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17475\Desktop\CAFE\2021\SEIS\Final Data\NAAQS Area Review\"/>
    </mc:Choice>
  </mc:AlternateContent>
  <xr:revisionPtr revIDLastSave="0" documentId="13_ncr:1_{DFD1DBEC-CD63-4B6D-900C-CCF0D90DE5DE}" xr6:coauthVersionLast="46" xr6:coauthVersionMax="46" xr10:uidLastSave="{00000000-0000-0000-0000-000000000000}"/>
  <bookViews>
    <workbookView xWindow="28680" yWindow="-120" windowWidth="29040" windowHeight="15840" tabRatio="843" xr2:uid="{00000000-000D-0000-FFFF-FFFF00000000}"/>
  </bookViews>
  <sheets>
    <sheet name="Readme" sheetId="47" r:id="rId1"/>
    <sheet name="2017" sheetId="26" state="hidden" r:id="rId2"/>
    <sheet name="2019" sheetId="38" state="hidden" r:id="rId3"/>
    <sheet name="2021" sheetId="53" r:id="rId4"/>
    <sheet name="References" sheetId="36" r:id="rId5"/>
    <sheet name="NAAQS Primary Standards" sheetId="20" r:id="rId6"/>
    <sheet name="NAAQS Conformity Thresholds" sheetId="11" r:id="rId7"/>
    <sheet name="NAAQS Areas, Status, Conformity" sheetId="44" r:id="rId8"/>
    <sheet name="PetRefs, List" sheetId="4" state="hidden" r:id="rId9"/>
    <sheet name="PetRefs, Match to NAAQS" sheetId="5" state="hidden" r:id="rId10"/>
    <sheet name="PetRefs, Num per NAAQS" sheetId="3" state="hidden" r:id="rId11"/>
    <sheet name="Counties, With PetRefs" sheetId="6" state="hidden" r:id="rId12"/>
    <sheet name="&lt;- Just Ozone PM2.5" sheetId="49" r:id="rId13"/>
    <sheet name="Counties, Each NAAQS" sheetId="51" r:id="rId14"/>
    <sheet name="Counties, All NAAQS" sheetId="52" r:id="rId15"/>
  </sheets>
  <definedNames>
    <definedName name="_xlnm._FilterDatabase" localSheetId="12" hidden="1">'&lt;- Just Ozone PM2.5'!$A$2:$N$2</definedName>
    <definedName name="_xlnm._FilterDatabase" localSheetId="14" hidden="1">'Counties, All NAAQS'!$A$2:$M$815</definedName>
    <definedName name="_xlnm._FilterDatabase" localSheetId="13" hidden="1">'Counties, Each NAAQS'!$A$2:$P$2243</definedName>
    <definedName name="_xlnm._FilterDatabase" localSheetId="11" hidden="1">'Counties, With PetRefs'!$A$1:$H$94</definedName>
    <definedName name="_xlnm._FilterDatabase" localSheetId="7" hidden="1">'NAAQS Areas, Status, Conformity'!$A$2:$L$405</definedName>
    <definedName name="_xlnm._FilterDatabase" localSheetId="6" hidden="1">'NAAQS Conformity Thresholds'!$A$1:$E$20</definedName>
    <definedName name="_xlnm._FilterDatabase" localSheetId="8" hidden="1">'PetRefs, List'!$A$1:$O$143</definedName>
    <definedName name="_xlnm._FilterDatabase" localSheetId="9" hidden="1">'PetRefs, Match to NAAQS'!$A$1:$M$130</definedName>
    <definedName name="_xlnm._FilterDatabase" localSheetId="10" hidden="1">'PetRefs, Num per NAAQS'!$A$1:$D$83</definedName>
    <definedName name="_xlnm._FilterDatabase" localSheetId="4" hidden="1">References!$A$1:$E$6</definedName>
    <definedName name="Export_Output_2" localSheetId="2">#REF!</definedName>
    <definedName name="Export_Output_2" localSheetId="4">#REF!</definedName>
    <definedName name="Export_Output_2">#REF!</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52" l="1"/>
  <c r="J6" i="52"/>
  <c r="K6" i="52" s="1"/>
  <c r="M4" i="52"/>
  <c r="M3" i="52"/>
  <c r="L3" i="52"/>
  <c r="J3" i="52"/>
  <c r="K3" i="52" s="1"/>
  <c r="L4" i="52"/>
  <c r="J5" i="52"/>
  <c r="K5" i="52" s="1"/>
  <c r="L5" i="52"/>
  <c r="M5" i="52"/>
  <c r="L6" i="52"/>
  <c r="J7" i="52"/>
  <c r="K7" i="52" s="1"/>
  <c r="L7" i="52"/>
  <c r="M7" i="52"/>
  <c r="L8" i="52"/>
  <c r="J9" i="52"/>
  <c r="K9" i="52" s="1"/>
  <c r="L9" i="52"/>
  <c r="M9" i="52"/>
  <c r="J10" i="52"/>
  <c r="K10" i="52" s="1"/>
  <c r="L10" i="52"/>
  <c r="M10" i="52"/>
  <c r="J11" i="52"/>
  <c r="K11" i="52" s="1"/>
  <c r="L11" i="52"/>
  <c r="M11" i="52"/>
  <c r="J12" i="52"/>
  <c r="K12" i="52" s="1"/>
  <c r="L12" i="52"/>
  <c r="M12" i="52"/>
  <c r="J13" i="52"/>
  <c r="K13" i="52" s="1"/>
  <c r="L13" i="52"/>
  <c r="M13" i="52"/>
  <c r="J14" i="52"/>
  <c r="K14" i="52" s="1"/>
  <c r="L14" i="52"/>
  <c r="M14" i="52"/>
  <c r="F3" i="52"/>
  <c r="G3" i="52" s="1"/>
  <c r="F4" i="52"/>
  <c r="G4" i="52" s="1"/>
  <c r="F5" i="52"/>
  <c r="G5" i="52" s="1"/>
  <c r="F6" i="52"/>
  <c r="G6" i="52" s="1"/>
  <c r="F7" i="52"/>
  <c r="G7" i="52" s="1"/>
  <c r="F8" i="52"/>
  <c r="G8" i="52" s="1"/>
  <c r="F9" i="52"/>
  <c r="G9" i="52" s="1"/>
  <c r="F10" i="52"/>
  <c r="G10" i="52" s="1"/>
  <c r="F11" i="52"/>
  <c r="G11" i="52" s="1"/>
  <c r="F12" i="52"/>
  <c r="G12" i="52" s="1"/>
  <c r="F13" i="52"/>
  <c r="G13" i="52" s="1"/>
  <c r="F14" i="52"/>
  <c r="G14" i="52" s="1"/>
  <c r="J8" i="52" l="1"/>
  <c r="K8" i="52" s="1"/>
  <c r="M6" i="52"/>
  <c r="J4" i="52"/>
  <c r="K4" i="52" s="1"/>
  <c r="P24" i="51"/>
  <c r="O15" i="51"/>
  <c r="P15" i="51"/>
  <c r="O4" i="51"/>
  <c r="P4" i="51"/>
  <c r="O5" i="51"/>
  <c r="P5" i="51"/>
  <c r="O6" i="51"/>
  <c r="P6" i="51"/>
  <c r="O11" i="51"/>
  <c r="P11" i="51"/>
  <c r="O9" i="51"/>
  <c r="P9" i="51"/>
  <c r="O12" i="51"/>
  <c r="P12" i="51"/>
  <c r="O17" i="51"/>
  <c r="P17" i="51"/>
  <c r="O18" i="51"/>
  <c r="P18" i="51"/>
  <c r="O19" i="51"/>
  <c r="P19" i="51"/>
  <c r="O21" i="51"/>
  <c r="P21" i="51"/>
  <c r="O23" i="51"/>
  <c r="P23" i="51"/>
  <c r="O25" i="51"/>
  <c r="P25" i="51"/>
  <c r="O10" i="51"/>
  <c r="P10" i="51"/>
  <c r="O13" i="51"/>
  <c r="P13" i="51"/>
  <c r="O14" i="51"/>
  <c r="P14" i="51"/>
  <c r="O3" i="51"/>
  <c r="P3" i="51"/>
  <c r="O7" i="51"/>
  <c r="P7" i="51"/>
  <c r="O20" i="51"/>
  <c r="P20" i="51"/>
  <c r="O22" i="51"/>
  <c r="P22" i="51"/>
  <c r="O24" i="51"/>
  <c r="O8" i="51"/>
  <c r="P8" i="51"/>
  <c r="O16" i="51"/>
  <c r="P16" i="51"/>
  <c r="O1841" i="51"/>
  <c r="M15" i="51"/>
  <c r="N15" i="51" s="1"/>
  <c r="M4" i="51"/>
  <c r="N4" i="51" s="1"/>
  <c r="M5" i="51"/>
  <c r="N5" i="51" s="1"/>
  <c r="M6" i="51"/>
  <c r="N6" i="51" s="1"/>
  <c r="M11" i="51"/>
  <c r="N11" i="51" s="1"/>
  <c r="M9" i="51"/>
  <c r="N9" i="51" s="1"/>
  <c r="M12" i="51"/>
  <c r="N12" i="51" s="1"/>
  <c r="M17" i="51"/>
  <c r="N17" i="51" s="1"/>
  <c r="M18" i="51"/>
  <c r="N18" i="51" s="1"/>
  <c r="M19" i="51"/>
  <c r="N19" i="51" s="1"/>
  <c r="M21" i="51"/>
  <c r="N21" i="51" s="1"/>
  <c r="M23" i="51"/>
  <c r="N23" i="51" s="1"/>
  <c r="M25" i="51"/>
  <c r="N25" i="51" s="1"/>
  <c r="M10" i="51"/>
  <c r="N10" i="51" s="1"/>
  <c r="M13" i="51"/>
  <c r="N13" i="51" s="1"/>
  <c r="M14" i="51"/>
  <c r="N14" i="51" s="1"/>
  <c r="M3" i="51"/>
  <c r="N3" i="51" s="1"/>
  <c r="M7" i="51"/>
  <c r="N7" i="51" s="1"/>
  <c r="M20" i="51"/>
  <c r="N20" i="51" s="1"/>
  <c r="M22" i="51"/>
  <c r="N22" i="51" s="1"/>
  <c r="M24" i="51"/>
  <c r="N24" i="51" s="1"/>
  <c r="M8" i="51"/>
  <c r="N8" i="51" s="1"/>
  <c r="M16" i="51"/>
  <c r="N16" i="51" s="1"/>
  <c r="I15" i="51"/>
  <c r="J15" i="51" s="1"/>
  <c r="I4" i="51"/>
  <c r="J4" i="51" s="1"/>
  <c r="I5" i="51"/>
  <c r="J5" i="51" s="1"/>
  <c r="I6" i="51"/>
  <c r="J6" i="51" s="1"/>
  <c r="I11" i="51"/>
  <c r="J11" i="51" s="1"/>
  <c r="I9" i="51"/>
  <c r="J9" i="51" s="1"/>
  <c r="I12" i="51"/>
  <c r="J12" i="51" s="1"/>
  <c r="I17" i="51"/>
  <c r="J17" i="51" s="1"/>
  <c r="I18" i="51"/>
  <c r="J18" i="51" s="1"/>
  <c r="I19" i="51"/>
  <c r="J19" i="51" s="1"/>
  <c r="I21" i="51"/>
  <c r="J21" i="51" s="1"/>
  <c r="I23" i="51"/>
  <c r="J23" i="51" s="1"/>
  <c r="I25" i="51"/>
  <c r="J25" i="51" s="1"/>
  <c r="I10" i="51"/>
  <c r="J10" i="51" s="1"/>
  <c r="I13" i="51"/>
  <c r="J13" i="51" s="1"/>
  <c r="I14" i="51"/>
  <c r="J14" i="51" s="1"/>
  <c r="I3" i="51"/>
  <c r="J3" i="51" s="1"/>
  <c r="I7" i="51"/>
  <c r="J7" i="51" s="1"/>
  <c r="I20" i="51"/>
  <c r="J20" i="51" s="1"/>
  <c r="I22" i="51"/>
  <c r="J22" i="51" s="1"/>
  <c r="I24" i="51"/>
  <c r="J24" i="51" s="1"/>
  <c r="I8" i="51"/>
  <c r="J8" i="51" s="1"/>
  <c r="I16" i="51"/>
  <c r="J16" i="51" s="1"/>
  <c r="M930" i="51" l="1"/>
  <c r="I62" i="44"/>
  <c r="I4" i="44"/>
  <c r="I5" i="44"/>
  <c r="I6" i="44"/>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3" i="44"/>
  <c r="I64" i="44"/>
  <c r="I65" i="44"/>
  <c r="I66" i="44"/>
  <c r="I67" i="44"/>
  <c r="I68" i="44"/>
  <c r="I69" i="44"/>
  <c r="I70" i="44"/>
  <c r="I71" i="44"/>
  <c r="I72" i="44"/>
  <c r="I73" i="44"/>
  <c r="I74" i="44"/>
  <c r="I75" i="44"/>
  <c r="I76" i="44"/>
  <c r="I77" i="44"/>
  <c r="I78" i="44"/>
  <c r="I79" i="44"/>
  <c r="I80" i="44"/>
  <c r="I81" i="44"/>
  <c r="I82" i="44"/>
  <c r="I83" i="44"/>
  <c r="I84"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136" i="44"/>
  <c r="I137" i="44"/>
  <c r="I138" i="44"/>
  <c r="I139" i="44"/>
  <c r="I140" i="44"/>
  <c r="I141" i="44"/>
  <c r="I142" i="44"/>
  <c r="I143" i="44"/>
  <c r="I144" i="44"/>
  <c r="I145" i="44"/>
  <c r="I146" i="44"/>
  <c r="I147" i="44"/>
  <c r="I148" i="44"/>
  <c r="I149" i="44"/>
  <c r="I150" i="44"/>
  <c r="I151" i="44"/>
  <c r="I152" i="44"/>
  <c r="I153" i="44"/>
  <c r="I154" i="44"/>
  <c r="I155" i="44"/>
  <c r="I156" i="44"/>
  <c r="I157" i="44"/>
  <c r="I158" i="44"/>
  <c r="I159" i="44"/>
  <c r="I160" i="44"/>
  <c r="I161" i="44"/>
  <c r="I162" i="44"/>
  <c r="I163" i="44"/>
  <c r="I164" i="44"/>
  <c r="I165" i="44"/>
  <c r="I166" i="44"/>
  <c r="I167" i="44"/>
  <c r="I168" i="44"/>
  <c r="I169" i="44"/>
  <c r="I170" i="44"/>
  <c r="I171" i="44"/>
  <c r="I172" i="44"/>
  <c r="I173" i="44"/>
  <c r="I174" i="44"/>
  <c r="I175" i="44"/>
  <c r="I176" i="44"/>
  <c r="I177" i="44"/>
  <c r="I178" i="44"/>
  <c r="I179" i="44"/>
  <c r="I180" i="44"/>
  <c r="I181" i="44"/>
  <c r="I182" i="44"/>
  <c r="I183" i="44"/>
  <c r="I184" i="44"/>
  <c r="I185" i="44"/>
  <c r="I186" i="44"/>
  <c r="I187" i="44"/>
  <c r="I188" i="44"/>
  <c r="I189" i="44"/>
  <c r="I190" i="44"/>
  <c r="I191" i="44"/>
  <c r="I192" i="44"/>
  <c r="I193" i="44"/>
  <c r="I194" i="44"/>
  <c r="I195" i="44"/>
  <c r="I196" i="44"/>
  <c r="I197" i="44"/>
  <c r="I198" i="44"/>
  <c r="I199" i="44"/>
  <c r="I200" i="44"/>
  <c r="I201" i="44"/>
  <c r="I202" i="44"/>
  <c r="I203" i="44"/>
  <c r="I204" i="44"/>
  <c r="I205" i="44"/>
  <c r="I206" i="44"/>
  <c r="I207" i="44"/>
  <c r="I208" i="44"/>
  <c r="I209" i="44"/>
  <c r="I210" i="44"/>
  <c r="I211" i="44"/>
  <c r="I212" i="44"/>
  <c r="I213" i="44"/>
  <c r="I214" i="44"/>
  <c r="I215" i="44"/>
  <c r="I216" i="44"/>
  <c r="I217" i="44"/>
  <c r="I218" i="44"/>
  <c r="I219" i="44"/>
  <c r="I220" i="44"/>
  <c r="I221" i="44"/>
  <c r="I222" i="44"/>
  <c r="I223" i="44"/>
  <c r="I224" i="44"/>
  <c r="I225" i="44"/>
  <c r="I226" i="44"/>
  <c r="I227" i="44"/>
  <c r="I228" i="44"/>
  <c r="I229" i="44"/>
  <c r="I230" i="44"/>
  <c r="I231" i="44"/>
  <c r="I232" i="44"/>
  <c r="I233" i="44"/>
  <c r="I234" i="44"/>
  <c r="I235" i="44"/>
  <c r="I236" i="44"/>
  <c r="I237" i="44"/>
  <c r="I238" i="44"/>
  <c r="I239" i="44"/>
  <c r="I240" i="44"/>
  <c r="I241" i="44"/>
  <c r="I242" i="44"/>
  <c r="I243" i="44"/>
  <c r="I244" i="44"/>
  <c r="I245" i="44"/>
  <c r="I246" i="44"/>
  <c r="I247" i="44"/>
  <c r="I248" i="44"/>
  <c r="I249" i="44"/>
  <c r="I250" i="44"/>
  <c r="I251" i="44"/>
  <c r="I252" i="44"/>
  <c r="I253" i="44"/>
  <c r="I254" i="44"/>
  <c r="I255" i="44"/>
  <c r="I256" i="44"/>
  <c r="I257" i="44"/>
  <c r="I258" i="44"/>
  <c r="I259" i="44"/>
  <c r="I260" i="44"/>
  <c r="I261" i="44"/>
  <c r="I262" i="44"/>
  <c r="I263" i="44"/>
  <c r="I264" i="44"/>
  <c r="I265" i="44"/>
  <c r="I266" i="44"/>
  <c r="I267" i="44"/>
  <c r="I268" i="44"/>
  <c r="I269" i="44"/>
  <c r="I270" i="44"/>
  <c r="I271" i="44"/>
  <c r="I272" i="44"/>
  <c r="I273" i="44"/>
  <c r="I274" i="44"/>
  <c r="I275" i="44"/>
  <c r="I276" i="44"/>
  <c r="I277" i="44"/>
  <c r="I278" i="44"/>
  <c r="I279" i="44"/>
  <c r="I280" i="44"/>
  <c r="I281" i="44"/>
  <c r="I282" i="44"/>
  <c r="I283" i="44"/>
  <c r="I284" i="44"/>
  <c r="I285" i="44"/>
  <c r="I286" i="44"/>
  <c r="I287" i="44"/>
  <c r="I288" i="44"/>
  <c r="I289" i="44"/>
  <c r="I290" i="44"/>
  <c r="I291" i="44"/>
  <c r="I292" i="44"/>
  <c r="I293" i="44"/>
  <c r="I294" i="44"/>
  <c r="I295" i="44"/>
  <c r="I296" i="44"/>
  <c r="I297" i="44"/>
  <c r="I298" i="44"/>
  <c r="I299" i="44"/>
  <c r="I300" i="44"/>
  <c r="I301" i="44"/>
  <c r="I302" i="44"/>
  <c r="I303" i="44"/>
  <c r="I304" i="44"/>
  <c r="I305" i="44"/>
  <c r="I306" i="44"/>
  <c r="I307" i="44"/>
  <c r="I308" i="44"/>
  <c r="I309" i="44"/>
  <c r="I310" i="44"/>
  <c r="I311" i="44"/>
  <c r="I312" i="44"/>
  <c r="I313" i="44"/>
  <c r="I314" i="44"/>
  <c r="I315" i="44"/>
  <c r="I316" i="44"/>
  <c r="I317" i="44"/>
  <c r="I318" i="44"/>
  <c r="I319" i="44"/>
  <c r="I320" i="44"/>
  <c r="I321" i="44"/>
  <c r="I322" i="44"/>
  <c r="I323" i="44"/>
  <c r="I324" i="44"/>
  <c r="I325" i="44"/>
  <c r="I326" i="44"/>
  <c r="I327" i="44"/>
  <c r="I328" i="44"/>
  <c r="I329" i="44"/>
  <c r="I330" i="44"/>
  <c r="I331" i="44"/>
  <c r="I332" i="44"/>
  <c r="I333" i="44"/>
  <c r="I334" i="44"/>
  <c r="I335" i="44"/>
  <c r="I336" i="44"/>
  <c r="I337" i="44"/>
  <c r="I338" i="44"/>
  <c r="I339" i="44"/>
  <c r="I340" i="44"/>
  <c r="I341" i="44"/>
  <c r="I342" i="44"/>
  <c r="I343" i="44"/>
  <c r="I344" i="44"/>
  <c r="I345" i="44"/>
  <c r="I346" i="44"/>
  <c r="I347" i="44"/>
  <c r="I348" i="44"/>
  <c r="I349" i="44"/>
  <c r="I350" i="44"/>
  <c r="I351" i="44"/>
  <c r="I352" i="44"/>
  <c r="I353" i="44"/>
  <c r="I354" i="44"/>
  <c r="I355" i="44"/>
  <c r="I356" i="44"/>
  <c r="I357" i="44"/>
  <c r="I358" i="44"/>
  <c r="I359" i="44"/>
  <c r="I360" i="44"/>
  <c r="I361" i="44"/>
  <c r="I362" i="44"/>
  <c r="I363" i="44"/>
  <c r="I364" i="44"/>
  <c r="I365" i="44"/>
  <c r="I366" i="44"/>
  <c r="I367" i="44"/>
  <c r="I368" i="44"/>
  <c r="I369" i="44"/>
  <c r="I370" i="44"/>
  <c r="I371" i="44"/>
  <c r="I372" i="44"/>
  <c r="I373" i="44"/>
  <c r="I374" i="44"/>
  <c r="I375" i="44"/>
  <c r="I376" i="44"/>
  <c r="I377" i="44"/>
  <c r="I378" i="44"/>
  <c r="I379" i="44"/>
  <c r="I380" i="44"/>
  <c r="I381" i="44"/>
  <c r="I382" i="44"/>
  <c r="I383" i="44"/>
  <c r="I384" i="44"/>
  <c r="I385" i="44"/>
  <c r="I386" i="44"/>
  <c r="I387" i="44"/>
  <c r="I388" i="44"/>
  <c r="I389" i="44"/>
  <c r="I390" i="44"/>
  <c r="I391" i="44"/>
  <c r="I392" i="44"/>
  <c r="I393" i="44"/>
  <c r="I394" i="44"/>
  <c r="I395" i="44"/>
  <c r="I396" i="44"/>
  <c r="I397" i="44"/>
  <c r="I398" i="44"/>
  <c r="I399" i="44"/>
  <c r="I400" i="44"/>
  <c r="I3" i="44"/>
  <c r="D101" i="44"/>
  <c r="D227" i="44"/>
  <c r="D363" i="44"/>
  <c r="D364" i="44"/>
  <c r="D365" i="44"/>
  <c r="D366" i="44"/>
  <c r="D367" i="44"/>
  <c r="D368" i="44"/>
  <c r="D369" i="44"/>
  <c r="D370" i="44"/>
  <c r="D329" i="44"/>
  <c r="D8" i="44"/>
  <c r="M815" i="52"/>
  <c r="L815" i="52"/>
  <c r="J815" i="52"/>
  <c r="K815" i="52" s="1"/>
  <c r="F815" i="52"/>
  <c r="G815" i="52" s="1"/>
  <c r="M814" i="52"/>
  <c r="L814" i="52"/>
  <c r="J814" i="52"/>
  <c r="K814" i="52" s="1"/>
  <c r="F814" i="52"/>
  <c r="G814" i="52" s="1"/>
  <c r="M813" i="52"/>
  <c r="L813" i="52"/>
  <c r="J813" i="52"/>
  <c r="K813" i="52" s="1"/>
  <c r="F813" i="52"/>
  <c r="G813" i="52" s="1"/>
  <c r="M812" i="52"/>
  <c r="L812" i="52"/>
  <c r="J812" i="52"/>
  <c r="K812" i="52" s="1"/>
  <c r="F812" i="52"/>
  <c r="G812" i="52" s="1"/>
  <c r="M811" i="52"/>
  <c r="L811" i="52"/>
  <c r="J811" i="52"/>
  <c r="K811" i="52" s="1"/>
  <c r="F811" i="52"/>
  <c r="G811" i="52" s="1"/>
  <c r="M810" i="52"/>
  <c r="L810" i="52"/>
  <c r="J810" i="52"/>
  <c r="K810" i="52" s="1"/>
  <c r="F810" i="52"/>
  <c r="G810" i="52" s="1"/>
  <c r="M809" i="52"/>
  <c r="L809" i="52"/>
  <c r="J809" i="52"/>
  <c r="K809" i="52" s="1"/>
  <c r="F809" i="52"/>
  <c r="G809" i="52" s="1"/>
  <c r="M808" i="52"/>
  <c r="L808" i="52"/>
  <c r="J808" i="52"/>
  <c r="K808" i="52" s="1"/>
  <c r="F808" i="52"/>
  <c r="G808" i="52" s="1"/>
  <c r="M807" i="52"/>
  <c r="L807" i="52"/>
  <c r="J807" i="52"/>
  <c r="K807" i="52" s="1"/>
  <c r="F807" i="52"/>
  <c r="G807" i="52" s="1"/>
  <c r="M806" i="52"/>
  <c r="L806" i="52"/>
  <c r="J806" i="52"/>
  <c r="K806" i="52" s="1"/>
  <c r="F806" i="52"/>
  <c r="G806" i="52" s="1"/>
  <c r="M805" i="52"/>
  <c r="L805" i="52"/>
  <c r="J805" i="52"/>
  <c r="K805" i="52" s="1"/>
  <c r="F805" i="52"/>
  <c r="G805" i="52" s="1"/>
  <c r="M804" i="52"/>
  <c r="L804" i="52"/>
  <c r="J804" i="52"/>
  <c r="K804" i="52" s="1"/>
  <c r="F804" i="52"/>
  <c r="G804" i="52" s="1"/>
  <c r="M803" i="52"/>
  <c r="L803" i="52"/>
  <c r="J803" i="52"/>
  <c r="K803" i="52" s="1"/>
  <c r="F803" i="52"/>
  <c r="G803" i="52" s="1"/>
  <c r="M802" i="52"/>
  <c r="L802" i="52"/>
  <c r="J802" i="52"/>
  <c r="K802" i="52" s="1"/>
  <c r="F802" i="52"/>
  <c r="G802" i="52" s="1"/>
  <c r="M801" i="52"/>
  <c r="L801" i="52"/>
  <c r="J801" i="52"/>
  <c r="K801" i="52" s="1"/>
  <c r="F801" i="52"/>
  <c r="G801" i="52" s="1"/>
  <c r="M800" i="52"/>
  <c r="L800" i="52"/>
  <c r="J800" i="52"/>
  <c r="K800" i="52" s="1"/>
  <c r="F800" i="52"/>
  <c r="G800" i="52" s="1"/>
  <c r="M799" i="52"/>
  <c r="L799" i="52"/>
  <c r="J799" i="52"/>
  <c r="K799" i="52" s="1"/>
  <c r="F799" i="52"/>
  <c r="G799" i="52" s="1"/>
  <c r="M798" i="52"/>
  <c r="L798" i="52"/>
  <c r="J798" i="52"/>
  <c r="K798" i="52" s="1"/>
  <c r="F798" i="52"/>
  <c r="G798" i="52" s="1"/>
  <c r="M797" i="52"/>
  <c r="L797" i="52"/>
  <c r="J797" i="52"/>
  <c r="K797" i="52" s="1"/>
  <c r="F797" i="52"/>
  <c r="G797" i="52" s="1"/>
  <c r="M796" i="52"/>
  <c r="L796" i="52"/>
  <c r="J796" i="52"/>
  <c r="K796" i="52" s="1"/>
  <c r="F796" i="52"/>
  <c r="G796" i="52" s="1"/>
  <c r="M795" i="52"/>
  <c r="L795" i="52"/>
  <c r="J795" i="52"/>
  <c r="K795" i="52" s="1"/>
  <c r="F795" i="52"/>
  <c r="G795" i="52" s="1"/>
  <c r="M794" i="52"/>
  <c r="L794" i="52"/>
  <c r="J794" i="52"/>
  <c r="K794" i="52" s="1"/>
  <c r="F794" i="52"/>
  <c r="G794" i="52" s="1"/>
  <c r="M793" i="52"/>
  <c r="L793" i="52"/>
  <c r="J793" i="52"/>
  <c r="K793" i="52" s="1"/>
  <c r="F793" i="52"/>
  <c r="G793" i="52" s="1"/>
  <c r="M792" i="52"/>
  <c r="L792" i="52"/>
  <c r="J792" i="52"/>
  <c r="K792" i="52" s="1"/>
  <c r="F792" i="52"/>
  <c r="G792" i="52" s="1"/>
  <c r="M791" i="52"/>
  <c r="L791" i="52"/>
  <c r="J791" i="52"/>
  <c r="K791" i="52" s="1"/>
  <c r="F791" i="52"/>
  <c r="G791" i="52" s="1"/>
  <c r="M790" i="52"/>
  <c r="L790" i="52"/>
  <c r="J790" i="52"/>
  <c r="K790" i="52" s="1"/>
  <c r="F790" i="52"/>
  <c r="G790" i="52" s="1"/>
  <c r="M789" i="52"/>
  <c r="L789" i="52"/>
  <c r="J789" i="52"/>
  <c r="K789" i="52" s="1"/>
  <c r="F789" i="52"/>
  <c r="G789" i="52" s="1"/>
  <c r="M788" i="52"/>
  <c r="L788" i="52"/>
  <c r="J788" i="52"/>
  <c r="K788" i="52" s="1"/>
  <c r="F788" i="52"/>
  <c r="G788" i="52" s="1"/>
  <c r="M787" i="52"/>
  <c r="L787" i="52"/>
  <c r="J787" i="52"/>
  <c r="K787" i="52" s="1"/>
  <c r="F787" i="52"/>
  <c r="G787" i="52" s="1"/>
  <c r="M786" i="52"/>
  <c r="L786" i="52"/>
  <c r="J786" i="52"/>
  <c r="K786" i="52" s="1"/>
  <c r="F786" i="52"/>
  <c r="G786" i="52" s="1"/>
  <c r="M785" i="52"/>
  <c r="L785" i="52"/>
  <c r="J785" i="52"/>
  <c r="K785" i="52" s="1"/>
  <c r="F785" i="52"/>
  <c r="G785" i="52" s="1"/>
  <c r="M784" i="52"/>
  <c r="L784" i="52"/>
  <c r="J784" i="52"/>
  <c r="K784" i="52" s="1"/>
  <c r="F784" i="52"/>
  <c r="G784" i="52" s="1"/>
  <c r="M783" i="52"/>
  <c r="L783" i="52"/>
  <c r="J783" i="52"/>
  <c r="K783" i="52" s="1"/>
  <c r="F783" i="52"/>
  <c r="G783" i="52" s="1"/>
  <c r="M782" i="52"/>
  <c r="L782" i="52"/>
  <c r="J782" i="52"/>
  <c r="K782" i="52" s="1"/>
  <c r="F782" i="52"/>
  <c r="G782" i="52" s="1"/>
  <c r="M781" i="52"/>
  <c r="L781" i="52"/>
  <c r="J781" i="52"/>
  <c r="K781" i="52" s="1"/>
  <c r="F781" i="52"/>
  <c r="G781" i="52" s="1"/>
  <c r="M780" i="52"/>
  <c r="L780" i="52"/>
  <c r="J780" i="52"/>
  <c r="K780" i="52" s="1"/>
  <c r="F780" i="52"/>
  <c r="G780" i="52" s="1"/>
  <c r="M779" i="52"/>
  <c r="L779" i="52"/>
  <c r="J779" i="52"/>
  <c r="K779" i="52" s="1"/>
  <c r="F779" i="52"/>
  <c r="G779" i="52" s="1"/>
  <c r="M778" i="52"/>
  <c r="L778" i="52"/>
  <c r="J778" i="52"/>
  <c r="K778" i="52" s="1"/>
  <c r="F778" i="52"/>
  <c r="G778" i="52" s="1"/>
  <c r="M777" i="52"/>
  <c r="L777" i="52"/>
  <c r="J777" i="52"/>
  <c r="K777" i="52" s="1"/>
  <c r="F777" i="52"/>
  <c r="G777" i="52" s="1"/>
  <c r="M776" i="52"/>
  <c r="L776" i="52"/>
  <c r="J776" i="52"/>
  <c r="K776" i="52" s="1"/>
  <c r="F776" i="52"/>
  <c r="G776" i="52" s="1"/>
  <c r="M775" i="52"/>
  <c r="L775" i="52"/>
  <c r="J775" i="52"/>
  <c r="K775" i="52" s="1"/>
  <c r="F775" i="52"/>
  <c r="G775" i="52" s="1"/>
  <c r="M774" i="52"/>
  <c r="L774" i="52"/>
  <c r="J774" i="52"/>
  <c r="K774" i="52" s="1"/>
  <c r="F774" i="52"/>
  <c r="G774" i="52" s="1"/>
  <c r="M773" i="52"/>
  <c r="L773" i="52"/>
  <c r="J773" i="52"/>
  <c r="K773" i="52" s="1"/>
  <c r="F773" i="52"/>
  <c r="G773" i="52" s="1"/>
  <c r="M772" i="52"/>
  <c r="L772" i="52"/>
  <c r="J772" i="52"/>
  <c r="K772" i="52" s="1"/>
  <c r="F772" i="52"/>
  <c r="G772" i="52" s="1"/>
  <c r="M771" i="52"/>
  <c r="L771" i="52"/>
  <c r="J771" i="52"/>
  <c r="K771" i="52" s="1"/>
  <c r="F771" i="52"/>
  <c r="G771" i="52" s="1"/>
  <c r="M770" i="52"/>
  <c r="L770" i="52"/>
  <c r="J770" i="52"/>
  <c r="K770" i="52" s="1"/>
  <c r="F770" i="52"/>
  <c r="G770" i="52" s="1"/>
  <c r="M769" i="52"/>
  <c r="L769" i="52"/>
  <c r="J769" i="52"/>
  <c r="K769" i="52" s="1"/>
  <c r="F769" i="52"/>
  <c r="G769" i="52" s="1"/>
  <c r="M768" i="52"/>
  <c r="L768" i="52"/>
  <c r="J768" i="52"/>
  <c r="K768" i="52" s="1"/>
  <c r="F768" i="52"/>
  <c r="G768" i="52" s="1"/>
  <c r="M767" i="52"/>
  <c r="L767" i="52"/>
  <c r="J767" i="52"/>
  <c r="K767" i="52" s="1"/>
  <c r="F767" i="52"/>
  <c r="G767" i="52" s="1"/>
  <c r="M766" i="52"/>
  <c r="L766" i="52"/>
  <c r="J766" i="52"/>
  <c r="K766" i="52" s="1"/>
  <c r="F766" i="52"/>
  <c r="G766" i="52" s="1"/>
  <c r="M765" i="52"/>
  <c r="L765" i="52"/>
  <c r="J765" i="52"/>
  <c r="K765" i="52" s="1"/>
  <c r="F765" i="52"/>
  <c r="G765" i="52" s="1"/>
  <c r="M764" i="52"/>
  <c r="L764" i="52"/>
  <c r="J764" i="52"/>
  <c r="K764" i="52" s="1"/>
  <c r="F764" i="52"/>
  <c r="G764" i="52" s="1"/>
  <c r="M763" i="52"/>
  <c r="L763" i="52"/>
  <c r="J763" i="52"/>
  <c r="K763" i="52" s="1"/>
  <c r="F763" i="52"/>
  <c r="G763" i="52" s="1"/>
  <c r="M762" i="52"/>
  <c r="L762" i="52"/>
  <c r="J762" i="52"/>
  <c r="K762" i="52" s="1"/>
  <c r="F762" i="52"/>
  <c r="G762" i="52" s="1"/>
  <c r="M761" i="52"/>
  <c r="L761" i="52"/>
  <c r="J761" i="52"/>
  <c r="K761" i="52" s="1"/>
  <c r="F761" i="52"/>
  <c r="G761" i="52" s="1"/>
  <c r="M760" i="52"/>
  <c r="L760" i="52"/>
  <c r="J760" i="52"/>
  <c r="K760" i="52" s="1"/>
  <c r="F760" i="52"/>
  <c r="G760" i="52" s="1"/>
  <c r="M759" i="52"/>
  <c r="L759" i="52"/>
  <c r="J759" i="52"/>
  <c r="K759" i="52" s="1"/>
  <c r="F759" i="52"/>
  <c r="G759" i="52" s="1"/>
  <c r="M758" i="52"/>
  <c r="L758" i="52"/>
  <c r="J758" i="52"/>
  <c r="K758" i="52" s="1"/>
  <c r="F758" i="52"/>
  <c r="G758" i="52" s="1"/>
  <c r="M757" i="52"/>
  <c r="L757" i="52"/>
  <c r="J757" i="52"/>
  <c r="K757" i="52" s="1"/>
  <c r="F757" i="52"/>
  <c r="G757" i="52" s="1"/>
  <c r="M756" i="52"/>
  <c r="L756" i="52"/>
  <c r="J756" i="52"/>
  <c r="K756" i="52" s="1"/>
  <c r="F756" i="52"/>
  <c r="G756" i="52" s="1"/>
  <c r="M755" i="52"/>
  <c r="L755" i="52"/>
  <c r="J755" i="52"/>
  <c r="K755" i="52" s="1"/>
  <c r="F755" i="52"/>
  <c r="G755" i="52" s="1"/>
  <c r="M754" i="52"/>
  <c r="L754" i="52"/>
  <c r="J754" i="52"/>
  <c r="K754" i="52" s="1"/>
  <c r="F754" i="52"/>
  <c r="G754" i="52" s="1"/>
  <c r="M753" i="52"/>
  <c r="L753" i="52"/>
  <c r="J753" i="52"/>
  <c r="K753" i="52" s="1"/>
  <c r="F753" i="52"/>
  <c r="G753" i="52" s="1"/>
  <c r="M752" i="52"/>
  <c r="L752" i="52"/>
  <c r="J752" i="52"/>
  <c r="K752" i="52" s="1"/>
  <c r="F752" i="52"/>
  <c r="G752" i="52" s="1"/>
  <c r="M751" i="52"/>
  <c r="L751" i="52"/>
  <c r="J751" i="52"/>
  <c r="K751" i="52" s="1"/>
  <c r="F751" i="52"/>
  <c r="G751" i="52" s="1"/>
  <c r="M750" i="52"/>
  <c r="L750" i="52"/>
  <c r="J750" i="52"/>
  <c r="K750" i="52" s="1"/>
  <c r="F750" i="52"/>
  <c r="G750" i="52" s="1"/>
  <c r="M749" i="52"/>
  <c r="L749" i="52"/>
  <c r="J749" i="52"/>
  <c r="K749" i="52" s="1"/>
  <c r="F749" i="52"/>
  <c r="G749" i="52" s="1"/>
  <c r="M748" i="52"/>
  <c r="L748" i="52"/>
  <c r="J748" i="52"/>
  <c r="K748" i="52" s="1"/>
  <c r="F748" i="52"/>
  <c r="G748" i="52" s="1"/>
  <c r="M747" i="52"/>
  <c r="L747" i="52"/>
  <c r="J747" i="52"/>
  <c r="K747" i="52" s="1"/>
  <c r="F747" i="52"/>
  <c r="G747" i="52" s="1"/>
  <c r="M746" i="52"/>
  <c r="L746" i="52"/>
  <c r="J746" i="52"/>
  <c r="K746" i="52" s="1"/>
  <c r="F746" i="52"/>
  <c r="G746" i="52" s="1"/>
  <c r="M745" i="52"/>
  <c r="L745" i="52"/>
  <c r="J745" i="52"/>
  <c r="K745" i="52" s="1"/>
  <c r="F745" i="52"/>
  <c r="G745" i="52" s="1"/>
  <c r="M744" i="52"/>
  <c r="L744" i="52"/>
  <c r="J744" i="52"/>
  <c r="K744" i="52" s="1"/>
  <c r="F744" i="52"/>
  <c r="G744" i="52" s="1"/>
  <c r="M743" i="52"/>
  <c r="L743" i="52"/>
  <c r="J743" i="52"/>
  <c r="K743" i="52" s="1"/>
  <c r="F743" i="52"/>
  <c r="G743" i="52" s="1"/>
  <c r="M742" i="52"/>
  <c r="L742" i="52"/>
  <c r="J742" i="52"/>
  <c r="K742" i="52" s="1"/>
  <c r="F742" i="52"/>
  <c r="G742" i="52" s="1"/>
  <c r="M741" i="52"/>
  <c r="L741" i="52"/>
  <c r="J741" i="52"/>
  <c r="K741" i="52" s="1"/>
  <c r="F741" i="52"/>
  <c r="G741" i="52" s="1"/>
  <c r="M740" i="52"/>
  <c r="L740" i="52"/>
  <c r="J740" i="52"/>
  <c r="K740" i="52" s="1"/>
  <c r="F740" i="52"/>
  <c r="G740" i="52" s="1"/>
  <c r="M739" i="52"/>
  <c r="L739" i="52"/>
  <c r="J739" i="52"/>
  <c r="K739" i="52" s="1"/>
  <c r="F739" i="52"/>
  <c r="G739" i="52" s="1"/>
  <c r="M738" i="52"/>
  <c r="L738" i="52"/>
  <c r="J738" i="52"/>
  <c r="K738" i="52" s="1"/>
  <c r="F738" i="52"/>
  <c r="G738" i="52" s="1"/>
  <c r="M737" i="52"/>
  <c r="L737" i="52"/>
  <c r="J737" i="52"/>
  <c r="K737" i="52" s="1"/>
  <c r="F737" i="52"/>
  <c r="G737" i="52" s="1"/>
  <c r="M736" i="52"/>
  <c r="L736" i="52"/>
  <c r="J736" i="52"/>
  <c r="K736" i="52" s="1"/>
  <c r="F736" i="52"/>
  <c r="G736" i="52" s="1"/>
  <c r="M735" i="52"/>
  <c r="L735" i="52"/>
  <c r="J735" i="52"/>
  <c r="K735" i="52" s="1"/>
  <c r="F735" i="52"/>
  <c r="G735" i="52" s="1"/>
  <c r="M734" i="52"/>
  <c r="L734" i="52"/>
  <c r="J734" i="52"/>
  <c r="K734" i="52" s="1"/>
  <c r="F734" i="52"/>
  <c r="G734" i="52" s="1"/>
  <c r="M733" i="52"/>
  <c r="L733" i="52"/>
  <c r="J733" i="52"/>
  <c r="K733" i="52" s="1"/>
  <c r="F733" i="52"/>
  <c r="G733" i="52" s="1"/>
  <c r="M732" i="52"/>
  <c r="L732" i="52"/>
  <c r="J732" i="52"/>
  <c r="K732" i="52" s="1"/>
  <c r="F732" i="52"/>
  <c r="G732" i="52" s="1"/>
  <c r="M731" i="52"/>
  <c r="L731" i="52"/>
  <c r="J731" i="52"/>
  <c r="K731" i="52" s="1"/>
  <c r="F731" i="52"/>
  <c r="G731" i="52" s="1"/>
  <c r="M730" i="52"/>
  <c r="L730" i="52"/>
  <c r="J730" i="52"/>
  <c r="K730" i="52" s="1"/>
  <c r="F730" i="52"/>
  <c r="G730" i="52" s="1"/>
  <c r="M729" i="52"/>
  <c r="L729" i="52"/>
  <c r="J729" i="52"/>
  <c r="K729" i="52" s="1"/>
  <c r="F729" i="52"/>
  <c r="G729" i="52" s="1"/>
  <c r="M728" i="52"/>
  <c r="L728" i="52"/>
  <c r="J728" i="52"/>
  <c r="K728" i="52" s="1"/>
  <c r="F728" i="52"/>
  <c r="G728" i="52" s="1"/>
  <c r="M727" i="52"/>
  <c r="L727" i="52"/>
  <c r="J727" i="52"/>
  <c r="K727" i="52" s="1"/>
  <c r="F727" i="52"/>
  <c r="G727" i="52" s="1"/>
  <c r="M726" i="52"/>
  <c r="L726" i="52"/>
  <c r="J726" i="52"/>
  <c r="K726" i="52" s="1"/>
  <c r="F726" i="52"/>
  <c r="G726" i="52" s="1"/>
  <c r="M725" i="52"/>
  <c r="L725" i="52"/>
  <c r="J725" i="52"/>
  <c r="K725" i="52" s="1"/>
  <c r="F725" i="52"/>
  <c r="G725" i="52" s="1"/>
  <c r="M724" i="52"/>
  <c r="L724" i="52"/>
  <c r="J724" i="52"/>
  <c r="K724" i="52" s="1"/>
  <c r="F724" i="52"/>
  <c r="G724" i="52" s="1"/>
  <c r="M723" i="52"/>
  <c r="L723" i="52"/>
  <c r="J723" i="52"/>
  <c r="K723" i="52" s="1"/>
  <c r="F723" i="52"/>
  <c r="G723" i="52" s="1"/>
  <c r="M722" i="52"/>
  <c r="L722" i="52"/>
  <c r="J722" i="52"/>
  <c r="K722" i="52" s="1"/>
  <c r="F722" i="52"/>
  <c r="G722" i="52" s="1"/>
  <c r="M721" i="52"/>
  <c r="L721" i="52"/>
  <c r="J721" i="52"/>
  <c r="K721" i="52" s="1"/>
  <c r="F721" i="52"/>
  <c r="G721" i="52" s="1"/>
  <c r="M720" i="52"/>
  <c r="L720" i="52"/>
  <c r="J720" i="52"/>
  <c r="K720" i="52" s="1"/>
  <c r="F720" i="52"/>
  <c r="G720" i="52" s="1"/>
  <c r="M719" i="52"/>
  <c r="L719" i="52"/>
  <c r="J719" i="52"/>
  <c r="K719" i="52" s="1"/>
  <c r="F719" i="52"/>
  <c r="G719" i="52" s="1"/>
  <c r="M718" i="52"/>
  <c r="L718" i="52"/>
  <c r="J718" i="52"/>
  <c r="K718" i="52" s="1"/>
  <c r="F718" i="52"/>
  <c r="G718" i="52" s="1"/>
  <c r="M717" i="52"/>
  <c r="L717" i="52"/>
  <c r="J717" i="52"/>
  <c r="K717" i="52" s="1"/>
  <c r="F717" i="52"/>
  <c r="G717" i="52" s="1"/>
  <c r="M716" i="52"/>
  <c r="L716" i="52"/>
  <c r="J716" i="52"/>
  <c r="K716" i="52" s="1"/>
  <c r="F716" i="52"/>
  <c r="G716" i="52" s="1"/>
  <c r="M715" i="52"/>
  <c r="L715" i="52"/>
  <c r="J715" i="52"/>
  <c r="K715" i="52" s="1"/>
  <c r="F715" i="52"/>
  <c r="G715" i="52" s="1"/>
  <c r="M714" i="52"/>
  <c r="L714" i="52"/>
  <c r="J714" i="52"/>
  <c r="K714" i="52" s="1"/>
  <c r="F714" i="52"/>
  <c r="G714" i="52" s="1"/>
  <c r="M713" i="52"/>
  <c r="L713" i="52"/>
  <c r="J713" i="52"/>
  <c r="K713" i="52" s="1"/>
  <c r="F713" i="52"/>
  <c r="G713" i="52" s="1"/>
  <c r="M712" i="52"/>
  <c r="L712" i="52"/>
  <c r="J712" i="52"/>
  <c r="K712" i="52" s="1"/>
  <c r="F712" i="52"/>
  <c r="G712" i="52" s="1"/>
  <c r="M711" i="52"/>
  <c r="L711" i="52"/>
  <c r="J711" i="52"/>
  <c r="K711" i="52" s="1"/>
  <c r="F711" i="52"/>
  <c r="G711" i="52" s="1"/>
  <c r="M710" i="52"/>
  <c r="L710" i="52"/>
  <c r="J710" i="52"/>
  <c r="K710" i="52" s="1"/>
  <c r="F710" i="52"/>
  <c r="G710" i="52" s="1"/>
  <c r="M709" i="52"/>
  <c r="L709" i="52"/>
  <c r="J709" i="52"/>
  <c r="K709" i="52" s="1"/>
  <c r="F709" i="52"/>
  <c r="G709" i="52" s="1"/>
  <c r="M708" i="52"/>
  <c r="L708" i="52"/>
  <c r="J708" i="52"/>
  <c r="K708" i="52" s="1"/>
  <c r="F708" i="52"/>
  <c r="G708" i="52" s="1"/>
  <c r="M707" i="52"/>
  <c r="L707" i="52"/>
  <c r="J707" i="52"/>
  <c r="K707" i="52" s="1"/>
  <c r="F707" i="52"/>
  <c r="G707" i="52" s="1"/>
  <c r="M706" i="52"/>
  <c r="L706" i="52"/>
  <c r="J706" i="52"/>
  <c r="K706" i="52" s="1"/>
  <c r="F706" i="52"/>
  <c r="G706" i="52" s="1"/>
  <c r="M705" i="52"/>
  <c r="L705" i="52"/>
  <c r="J705" i="52"/>
  <c r="K705" i="52" s="1"/>
  <c r="F705" i="52"/>
  <c r="G705" i="52" s="1"/>
  <c r="M704" i="52"/>
  <c r="L704" i="52"/>
  <c r="J704" i="52"/>
  <c r="K704" i="52" s="1"/>
  <c r="F704" i="52"/>
  <c r="G704" i="52" s="1"/>
  <c r="M703" i="52"/>
  <c r="L703" i="52"/>
  <c r="J703" i="52"/>
  <c r="K703" i="52" s="1"/>
  <c r="F703" i="52"/>
  <c r="G703" i="52" s="1"/>
  <c r="M702" i="52"/>
  <c r="L702" i="52"/>
  <c r="J702" i="52"/>
  <c r="K702" i="52" s="1"/>
  <c r="F702" i="52"/>
  <c r="G702" i="52" s="1"/>
  <c r="M701" i="52"/>
  <c r="L701" i="52"/>
  <c r="J701" i="52"/>
  <c r="K701" i="52" s="1"/>
  <c r="F701" i="52"/>
  <c r="G701" i="52" s="1"/>
  <c r="M700" i="52"/>
  <c r="L700" i="52"/>
  <c r="J700" i="52"/>
  <c r="K700" i="52" s="1"/>
  <c r="F700" i="52"/>
  <c r="G700" i="52" s="1"/>
  <c r="M699" i="52"/>
  <c r="L699" i="52"/>
  <c r="J699" i="52"/>
  <c r="K699" i="52" s="1"/>
  <c r="F699" i="52"/>
  <c r="G699" i="52" s="1"/>
  <c r="M698" i="52"/>
  <c r="L698" i="52"/>
  <c r="J698" i="52"/>
  <c r="K698" i="52" s="1"/>
  <c r="F698" i="52"/>
  <c r="G698" i="52" s="1"/>
  <c r="M697" i="52"/>
  <c r="L697" i="52"/>
  <c r="J697" i="52"/>
  <c r="K697" i="52" s="1"/>
  <c r="F697" i="52"/>
  <c r="G697" i="52" s="1"/>
  <c r="M696" i="52"/>
  <c r="L696" i="52"/>
  <c r="J696" i="52"/>
  <c r="K696" i="52" s="1"/>
  <c r="F696" i="52"/>
  <c r="G696" i="52" s="1"/>
  <c r="M695" i="52"/>
  <c r="L695" i="52"/>
  <c r="J695" i="52"/>
  <c r="K695" i="52" s="1"/>
  <c r="F695" i="52"/>
  <c r="G695" i="52" s="1"/>
  <c r="M694" i="52"/>
  <c r="L694" i="52"/>
  <c r="J694" i="52"/>
  <c r="K694" i="52" s="1"/>
  <c r="F694" i="52"/>
  <c r="G694" i="52" s="1"/>
  <c r="M693" i="52"/>
  <c r="L693" i="52"/>
  <c r="J693" i="52"/>
  <c r="K693" i="52" s="1"/>
  <c r="F693" i="52"/>
  <c r="G693" i="52" s="1"/>
  <c r="M692" i="52"/>
  <c r="L692" i="52"/>
  <c r="J692" i="52"/>
  <c r="K692" i="52" s="1"/>
  <c r="F692" i="52"/>
  <c r="G692" i="52" s="1"/>
  <c r="M691" i="52"/>
  <c r="L691" i="52"/>
  <c r="J691" i="52"/>
  <c r="K691" i="52" s="1"/>
  <c r="F691" i="52"/>
  <c r="G691" i="52" s="1"/>
  <c r="M690" i="52"/>
  <c r="L690" i="52"/>
  <c r="J690" i="52"/>
  <c r="K690" i="52" s="1"/>
  <c r="F690" i="52"/>
  <c r="G690" i="52" s="1"/>
  <c r="M689" i="52"/>
  <c r="L689" i="52"/>
  <c r="J689" i="52"/>
  <c r="K689" i="52" s="1"/>
  <c r="F689" i="52"/>
  <c r="G689" i="52" s="1"/>
  <c r="M688" i="52"/>
  <c r="L688" i="52"/>
  <c r="J688" i="52"/>
  <c r="K688" i="52" s="1"/>
  <c r="F688" i="52"/>
  <c r="G688" i="52" s="1"/>
  <c r="M687" i="52"/>
  <c r="L687" i="52"/>
  <c r="J687" i="52"/>
  <c r="K687" i="52" s="1"/>
  <c r="F687" i="52"/>
  <c r="G687" i="52" s="1"/>
  <c r="M686" i="52"/>
  <c r="L686" i="52"/>
  <c r="J686" i="52"/>
  <c r="K686" i="52" s="1"/>
  <c r="F686" i="52"/>
  <c r="G686" i="52" s="1"/>
  <c r="M685" i="52"/>
  <c r="L685" i="52"/>
  <c r="J685" i="52"/>
  <c r="K685" i="52" s="1"/>
  <c r="F685" i="52"/>
  <c r="G685" i="52" s="1"/>
  <c r="M684" i="52"/>
  <c r="L684" i="52"/>
  <c r="J684" i="52"/>
  <c r="K684" i="52" s="1"/>
  <c r="F684" i="52"/>
  <c r="G684" i="52" s="1"/>
  <c r="M683" i="52"/>
  <c r="L683" i="52"/>
  <c r="J683" i="52"/>
  <c r="K683" i="52" s="1"/>
  <c r="F683" i="52"/>
  <c r="G683" i="52" s="1"/>
  <c r="M682" i="52"/>
  <c r="L682" i="52"/>
  <c r="J682" i="52"/>
  <c r="K682" i="52" s="1"/>
  <c r="F682" i="52"/>
  <c r="G682" i="52" s="1"/>
  <c r="M681" i="52"/>
  <c r="L681" i="52"/>
  <c r="J681" i="52"/>
  <c r="K681" i="52" s="1"/>
  <c r="F681" i="52"/>
  <c r="G681" i="52" s="1"/>
  <c r="M680" i="52"/>
  <c r="L680" i="52"/>
  <c r="J680" i="52"/>
  <c r="K680" i="52" s="1"/>
  <c r="F680" i="52"/>
  <c r="G680" i="52" s="1"/>
  <c r="M679" i="52"/>
  <c r="L679" i="52"/>
  <c r="J679" i="52"/>
  <c r="K679" i="52" s="1"/>
  <c r="F679" i="52"/>
  <c r="G679" i="52" s="1"/>
  <c r="M678" i="52"/>
  <c r="L678" i="52"/>
  <c r="J678" i="52"/>
  <c r="K678" i="52" s="1"/>
  <c r="F678" i="52"/>
  <c r="G678" i="52" s="1"/>
  <c r="M677" i="52"/>
  <c r="L677" i="52"/>
  <c r="J677" i="52"/>
  <c r="K677" i="52" s="1"/>
  <c r="F677" i="52"/>
  <c r="G677" i="52" s="1"/>
  <c r="M676" i="52"/>
  <c r="L676" i="52"/>
  <c r="J676" i="52"/>
  <c r="K676" i="52" s="1"/>
  <c r="F676" i="52"/>
  <c r="G676" i="52" s="1"/>
  <c r="M675" i="52"/>
  <c r="L675" i="52"/>
  <c r="J675" i="52"/>
  <c r="K675" i="52" s="1"/>
  <c r="F675" i="52"/>
  <c r="G675" i="52" s="1"/>
  <c r="M674" i="52"/>
  <c r="L674" i="52"/>
  <c r="J674" i="52"/>
  <c r="K674" i="52" s="1"/>
  <c r="F674" i="52"/>
  <c r="G674" i="52" s="1"/>
  <c r="M673" i="52"/>
  <c r="L673" i="52"/>
  <c r="J673" i="52"/>
  <c r="K673" i="52" s="1"/>
  <c r="F673" i="52"/>
  <c r="G673" i="52" s="1"/>
  <c r="M672" i="52"/>
  <c r="L672" i="52"/>
  <c r="J672" i="52"/>
  <c r="K672" i="52" s="1"/>
  <c r="F672" i="52"/>
  <c r="G672" i="52" s="1"/>
  <c r="M671" i="52"/>
  <c r="L671" i="52"/>
  <c r="J671" i="52"/>
  <c r="K671" i="52" s="1"/>
  <c r="F671" i="52"/>
  <c r="G671" i="52" s="1"/>
  <c r="M670" i="52"/>
  <c r="L670" i="52"/>
  <c r="J670" i="52"/>
  <c r="K670" i="52" s="1"/>
  <c r="F670" i="52"/>
  <c r="G670" i="52" s="1"/>
  <c r="M669" i="52"/>
  <c r="L669" i="52"/>
  <c r="J669" i="52"/>
  <c r="K669" i="52" s="1"/>
  <c r="F669" i="52"/>
  <c r="G669" i="52" s="1"/>
  <c r="M668" i="52"/>
  <c r="L668" i="52"/>
  <c r="J668" i="52"/>
  <c r="K668" i="52" s="1"/>
  <c r="F668" i="52"/>
  <c r="G668" i="52" s="1"/>
  <c r="M667" i="52"/>
  <c r="L667" i="52"/>
  <c r="J667" i="52"/>
  <c r="K667" i="52" s="1"/>
  <c r="F667" i="52"/>
  <c r="G667" i="52" s="1"/>
  <c r="M666" i="52"/>
  <c r="L666" i="52"/>
  <c r="J666" i="52"/>
  <c r="K666" i="52" s="1"/>
  <c r="F666" i="52"/>
  <c r="G666" i="52" s="1"/>
  <c r="M665" i="52"/>
  <c r="L665" i="52"/>
  <c r="J665" i="52"/>
  <c r="K665" i="52" s="1"/>
  <c r="F665" i="52"/>
  <c r="G665" i="52" s="1"/>
  <c r="M664" i="52"/>
  <c r="L664" i="52"/>
  <c r="J664" i="52"/>
  <c r="K664" i="52" s="1"/>
  <c r="F664" i="52"/>
  <c r="G664" i="52" s="1"/>
  <c r="M663" i="52"/>
  <c r="L663" i="52"/>
  <c r="J663" i="52"/>
  <c r="K663" i="52" s="1"/>
  <c r="F663" i="52"/>
  <c r="G663" i="52" s="1"/>
  <c r="M662" i="52"/>
  <c r="L662" i="52"/>
  <c r="J662" i="52"/>
  <c r="K662" i="52" s="1"/>
  <c r="F662" i="52"/>
  <c r="G662" i="52" s="1"/>
  <c r="M661" i="52"/>
  <c r="L661" i="52"/>
  <c r="J661" i="52"/>
  <c r="K661" i="52" s="1"/>
  <c r="F661" i="52"/>
  <c r="G661" i="52" s="1"/>
  <c r="M660" i="52"/>
  <c r="L660" i="52"/>
  <c r="J660" i="52"/>
  <c r="K660" i="52" s="1"/>
  <c r="F660" i="52"/>
  <c r="G660" i="52" s="1"/>
  <c r="M659" i="52"/>
  <c r="L659" i="52"/>
  <c r="J659" i="52"/>
  <c r="K659" i="52" s="1"/>
  <c r="F659" i="52"/>
  <c r="G659" i="52" s="1"/>
  <c r="M658" i="52"/>
  <c r="L658" i="52"/>
  <c r="J658" i="52"/>
  <c r="K658" i="52" s="1"/>
  <c r="F658" i="52"/>
  <c r="G658" i="52" s="1"/>
  <c r="M657" i="52"/>
  <c r="L657" i="52"/>
  <c r="J657" i="52"/>
  <c r="K657" i="52" s="1"/>
  <c r="F657" i="52"/>
  <c r="G657" i="52" s="1"/>
  <c r="M656" i="52"/>
  <c r="L656" i="52"/>
  <c r="J656" i="52"/>
  <c r="K656" i="52" s="1"/>
  <c r="F656" i="52"/>
  <c r="G656" i="52" s="1"/>
  <c r="M655" i="52"/>
  <c r="L655" i="52"/>
  <c r="J655" i="52"/>
  <c r="K655" i="52" s="1"/>
  <c r="F655" i="52"/>
  <c r="G655" i="52" s="1"/>
  <c r="M654" i="52"/>
  <c r="L654" i="52"/>
  <c r="J654" i="52"/>
  <c r="K654" i="52" s="1"/>
  <c r="F654" i="52"/>
  <c r="G654" i="52" s="1"/>
  <c r="M653" i="52"/>
  <c r="L653" i="52"/>
  <c r="J653" i="52"/>
  <c r="K653" i="52" s="1"/>
  <c r="F653" i="52"/>
  <c r="G653" i="52" s="1"/>
  <c r="M652" i="52"/>
  <c r="L652" i="52"/>
  <c r="J652" i="52"/>
  <c r="K652" i="52" s="1"/>
  <c r="F652" i="52"/>
  <c r="G652" i="52" s="1"/>
  <c r="M651" i="52"/>
  <c r="L651" i="52"/>
  <c r="J651" i="52"/>
  <c r="K651" i="52" s="1"/>
  <c r="F651" i="52"/>
  <c r="G651" i="52" s="1"/>
  <c r="M650" i="52"/>
  <c r="L650" i="52"/>
  <c r="J650" i="52"/>
  <c r="K650" i="52" s="1"/>
  <c r="F650" i="52"/>
  <c r="G650" i="52" s="1"/>
  <c r="M649" i="52"/>
  <c r="L649" i="52"/>
  <c r="J649" i="52"/>
  <c r="K649" i="52" s="1"/>
  <c r="F649" i="52"/>
  <c r="G649" i="52" s="1"/>
  <c r="M648" i="52"/>
  <c r="L648" i="52"/>
  <c r="J648" i="52"/>
  <c r="K648" i="52" s="1"/>
  <c r="F648" i="52"/>
  <c r="G648" i="52" s="1"/>
  <c r="M647" i="52"/>
  <c r="L647" i="52"/>
  <c r="J647" i="52"/>
  <c r="K647" i="52" s="1"/>
  <c r="F647" i="52"/>
  <c r="G647" i="52" s="1"/>
  <c r="M646" i="52"/>
  <c r="L646" i="52"/>
  <c r="J646" i="52"/>
  <c r="K646" i="52" s="1"/>
  <c r="F646" i="52"/>
  <c r="G646" i="52" s="1"/>
  <c r="M645" i="52"/>
  <c r="L645" i="52"/>
  <c r="J645" i="52"/>
  <c r="K645" i="52" s="1"/>
  <c r="F645" i="52"/>
  <c r="G645" i="52" s="1"/>
  <c r="M644" i="52"/>
  <c r="L644" i="52"/>
  <c r="J644" i="52"/>
  <c r="K644" i="52" s="1"/>
  <c r="F644" i="52"/>
  <c r="G644" i="52" s="1"/>
  <c r="M643" i="52"/>
  <c r="L643" i="52"/>
  <c r="J643" i="52"/>
  <c r="K643" i="52" s="1"/>
  <c r="F643" i="52"/>
  <c r="G643" i="52" s="1"/>
  <c r="M642" i="52"/>
  <c r="L642" i="52"/>
  <c r="J642" i="52"/>
  <c r="K642" i="52" s="1"/>
  <c r="F642" i="52"/>
  <c r="G642" i="52" s="1"/>
  <c r="M641" i="52"/>
  <c r="L641" i="52"/>
  <c r="J641" i="52"/>
  <c r="K641" i="52" s="1"/>
  <c r="F641" i="52"/>
  <c r="G641" i="52" s="1"/>
  <c r="M640" i="52"/>
  <c r="L640" i="52"/>
  <c r="J640" i="52"/>
  <c r="K640" i="52" s="1"/>
  <c r="F640" i="52"/>
  <c r="G640" i="52" s="1"/>
  <c r="M639" i="52"/>
  <c r="L639" i="52"/>
  <c r="J639" i="52"/>
  <c r="K639" i="52" s="1"/>
  <c r="F639" i="52"/>
  <c r="G639" i="52" s="1"/>
  <c r="M638" i="52"/>
  <c r="L638" i="52"/>
  <c r="J638" i="52"/>
  <c r="K638" i="52" s="1"/>
  <c r="F638" i="52"/>
  <c r="G638" i="52" s="1"/>
  <c r="M637" i="52"/>
  <c r="L637" i="52"/>
  <c r="J637" i="52"/>
  <c r="K637" i="52" s="1"/>
  <c r="F637" i="52"/>
  <c r="G637" i="52" s="1"/>
  <c r="M636" i="52"/>
  <c r="L636" i="52"/>
  <c r="J636" i="52"/>
  <c r="K636" i="52" s="1"/>
  <c r="F636" i="52"/>
  <c r="G636" i="52" s="1"/>
  <c r="M635" i="52"/>
  <c r="L635" i="52"/>
  <c r="J635" i="52"/>
  <c r="K635" i="52" s="1"/>
  <c r="F635" i="52"/>
  <c r="G635" i="52" s="1"/>
  <c r="M634" i="52"/>
  <c r="L634" i="52"/>
  <c r="J634" i="52"/>
  <c r="K634" i="52" s="1"/>
  <c r="F634" i="52"/>
  <c r="G634" i="52" s="1"/>
  <c r="M633" i="52"/>
  <c r="L633" i="52"/>
  <c r="J633" i="52"/>
  <c r="K633" i="52" s="1"/>
  <c r="F633" i="52"/>
  <c r="G633" i="52" s="1"/>
  <c r="M632" i="52"/>
  <c r="L632" i="52"/>
  <c r="J632" i="52"/>
  <c r="K632" i="52" s="1"/>
  <c r="F632" i="52"/>
  <c r="G632" i="52" s="1"/>
  <c r="M631" i="52"/>
  <c r="L631" i="52"/>
  <c r="J631" i="52"/>
  <c r="K631" i="52" s="1"/>
  <c r="F631" i="52"/>
  <c r="G631" i="52" s="1"/>
  <c r="M630" i="52"/>
  <c r="L630" i="52"/>
  <c r="J630" i="52"/>
  <c r="K630" i="52" s="1"/>
  <c r="F630" i="52"/>
  <c r="G630" i="52" s="1"/>
  <c r="M629" i="52"/>
  <c r="L629" i="52"/>
  <c r="J629" i="52"/>
  <c r="K629" i="52" s="1"/>
  <c r="F629" i="52"/>
  <c r="G629" i="52" s="1"/>
  <c r="M628" i="52"/>
  <c r="L628" i="52"/>
  <c r="J628" i="52"/>
  <c r="K628" i="52" s="1"/>
  <c r="F628" i="52"/>
  <c r="G628" i="52" s="1"/>
  <c r="M627" i="52"/>
  <c r="L627" i="52"/>
  <c r="J627" i="52"/>
  <c r="K627" i="52" s="1"/>
  <c r="F627" i="52"/>
  <c r="G627" i="52" s="1"/>
  <c r="M626" i="52"/>
  <c r="L626" i="52"/>
  <c r="J626" i="52"/>
  <c r="K626" i="52" s="1"/>
  <c r="F626" i="52"/>
  <c r="G626" i="52" s="1"/>
  <c r="M625" i="52"/>
  <c r="L625" i="52"/>
  <c r="J625" i="52"/>
  <c r="K625" i="52" s="1"/>
  <c r="F625" i="52"/>
  <c r="G625" i="52" s="1"/>
  <c r="M624" i="52"/>
  <c r="L624" i="52"/>
  <c r="J624" i="52"/>
  <c r="K624" i="52" s="1"/>
  <c r="F624" i="52"/>
  <c r="G624" i="52" s="1"/>
  <c r="M623" i="52"/>
  <c r="L623" i="52"/>
  <c r="J623" i="52"/>
  <c r="K623" i="52" s="1"/>
  <c r="F623" i="52"/>
  <c r="G623" i="52" s="1"/>
  <c r="M622" i="52"/>
  <c r="L622" i="52"/>
  <c r="J622" i="52"/>
  <c r="K622" i="52" s="1"/>
  <c r="F622" i="52"/>
  <c r="G622" i="52" s="1"/>
  <c r="M621" i="52"/>
  <c r="L621" i="52"/>
  <c r="J621" i="52"/>
  <c r="K621" i="52" s="1"/>
  <c r="F621" i="52"/>
  <c r="G621" i="52" s="1"/>
  <c r="M620" i="52"/>
  <c r="L620" i="52"/>
  <c r="J620" i="52"/>
  <c r="K620" i="52" s="1"/>
  <c r="F620" i="52"/>
  <c r="G620" i="52" s="1"/>
  <c r="M619" i="52"/>
  <c r="L619" i="52"/>
  <c r="J619" i="52"/>
  <c r="K619" i="52" s="1"/>
  <c r="F619" i="52"/>
  <c r="G619" i="52" s="1"/>
  <c r="M618" i="52"/>
  <c r="L618" i="52"/>
  <c r="J618" i="52"/>
  <c r="K618" i="52" s="1"/>
  <c r="F618" i="52"/>
  <c r="G618" i="52" s="1"/>
  <c r="M617" i="52"/>
  <c r="L617" i="52"/>
  <c r="J617" i="52"/>
  <c r="K617" i="52" s="1"/>
  <c r="F617" i="52"/>
  <c r="G617" i="52" s="1"/>
  <c r="M616" i="52"/>
  <c r="L616" i="52"/>
  <c r="J616" i="52"/>
  <c r="K616" i="52" s="1"/>
  <c r="F616" i="52"/>
  <c r="G616" i="52" s="1"/>
  <c r="M615" i="52"/>
  <c r="L615" i="52"/>
  <c r="J615" i="52"/>
  <c r="K615" i="52" s="1"/>
  <c r="F615" i="52"/>
  <c r="G615" i="52" s="1"/>
  <c r="M614" i="52"/>
  <c r="L614" i="52"/>
  <c r="J614" i="52"/>
  <c r="K614" i="52" s="1"/>
  <c r="F614" i="52"/>
  <c r="G614" i="52" s="1"/>
  <c r="M613" i="52"/>
  <c r="L613" i="52"/>
  <c r="J613" i="52"/>
  <c r="K613" i="52" s="1"/>
  <c r="F613" i="52"/>
  <c r="G613" i="52" s="1"/>
  <c r="M612" i="52"/>
  <c r="L612" i="52"/>
  <c r="J612" i="52"/>
  <c r="K612" i="52" s="1"/>
  <c r="F612" i="52"/>
  <c r="G612" i="52" s="1"/>
  <c r="M611" i="52"/>
  <c r="L611" i="52"/>
  <c r="J611" i="52"/>
  <c r="K611" i="52" s="1"/>
  <c r="F611" i="52"/>
  <c r="G611" i="52" s="1"/>
  <c r="M610" i="52"/>
  <c r="L610" i="52"/>
  <c r="J610" i="52"/>
  <c r="K610" i="52" s="1"/>
  <c r="F610" i="52"/>
  <c r="G610" i="52" s="1"/>
  <c r="M609" i="52"/>
  <c r="L609" i="52"/>
  <c r="J609" i="52"/>
  <c r="K609" i="52" s="1"/>
  <c r="F609" i="52"/>
  <c r="G609" i="52" s="1"/>
  <c r="M608" i="52"/>
  <c r="L608" i="52"/>
  <c r="J608" i="52"/>
  <c r="K608" i="52" s="1"/>
  <c r="F608" i="52"/>
  <c r="G608" i="52" s="1"/>
  <c r="M607" i="52"/>
  <c r="L607" i="52"/>
  <c r="J607" i="52"/>
  <c r="K607" i="52" s="1"/>
  <c r="F607" i="52"/>
  <c r="G607" i="52" s="1"/>
  <c r="M606" i="52"/>
  <c r="L606" i="52"/>
  <c r="J606" i="52"/>
  <c r="K606" i="52" s="1"/>
  <c r="F606" i="52"/>
  <c r="G606" i="52" s="1"/>
  <c r="M605" i="52"/>
  <c r="L605" i="52"/>
  <c r="J605" i="52"/>
  <c r="K605" i="52" s="1"/>
  <c r="F605" i="52"/>
  <c r="G605" i="52" s="1"/>
  <c r="M604" i="52"/>
  <c r="L604" i="52"/>
  <c r="J604" i="52"/>
  <c r="K604" i="52" s="1"/>
  <c r="F604" i="52"/>
  <c r="G604" i="52" s="1"/>
  <c r="M603" i="52"/>
  <c r="L603" i="52"/>
  <c r="J603" i="52"/>
  <c r="K603" i="52" s="1"/>
  <c r="F603" i="52"/>
  <c r="G603" i="52" s="1"/>
  <c r="M602" i="52"/>
  <c r="L602" i="52"/>
  <c r="J602" i="52"/>
  <c r="K602" i="52" s="1"/>
  <c r="F602" i="52"/>
  <c r="G602" i="52" s="1"/>
  <c r="M601" i="52"/>
  <c r="L601" i="52"/>
  <c r="J601" i="52"/>
  <c r="K601" i="52" s="1"/>
  <c r="F601" i="52"/>
  <c r="G601" i="52" s="1"/>
  <c r="M600" i="52"/>
  <c r="L600" i="52"/>
  <c r="J600" i="52"/>
  <c r="K600" i="52" s="1"/>
  <c r="F600" i="52"/>
  <c r="G600" i="52" s="1"/>
  <c r="M599" i="52"/>
  <c r="L599" i="52"/>
  <c r="J599" i="52"/>
  <c r="K599" i="52" s="1"/>
  <c r="F599" i="52"/>
  <c r="G599" i="52" s="1"/>
  <c r="M598" i="52"/>
  <c r="L598" i="52"/>
  <c r="J598" i="52"/>
  <c r="K598" i="52" s="1"/>
  <c r="F598" i="52"/>
  <c r="G598" i="52" s="1"/>
  <c r="M597" i="52"/>
  <c r="L597" i="52"/>
  <c r="J597" i="52"/>
  <c r="K597" i="52" s="1"/>
  <c r="F597" i="52"/>
  <c r="G597" i="52" s="1"/>
  <c r="M596" i="52"/>
  <c r="L596" i="52"/>
  <c r="J596" i="52"/>
  <c r="K596" i="52" s="1"/>
  <c r="F596" i="52"/>
  <c r="G596" i="52" s="1"/>
  <c r="M595" i="52"/>
  <c r="L595" i="52"/>
  <c r="J595" i="52"/>
  <c r="K595" i="52" s="1"/>
  <c r="F595" i="52"/>
  <c r="G595" i="52" s="1"/>
  <c r="M594" i="52"/>
  <c r="L594" i="52"/>
  <c r="J594" i="52"/>
  <c r="K594" i="52" s="1"/>
  <c r="F594" i="52"/>
  <c r="G594" i="52" s="1"/>
  <c r="M593" i="52"/>
  <c r="L593" i="52"/>
  <c r="J593" i="52"/>
  <c r="K593" i="52" s="1"/>
  <c r="F593" i="52"/>
  <c r="G593" i="52" s="1"/>
  <c r="M592" i="52"/>
  <c r="L592" i="52"/>
  <c r="J592" i="52"/>
  <c r="K592" i="52" s="1"/>
  <c r="F592" i="52"/>
  <c r="G592" i="52" s="1"/>
  <c r="M591" i="52"/>
  <c r="L591" i="52"/>
  <c r="J591" i="52"/>
  <c r="K591" i="52" s="1"/>
  <c r="F591" i="52"/>
  <c r="G591" i="52" s="1"/>
  <c r="M590" i="52"/>
  <c r="L590" i="52"/>
  <c r="J590" i="52"/>
  <c r="K590" i="52" s="1"/>
  <c r="F590" i="52"/>
  <c r="G590" i="52" s="1"/>
  <c r="M589" i="52"/>
  <c r="L589" i="52"/>
  <c r="J589" i="52"/>
  <c r="K589" i="52" s="1"/>
  <c r="F589" i="52"/>
  <c r="G589" i="52" s="1"/>
  <c r="M588" i="52"/>
  <c r="L588" i="52"/>
  <c r="J588" i="52"/>
  <c r="K588" i="52" s="1"/>
  <c r="F588" i="52"/>
  <c r="G588" i="52" s="1"/>
  <c r="M587" i="52"/>
  <c r="L587" i="52"/>
  <c r="J587" i="52"/>
  <c r="K587" i="52" s="1"/>
  <c r="F587" i="52"/>
  <c r="G587" i="52" s="1"/>
  <c r="M586" i="52"/>
  <c r="L586" i="52"/>
  <c r="J586" i="52"/>
  <c r="K586" i="52" s="1"/>
  <c r="F586" i="52"/>
  <c r="G586" i="52" s="1"/>
  <c r="M585" i="52"/>
  <c r="L585" i="52"/>
  <c r="J585" i="52"/>
  <c r="K585" i="52" s="1"/>
  <c r="F585" i="52"/>
  <c r="G585" i="52" s="1"/>
  <c r="M584" i="52"/>
  <c r="L584" i="52"/>
  <c r="J584" i="52"/>
  <c r="K584" i="52" s="1"/>
  <c r="F584" i="52"/>
  <c r="G584" i="52" s="1"/>
  <c r="M583" i="52"/>
  <c r="L583" i="52"/>
  <c r="J583" i="52"/>
  <c r="K583" i="52" s="1"/>
  <c r="F583" i="52"/>
  <c r="G583" i="52" s="1"/>
  <c r="M582" i="52"/>
  <c r="L582" i="52"/>
  <c r="J582" i="52"/>
  <c r="K582" i="52" s="1"/>
  <c r="F582" i="52"/>
  <c r="G582" i="52" s="1"/>
  <c r="M581" i="52"/>
  <c r="L581" i="52"/>
  <c r="J581" i="52"/>
  <c r="K581" i="52" s="1"/>
  <c r="F581" i="52"/>
  <c r="G581" i="52" s="1"/>
  <c r="M580" i="52"/>
  <c r="L580" i="52"/>
  <c r="J580" i="52"/>
  <c r="K580" i="52" s="1"/>
  <c r="F580" i="52"/>
  <c r="G580" i="52" s="1"/>
  <c r="M579" i="52"/>
  <c r="L579" i="52"/>
  <c r="J579" i="52"/>
  <c r="K579" i="52" s="1"/>
  <c r="F579" i="52"/>
  <c r="G579" i="52" s="1"/>
  <c r="M578" i="52"/>
  <c r="L578" i="52"/>
  <c r="J578" i="52"/>
  <c r="K578" i="52" s="1"/>
  <c r="F578" i="52"/>
  <c r="G578" i="52" s="1"/>
  <c r="M577" i="52"/>
  <c r="L577" i="52"/>
  <c r="J577" i="52"/>
  <c r="K577" i="52" s="1"/>
  <c r="F577" i="52"/>
  <c r="G577" i="52" s="1"/>
  <c r="M576" i="52"/>
  <c r="L576" i="52"/>
  <c r="J576" i="52"/>
  <c r="K576" i="52" s="1"/>
  <c r="F576" i="52"/>
  <c r="G576" i="52" s="1"/>
  <c r="M575" i="52"/>
  <c r="L575" i="52"/>
  <c r="J575" i="52"/>
  <c r="K575" i="52" s="1"/>
  <c r="F575" i="52"/>
  <c r="G575" i="52" s="1"/>
  <c r="M574" i="52"/>
  <c r="L574" i="52"/>
  <c r="J574" i="52"/>
  <c r="K574" i="52" s="1"/>
  <c r="F574" i="52"/>
  <c r="G574" i="52" s="1"/>
  <c r="M573" i="52"/>
  <c r="L573" i="52"/>
  <c r="J573" i="52"/>
  <c r="K573" i="52" s="1"/>
  <c r="F573" i="52"/>
  <c r="G573" i="52" s="1"/>
  <c r="M572" i="52"/>
  <c r="L572" i="52"/>
  <c r="J572" i="52"/>
  <c r="K572" i="52" s="1"/>
  <c r="F572" i="52"/>
  <c r="G572" i="52" s="1"/>
  <c r="M571" i="52"/>
  <c r="L571" i="52"/>
  <c r="J571" i="52"/>
  <c r="K571" i="52" s="1"/>
  <c r="F571" i="52"/>
  <c r="G571" i="52" s="1"/>
  <c r="M570" i="52"/>
  <c r="L570" i="52"/>
  <c r="J570" i="52"/>
  <c r="K570" i="52" s="1"/>
  <c r="F570" i="52"/>
  <c r="G570" i="52" s="1"/>
  <c r="M569" i="52"/>
  <c r="L569" i="52"/>
  <c r="J569" i="52"/>
  <c r="K569" i="52" s="1"/>
  <c r="F569" i="52"/>
  <c r="G569" i="52" s="1"/>
  <c r="M568" i="52"/>
  <c r="L568" i="52"/>
  <c r="J568" i="52"/>
  <c r="K568" i="52" s="1"/>
  <c r="F568" i="52"/>
  <c r="G568" i="52" s="1"/>
  <c r="M567" i="52"/>
  <c r="L567" i="52"/>
  <c r="J567" i="52"/>
  <c r="K567" i="52" s="1"/>
  <c r="F567" i="52"/>
  <c r="G567" i="52" s="1"/>
  <c r="M566" i="52"/>
  <c r="L566" i="52"/>
  <c r="J566" i="52"/>
  <c r="K566" i="52" s="1"/>
  <c r="F566" i="52"/>
  <c r="G566" i="52" s="1"/>
  <c r="M565" i="52"/>
  <c r="L565" i="52"/>
  <c r="J565" i="52"/>
  <c r="K565" i="52" s="1"/>
  <c r="F565" i="52"/>
  <c r="G565" i="52" s="1"/>
  <c r="M564" i="52"/>
  <c r="L564" i="52"/>
  <c r="J564" i="52"/>
  <c r="K564" i="52" s="1"/>
  <c r="F564" i="52"/>
  <c r="G564" i="52" s="1"/>
  <c r="M563" i="52"/>
  <c r="L563" i="52"/>
  <c r="J563" i="52"/>
  <c r="K563" i="52" s="1"/>
  <c r="F563" i="52"/>
  <c r="G563" i="52" s="1"/>
  <c r="M562" i="52"/>
  <c r="L562" i="52"/>
  <c r="J562" i="52"/>
  <c r="K562" i="52" s="1"/>
  <c r="F562" i="52"/>
  <c r="G562" i="52" s="1"/>
  <c r="M561" i="52"/>
  <c r="L561" i="52"/>
  <c r="J561" i="52"/>
  <c r="K561" i="52" s="1"/>
  <c r="F561" i="52"/>
  <c r="G561" i="52" s="1"/>
  <c r="M560" i="52"/>
  <c r="L560" i="52"/>
  <c r="J560" i="52"/>
  <c r="K560" i="52" s="1"/>
  <c r="F560" i="52"/>
  <c r="G560" i="52" s="1"/>
  <c r="M559" i="52"/>
  <c r="L559" i="52"/>
  <c r="J559" i="52"/>
  <c r="K559" i="52" s="1"/>
  <c r="F559" i="52"/>
  <c r="G559" i="52" s="1"/>
  <c r="M558" i="52"/>
  <c r="L558" i="52"/>
  <c r="J558" i="52"/>
  <c r="K558" i="52" s="1"/>
  <c r="F558" i="52"/>
  <c r="G558" i="52" s="1"/>
  <c r="M557" i="52"/>
  <c r="L557" i="52"/>
  <c r="J557" i="52"/>
  <c r="K557" i="52" s="1"/>
  <c r="F557" i="52"/>
  <c r="G557" i="52" s="1"/>
  <c r="M556" i="52"/>
  <c r="L556" i="52"/>
  <c r="J556" i="52"/>
  <c r="K556" i="52" s="1"/>
  <c r="F556" i="52"/>
  <c r="G556" i="52" s="1"/>
  <c r="M555" i="52"/>
  <c r="L555" i="52"/>
  <c r="J555" i="52"/>
  <c r="K555" i="52" s="1"/>
  <c r="F555" i="52"/>
  <c r="G555" i="52" s="1"/>
  <c r="M554" i="52"/>
  <c r="L554" i="52"/>
  <c r="J554" i="52"/>
  <c r="K554" i="52" s="1"/>
  <c r="F554" i="52"/>
  <c r="G554" i="52" s="1"/>
  <c r="M553" i="52"/>
  <c r="L553" i="52"/>
  <c r="J553" i="52"/>
  <c r="K553" i="52" s="1"/>
  <c r="F553" i="52"/>
  <c r="G553" i="52" s="1"/>
  <c r="M552" i="52"/>
  <c r="L552" i="52"/>
  <c r="J552" i="52"/>
  <c r="K552" i="52" s="1"/>
  <c r="F552" i="52"/>
  <c r="G552" i="52" s="1"/>
  <c r="M551" i="52"/>
  <c r="L551" i="52"/>
  <c r="J551" i="52"/>
  <c r="K551" i="52" s="1"/>
  <c r="F551" i="52"/>
  <c r="G551" i="52" s="1"/>
  <c r="M550" i="52"/>
  <c r="L550" i="52"/>
  <c r="J550" i="52"/>
  <c r="K550" i="52" s="1"/>
  <c r="F550" i="52"/>
  <c r="G550" i="52" s="1"/>
  <c r="M549" i="52"/>
  <c r="L549" i="52"/>
  <c r="J549" i="52"/>
  <c r="K549" i="52" s="1"/>
  <c r="F549" i="52"/>
  <c r="G549" i="52" s="1"/>
  <c r="M548" i="52"/>
  <c r="L548" i="52"/>
  <c r="J548" i="52"/>
  <c r="K548" i="52" s="1"/>
  <c r="F548" i="52"/>
  <c r="G548" i="52" s="1"/>
  <c r="M547" i="52"/>
  <c r="L547" i="52"/>
  <c r="J547" i="52"/>
  <c r="K547" i="52" s="1"/>
  <c r="F547" i="52"/>
  <c r="G547" i="52" s="1"/>
  <c r="M546" i="52"/>
  <c r="L546" i="52"/>
  <c r="J546" i="52"/>
  <c r="K546" i="52" s="1"/>
  <c r="F546" i="52"/>
  <c r="G546" i="52" s="1"/>
  <c r="M545" i="52"/>
  <c r="L545" i="52"/>
  <c r="J545" i="52"/>
  <c r="K545" i="52" s="1"/>
  <c r="F545" i="52"/>
  <c r="G545" i="52" s="1"/>
  <c r="M544" i="52"/>
  <c r="L544" i="52"/>
  <c r="J544" i="52"/>
  <c r="K544" i="52" s="1"/>
  <c r="F544" i="52"/>
  <c r="G544" i="52" s="1"/>
  <c r="M543" i="52"/>
  <c r="L543" i="52"/>
  <c r="J543" i="52"/>
  <c r="K543" i="52" s="1"/>
  <c r="F543" i="52"/>
  <c r="G543" i="52" s="1"/>
  <c r="M542" i="52"/>
  <c r="L542" i="52"/>
  <c r="J542" i="52"/>
  <c r="K542" i="52" s="1"/>
  <c r="F542" i="52"/>
  <c r="G542" i="52" s="1"/>
  <c r="M541" i="52"/>
  <c r="L541" i="52"/>
  <c r="J541" i="52"/>
  <c r="K541" i="52" s="1"/>
  <c r="F541" i="52"/>
  <c r="G541" i="52" s="1"/>
  <c r="M540" i="52"/>
  <c r="L540" i="52"/>
  <c r="J540" i="52"/>
  <c r="K540" i="52" s="1"/>
  <c r="F540" i="52"/>
  <c r="G540" i="52" s="1"/>
  <c r="M539" i="52"/>
  <c r="L539" i="52"/>
  <c r="J539" i="52"/>
  <c r="K539" i="52" s="1"/>
  <c r="F539" i="52"/>
  <c r="G539" i="52" s="1"/>
  <c r="M538" i="52"/>
  <c r="L538" i="52"/>
  <c r="J538" i="52"/>
  <c r="K538" i="52" s="1"/>
  <c r="F538" i="52"/>
  <c r="G538" i="52" s="1"/>
  <c r="M537" i="52"/>
  <c r="L537" i="52"/>
  <c r="J537" i="52"/>
  <c r="K537" i="52" s="1"/>
  <c r="F537" i="52"/>
  <c r="G537" i="52" s="1"/>
  <c r="M536" i="52"/>
  <c r="L536" i="52"/>
  <c r="J536" i="52"/>
  <c r="K536" i="52" s="1"/>
  <c r="F536" i="52"/>
  <c r="G536" i="52" s="1"/>
  <c r="M535" i="52"/>
  <c r="L535" i="52"/>
  <c r="J535" i="52"/>
  <c r="K535" i="52" s="1"/>
  <c r="F535" i="52"/>
  <c r="G535" i="52" s="1"/>
  <c r="M534" i="52"/>
  <c r="L534" i="52"/>
  <c r="J534" i="52"/>
  <c r="K534" i="52" s="1"/>
  <c r="F534" i="52"/>
  <c r="G534" i="52" s="1"/>
  <c r="M533" i="52"/>
  <c r="L533" i="52"/>
  <c r="J533" i="52"/>
  <c r="K533" i="52" s="1"/>
  <c r="F533" i="52"/>
  <c r="G533" i="52" s="1"/>
  <c r="M532" i="52"/>
  <c r="L532" i="52"/>
  <c r="J532" i="52"/>
  <c r="K532" i="52" s="1"/>
  <c r="F532" i="52"/>
  <c r="G532" i="52" s="1"/>
  <c r="M531" i="52"/>
  <c r="L531" i="52"/>
  <c r="J531" i="52"/>
  <c r="K531" i="52" s="1"/>
  <c r="F531" i="52"/>
  <c r="G531" i="52" s="1"/>
  <c r="M530" i="52"/>
  <c r="L530" i="52"/>
  <c r="J530" i="52"/>
  <c r="K530" i="52" s="1"/>
  <c r="F530" i="52"/>
  <c r="G530" i="52" s="1"/>
  <c r="M529" i="52"/>
  <c r="L529" i="52"/>
  <c r="J529" i="52"/>
  <c r="K529" i="52" s="1"/>
  <c r="F529" i="52"/>
  <c r="G529" i="52" s="1"/>
  <c r="M528" i="52"/>
  <c r="L528" i="52"/>
  <c r="J528" i="52"/>
  <c r="K528" i="52" s="1"/>
  <c r="F528" i="52"/>
  <c r="G528" i="52" s="1"/>
  <c r="M527" i="52"/>
  <c r="L527" i="52"/>
  <c r="J527" i="52"/>
  <c r="K527" i="52" s="1"/>
  <c r="F527" i="52"/>
  <c r="G527" i="52" s="1"/>
  <c r="M526" i="52"/>
  <c r="L526" i="52"/>
  <c r="J526" i="52"/>
  <c r="K526" i="52" s="1"/>
  <c r="F526" i="52"/>
  <c r="G526" i="52" s="1"/>
  <c r="M525" i="52"/>
  <c r="L525" i="52"/>
  <c r="J525" i="52"/>
  <c r="K525" i="52" s="1"/>
  <c r="F525" i="52"/>
  <c r="G525" i="52" s="1"/>
  <c r="M524" i="52"/>
  <c r="L524" i="52"/>
  <c r="J524" i="52"/>
  <c r="K524" i="52" s="1"/>
  <c r="F524" i="52"/>
  <c r="G524" i="52" s="1"/>
  <c r="M523" i="52"/>
  <c r="L523" i="52"/>
  <c r="J523" i="52"/>
  <c r="K523" i="52" s="1"/>
  <c r="F523" i="52"/>
  <c r="G523" i="52" s="1"/>
  <c r="M522" i="52"/>
  <c r="L522" i="52"/>
  <c r="J522" i="52"/>
  <c r="K522" i="52" s="1"/>
  <c r="F522" i="52"/>
  <c r="G522" i="52" s="1"/>
  <c r="M521" i="52"/>
  <c r="L521" i="52"/>
  <c r="J521" i="52"/>
  <c r="K521" i="52" s="1"/>
  <c r="F521" i="52"/>
  <c r="G521" i="52" s="1"/>
  <c r="M520" i="52"/>
  <c r="L520" i="52"/>
  <c r="J520" i="52"/>
  <c r="K520" i="52" s="1"/>
  <c r="F520" i="52"/>
  <c r="G520" i="52" s="1"/>
  <c r="M519" i="52"/>
  <c r="L519" i="52"/>
  <c r="J519" i="52"/>
  <c r="K519" i="52" s="1"/>
  <c r="F519" i="52"/>
  <c r="G519" i="52" s="1"/>
  <c r="M518" i="52"/>
  <c r="L518" i="52"/>
  <c r="J518" i="52"/>
  <c r="K518" i="52" s="1"/>
  <c r="F518" i="52"/>
  <c r="G518" i="52" s="1"/>
  <c r="M517" i="52"/>
  <c r="L517" i="52"/>
  <c r="J517" i="52"/>
  <c r="K517" i="52" s="1"/>
  <c r="F517" i="52"/>
  <c r="G517" i="52" s="1"/>
  <c r="M516" i="52"/>
  <c r="L516" i="52"/>
  <c r="J516" i="52"/>
  <c r="K516" i="52" s="1"/>
  <c r="F516" i="52"/>
  <c r="G516" i="52" s="1"/>
  <c r="M515" i="52"/>
  <c r="L515" i="52"/>
  <c r="J515" i="52"/>
  <c r="K515" i="52" s="1"/>
  <c r="F515" i="52"/>
  <c r="G515" i="52" s="1"/>
  <c r="M514" i="52"/>
  <c r="L514" i="52"/>
  <c r="J514" i="52"/>
  <c r="K514" i="52" s="1"/>
  <c r="F514" i="52"/>
  <c r="G514" i="52" s="1"/>
  <c r="M513" i="52"/>
  <c r="L513" i="52"/>
  <c r="J513" i="52"/>
  <c r="K513" i="52" s="1"/>
  <c r="F513" i="52"/>
  <c r="G513" i="52" s="1"/>
  <c r="M512" i="52"/>
  <c r="L512" i="52"/>
  <c r="J512" i="52"/>
  <c r="K512" i="52" s="1"/>
  <c r="F512" i="52"/>
  <c r="G512" i="52" s="1"/>
  <c r="M511" i="52"/>
  <c r="L511" i="52"/>
  <c r="J511" i="52"/>
  <c r="K511" i="52" s="1"/>
  <c r="F511" i="52"/>
  <c r="G511" i="52" s="1"/>
  <c r="M510" i="52"/>
  <c r="L510" i="52"/>
  <c r="J510" i="52"/>
  <c r="K510" i="52" s="1"/>
  <c r="F510" i="52"/>
  <c r="G510" i="52" s="1"/>
  <c r="M509" i="52"/>
  <c r="L509" i="52"/>
  <c r="J509" i="52"/>
  <c r="K509" i="52" s="1"/>
  <c r="F509" i="52"/>
  <c r="G509" i="52" s="1"/>
  <c r="M508" i="52"/>
  <c r="L508" i="52"/>
  <c r="J508" i="52"/>
  <c r="K508" i="52" s="1"/>
  <c r="F508" i="52"/>
  <c r="G508" i="52" s="1"/>
  <c r="M507" i="52"/>
  <c r="L507" i="52"/>
  <c r="J507" i="52"/>
  <c r="K507" i="52" s="1"/>
  <c r="F507" i="52"/>
  <c r="G507" i="52" s="1"/>
  <c r="M506" i="52"/>
  <c r="L506" i="52"/>
  <c r="J506" i="52"/>
  <c r="K506" i="52" s="1"/>
  <c r="F506" i="52"/>
  <c r="G506" i="52" s="1"/>
  <c r="M505" i="52"/>
  <c r="L505" i="52"/>
  <c r="J505" i="52"/>
  <c r="K505" i="52" s="1"/>
  <c r="F505" i="52"/>
  <c r="G505" i="52" s="1"/>
  <c r="M504" i="52"/>
  <c r="L504" i="52"/>
  <c r="J504" i="52"/>
  <c r="K504" i="52" s="1"/>
  <c r="F504" i="52"/>
  <c r="G504" i="52" s="1"/>
  <c r="M503" i="52"/>
  <c r="L503" i="52"/>
  <c r="J503" i="52"/>
  <c r="K503" i="52" s="1"/>
  <c r="F503" i="52"/>
  <c r="G503" i="52" s="1"/>
  <c r="M502" i="52"/>
  <c r="L502" i="52"/>
  <c r="J502" i="52"/>
  <c r="K502" i="52" s="1"/>
  <c r="F502" i="52"/>
  <c r="G502" i="52" s="1"/>
  <c r="M501" i="52"/>
  <c r="L501" i="52"/>
  <c r="J501" i="52"/>
  <c r="K501" i="52" s="1"/>
  <c r="F501" i="52"/>
  <c r="G501" i="52" s="1"/>
  <c r="M500" i="52"/>
  <c r="L500" i="52"/>
  <c r="J500" i="52"/>
  <c r="K500" i="52" s="1"/>
  <c r="F500" i="52"/>
  <c r="G500" i="52" s="1"/>
  <c r="M499" i="52"/>
  <c r="L499" i="52"/>
  <c r="J499" i="52"/>
  <c r="K499" i="52" s="1"/>
  <c r="F499" i="52"/>
  <c r="G499" i="52" s="1"/>
  <c r="M498" i="52"/>
  <c r="L498" i="52"/>
  <c r="J498" i="52"/>
  <c r="K498" i="52" s="1"/>
  <c r="F498" i="52"/>
  <c r="G498" i="52" s="1"/>
  <c r="M497" i="52"/>
  <c r="L497" i="52"/>
  <c r="J497" i="52"/>
  <c r="K497" i="52" s="1"/>
  <c r="F497" i="52"/>
  <c r="G497" i="52" s="1"/>
  <c r="M496" i="52"/>
  <c r="L496" i="52"/>
  <c r="J496" i="52"/>
  <c r="K496" i="52" s="1"/>
  <c r="F496" i="52"/>
  <c r="G496" i="52" s="1"/>
  <c r="M495" i="52"/>
  <c r="L495" i="52"/>
  <c r="J495" i="52"/>
  <c r="K495" i="52" s="1"/>
  <c r="F495" i="52"/>
  <c r="G495" i="52" s="1"/>
  <c r="M494" i="52"/>
  <c r="L494" i="52"/>
  <c r="J494" i="52"/>
  <c r="K494" i="52" s="1"/>
  <c r="F494" i="52"/>
  <c r="G494" i="52" s="1"/>
  <c r="M493" i="52"/>
  <c r="L493" i="52"/>
  <c r="J493" i="52"/>
  <c r="K493" i="52" s="1"/>
  <c r="F493" i="52"/>
  <c r="G493" i="52" s="1"/>
  <c r="M492" i="52"/>
  <c r="L492" i="52"/>
  <c r="J492" i="52"/>
  <c r="K492" i="52" s="1"/>
  <c r="F492" i="52"/>
  <c r="G492" i="52" s="1"/>
  <c r="M491" i="52"/>
  <c r="L491" i="52"/>
  <c r="J491" i="52"/>
  <c r="K491" i="52" s="1"/>
  <c r="F491" i="52"/>
  <c r="G491" i="52" s="1"/>
  <c r="M490" i="52"/>
  <c r="L490" i="52"/>
  <c r="J490" i="52"/>
  <c r="K490" i="52" s="1"/>
  <c r="F490" i="52"/>
  <c r="G490" i="52" s="1"/>
  <c r="M489" i="52"/>
  <c r="L489" i="52"/>
  <c r="J489" i="52"/>
  <c r="K489" i="52" s="1"/>
  <c r="F489" i="52"/>
  <c r="G489" i="52" s="1"/>
  <c r="M488" i="52"/>
  <c r="L488" i="52"/>
  <c r="J488" i="52"/>
  <c r="K488" i="52" s="1"/>
  <c r="F488" i="52"/>
  <c r="G488" i="52" s="1"/>
  <c r="M487" i="52"/>
  <c r="L487" i="52"/>
  <c r="J487" i="52"/>
  <c r="K487" i="52" s="1"/>
  <c r="F487" i="52"/>
  <c r="G487" i="52" s="1"/>
  <c r="M486" i="52"/>
  <c r="L486" i="52"/>
  <c r="J486" i="52"/>
  <c r="K486" i="52" s="1"/>
  <c r="F486" i="52"/>
  <c r="G486" i="52" s="1"/>
  <c r="M485" i="52"/>
  <c r="L485" i="52"/>
  <c r="J485" i="52"/>
  <c r="K485" i="52" s="1"/>
  <c r="F485" i="52"/>
  <c r="G485" i="52" s="1"/>
  <c r="M484" i="52"/>
  <c r="L484" i="52"/>
  <c r="J484" i="52"/>
  <c r="K484" i="52" s="1"/>
  <c r="F484" i="52"/>
  <c r="G484" i="52" s="1"/>
  <c r="M483" i="52"/>
  <c r="L483" i="52"/>
  <c r="J483" i="52"/>
  <c r="K483" i="52" s="1"/>
  <c r="F483" i="52"/>
  <c r="G483" i="52" s="1"/>
  <c r="M482" i="52"/>
  <c r="L482" i="52"/>
  <c r="J482" i="52"/>
  <c r="K482" i="52" s="1"/>
  <c r="F482" i="52"/>
  <c r="G482" i="52" s="1"/>
  <c r="M481" i="52"/>
  <c r="L481" i="52"/>
  <c r="J481" i="52"/>
  <c r="K481" i="52" s="1"/>
  <c r="F481" i="52"/>
  <c r="G481" i="52" s="1"/>
  <c r="M480" i="52"/>
  <c r="L480" i="52"/>
  <c r="J480" i="52"/>
  <c r="K480" i="52" s="1"/>
  <c r="F480" i="52"/>
  <c r="G480" i="52" s="1"/>
  <c r="M479" i="52"/>
  <c r="L479" i="52"/>
  <c r="J479" i="52"/>
  <c r="K479" i="52" s="1"/>
  <c r="F479" i="52"/>
  <c r="G479" i="52" s="1"/>
  <c r="M478" i="52"/>
  <c r="L478" i="52"/>
  <c r="J478" i="52"/>
  <c r="K478" i="52" s="1"/>
  <c r="F478" i="52"/>
  <c r="G478" i="52" s="1"/>
  <c r="M477" i="52"/>
  <c r="L477" i="52"/>
  <c r="J477" i="52"/>
  <c r="K477" i="52" s="1"/>
  <c r="F477" i="52"/>
  <c r="G477" i="52" s="1"/>
  <c r="M476" i="52"/>
  <c r="L476" i="52"/>
  <c r="J476" i="52"/>
  <c r="K476" i="52" s="1"/>
  <c r="F476" i="52"/>
  <c r="G476" i="52" s="1"/>
  <c r="M475" i="52"/>
  <c r="L475" i="52"/>
  <c r="J475" i="52"/>
  <c r="K475" i="52" s="1"/>
  <c r="F475" i="52"/>
  <c r="G475" i="52" s="1"/>
  <c r="M474" i="52"/>
  <c r="L474" i="52"/>
  <c r="J474" i="52"/>
  <c r="K474" i="52" s="1"/>
  <c r="F474" i="52"/>
  <c r="G474" i="52" s="1"/>
  <c r="M473" i="52"/>
  <c r="L473" i="52"/>
  <c r="J473" i="52"/>
  <c r="K473" i="52" s="1"/>
  <c r="F473" i="52"/>
  <c r="G473" i="52" s="1"/>
  <c r="M472" i="52"/>
  <c r="L472" i="52"/>
  <c r="J472" i="52"/>
  <c r="K472" i="52" s="1"/>
  <c r="F472" i="52"/>
  <c r="G472" i="52" s="1"/>
  <c r="M471" i="52"/>
  <c r="L471" i="52"/>
  <c r="J471" i="52"/>
  <c r="K471" i="52" s="1"/>
  <c r="F471" i="52"/>
  <c r="G471" i="52" s="1"/>
  <c r="M470" i="52"/>
  <c r="L470" i="52"/>
  <c r="J470" i="52"/>
  <c r="K470" i="52" s="1"/>
  <c r="F470" i="52"/>
  <c r="G470" i="52" s="1"/>
  <c r="M469" i="52"/>
  <c r="L469" i="52"/>
  <c r="J469" i="52"/>
  <c r="K469" i="52" s="1"/>
  <c r="F469" i="52"/>
  <c r="G469" i="52" s="1"/>
  <c r="M468" i="52"/>
  <c r="L468" i="52"/>
  <c r="J468" i="52"/>
  <c r="K468" i="52" s="1"/>
  <c r="F468" i="52"/>
  <c r="G468" i="52" s="1"/>
  <c r="M467" i="52"/>
  <c r="L467" i="52"/>
  <c r="J467" i="52"/>
  <c r="K467" i="52" s="1"/>
  <c r="F467" i="52"/>
  <c r="G467" i="52" s="1"/>
  <c r="M466" i="52"/>
  <c r="L466" i="52"/>
  <c r="J466" i="52"/>
  <c r="K466" i="52" s="1"/>
  <c r="F466" i="52"/>
  <c r="G466" i="52" s="1"/>
  <c r="M465" i="52"/>
  <c r="L465" i="52"/>
  <c r="J465" i="52"/>
  <c r="K465" i="52" s="1"/>
  <c r="F465" i="52"/>
  <c r="G465" i="52" s="1"/>
  <c r="M464" i="52"/>
  <c r="L464" i="52"/>
  <c r="J464" i="52"/>
  <c r="K464" i="52" s="1"/>
  <c r="F464" i="52"/>
  <c r="G464" i="52" s="1"/>
  <c r="M463" i="52"/>
  <c r="L463" i="52"/>
  <c r="J463" i="52"/>
  <c r="K463" i="52" s="1"/>
  <c r="F463" i="52"/>
  <c r="G463" i="52" s="1"/>
  <c r="M462" i="52"/>
  <c r="L462" i="52"/>
  <c r="J462" i="52"/>
  <c r="K462" i="52" s="1"/>
  <c r="F462" i="52"/>
  <c r="G462" i="52" s="1"/>
  <c r="M461" i="52"/>
  <c r="L461" i="52"/>
  <c r="J461" i="52"/>
  <c r="K461" i="52" s="1"/>
  <c r="F461" i="52"/>
  <c r="G461" i="52" s="1"/>
  <c r="M460" i="52"/>
  <c r="L460" i="52"/>
  <c r="J460" i="52"/>
  <c r="K460" i="52" s="1"/>
  <c r="F460" i="52"/>
  <c r="G460" i="52" s="1"/>
  <c r="M459" i="52"/>
  <c r="L459" i="52"/>
  <c r="J459" i="52"/>
  <c r="K459" i="52" s="1"/>
  <c r="F459" i="52"/>
  <c r="G459" i="52" s="1"/>
  <c r="M458" i="52"/>
  <c r="L458" i="52"/>
  <c r="J458" i="52"/>
  <c r="K458" i="52" s="1"/>
  <c r="F458" i="52"/>
  <c r="G458" i="52" s="1"/>
  <c r="M457" i="52"/>
  <c r="L457" i="52"/>
  <c r="J457" i="52"/>
  <c r="K457" i="52" s="1"/>
  <c r="F457" i="52"/>
  <c r="G457" i="52" s="1"/>
  <c r="M456" i="52"/>
  <c r="L456" i="52"/>
  <c r="J456" i="52"/>
  <c r="K456" i="52" s="1"/>
  <c r="F456" i="52"/>
  <c r="G456" i="52" s="1"/>
  <c r="M455" i="52"/>
  <c r="L455" i="52"/>
  <c r="J455" i="52"/>
  <c r="K455" i="52" s="1"/>
  <c r="F455" i="52"/>
  <c r="G455" i="52" s="1"/>
  <c r="M454" i="52"/>
  <c r="L454" i="52"/>
  <c r="J454" i="52"/>
  <c r="K454" i="52" s="1"/>
  <c r="F454" i="52"/>
  <c r="G454" i="52" s="1"/>
  <c r="M453" i="52"/>
  <c r="L453" i="52"/>
  <c r="J453" i="52"/>
  <c r="K453" i="52" s="1"/>
  <c r="F453" i="52"/>
  <c r="G453" i="52" s="1"/>
  <c r="M452" i="52"/>
  <c r="L452" i="52"/>
  <c r="J452" i="52"/>
  <c r="K452" i="52" s="1"/>
  <c r="F452" i="52"/>
  <c r="G452" i="52" s="1"/>
  <c r="M451" i="52"/>
  <c r="L451" i="52"/>
  <c r="J451" i="52"/>
  <c r="K451" i="52" s="1"/>
  <c r="F451" i="52"/>
  <c r="G451" i="52" s="1"/>
  <c r="M450" i="52"/>
  <c r="L450" i="52"/>
  <c r="J450" i="52"/>
  <c r="K450" i="52" s="1"/>
  <c r="F450" i="52"/>
  <c r="G450" i="52" s="1"/>
  <c r="M449" i="52"/>
  <c r="L449" i="52"/>
  <c r="J449" i="52"/>
  <c r="K449" i="52" s="1"/>
  <c r="F449" i="52"/>
  <c r="G449" i="52" s="1"/>
  <c r="M448" i="52"/>
  <c r="L448" i="52"/>
  <c r="J448" i="52"/>
  <c r="K448" i="52" s="1"/>
  <c r="F448" i="52"/>
  <c r="G448" i="52" s="1"/>
  <c r="M447" i="52"/>
  <c r="L447" i="52"/>
  <c r="J447" i="52"/>
  <c r="K447" i="52" s="1"/>
  <c r="F447" i="52"/>
  <c r="G447" i="52" s="1"/>
  <c r="M446" i="52"/>
  <c r="L446" i="52"/>
  <c r="J446" i="52"/>
  <c r="K446" i="52" s="1"/>
  <c r="F446" i="52"/>
  <c r="G446" i="52" s="1"/>
  <c r="M445" i="52"/>
  <c r="L445" i="52"/>
  <c r="J445" i="52"/>
  <c r="K445" i="52" s="1"/>
  <c r="F445" i="52"/>
  <c r="G445" i="52" s="1"/>
  <c r="M444" i="52"/>
  <c r="L444" i="52"/>
  <c r="J444" i="52"/>
  <c r="K444" i="52" s="1"/>
  <c r="F444" i="52"/>
  <c r="G444" i="52" s="1"/>
  <c r="M443" i="52"/>
  <c r="L443" i="52"/>
  <c r="J443" i="52"/>
  <c r="K443" i="52" s="1"/>
  <c r="F443" i="52"/>
  <c r="G443" i="52" s="1"/>
  <c r="M442" i="52"/>
  <c r="L442" i="52"/>
  <c r="J442" i="52"/>
  <c r="K442" i="52" s="1"/>
  <c r="F442" i="52"/>
  <c r="G442" i="52" s="1"/>
  <c r="M441" i="52"/>
  <c r="L441" i="52"/>
  <c r="J441" i="52"/>
  <c r="K441" i="52" s="1"/>
  <c r="F441" i="52"/>
  <c r="G441" i="52" s="1"/>
  <c r="M440" i="52"/>
  <c r="L440" i="52"/>
  <c r="J440" i="52"/>
  <c r="K440" i="52" s="1"/>
  <c r="F440" i="52"/>
  <c r="G440" i="52" s="1"/>
  <c r="M439" i="52"/>
  <c r="L439" i="52"/>
  <c r="J439" i="52"/>
  <c r="K439" i="52" s="1"/>
  <c r="F439" i="52"/>
  <c r="G439" i="52" s="1"/>
  <c r="M438" i="52"/>
  <c r="L438" i="52"/>
  <c r="J438" i="52"/>
  <c r="K438" i="52" s="1"/>
  <c r="F438" i="52"/>
  <c r="G438" i="52" s="1"/>
  <c r="M437" i="52"/>
  <c r="L437" i="52"/>
  <c r="J437" i="52"/>
  <c r="K437" i="52" s="1"/>
  <c r="F437" i="52"/>
  <c r="G437" i="52" s="1"/>
  <c r="M436" i="52"/>
  <c r="L436" i="52"/>
  <c r="J436" i="52"/>
  <c r="K436" i="52" s="1"/>
  <c r="F436" i="52"/>
  <c r="G436" i="52" s="1"/>
  <c r="M435" i="52"/>
  <c r="L435" i="52"/>
  <c r="J435" i="52"/>
  <c r="K435" i="52" s="1"/>
  <c r="F435" i="52"/>
  <c r="G435" i="52" s="1"/>
  <c r="M434" i="52"/>
  <c r="L434" i="52"/>
  <c r="J434" i="52"/>
  <c r="K434" i="52" s="1"/>
  <c r="F434" i="52"/>
  <c r="G434" i="52" s="1"/>
  <c r="M433" i="52"/>
  <c r="L433" i="52"/>
  <c r="J433" i="52"/>
  <c r="K433" i="52" s="1"/>
  <c r="F433" i="52"/>
  <c r="G433" i="52" s="1"/>
  <c r="M432" i="52"/>
  <c r="L432" i="52"/>
  <c r="J432" i="52"/>
  <c r="K432" i="52" s="1"/>
  <c r="F432" i="52"/>
  <c r="G432" i="52" s="1"/>
  <c r="M431" i="52"/>
  <c r="L431" i="52"/>
  <c r="J431" i="52"/>
  <c r="K431" i="52" s="1"/>
  <c r="F431" i="52"/>
  <c r="G431" i="52" s="1"/>
  <c r="M430" i="52"/>
  <c r="L430" i="52"/>
  <c r="J430" i="52"/>
  <c r="K430" i="52" s="1"/>
  <c r="F430" i="52"/>
  <c r="G430" i="52" s="1"/>
  <c r="M429" i="52"/>
  <c r="L429" i="52"/>
  <c r="J429" i="52"/>
  <c r="K429" i="52" s="1"/>
  <c r="F429" i="52"/>
  <c r="G429" i="52" s="1"/>
  <c r="M428" i="52"/>
  <c r="L428" i="52"/>
  <c r="J428" i="52"/>
  <c r="K428" i="52" s="1"/>
  <c r="F428" i="52"/>
  <c r="G428" i="52" s="1"/>
  <c r="M427" i="52"/>
  <c r="L427" i="52"/>
  <c r="J427" i="52"/>
  <c r="K427" i="52" s="1"/>
  <c r="F427" i="52"/>
  <c r="G427" i="52" s="1"/>
  <c r="M426" i="52"/>
  <c r="L426" i="52"/>
  <c r="J426" i="52"/>
  <c r="K426" i="52" s="1"/>
  <c r="F426" i="52"/>
  <c r="G426" i="52" s="1"/>
  <c r="M425" i="52"/>
  <c r="L425" i="52"/>
  <c r="J425" i="52"/>
  <c r="K425" i="52" s="1"/>
  <c r="F425" i="52"/>
  <c r="G425" i="52" s="1"/>
  <c r="M424" i="52"/>
  <c r="L424" i="52"/>
  <c r="J424" i="52"/>
  <c r="K424" i="52" s="1"/>
  <c r="F424" i="52"/>
  <c r="G424" i="52" s="1"/>
  <c r="M423" i="52"/>
  <c r="L423" i="52"/>
  <c r="J423" i="52"/>
  <c r="K423" i="52" s="1"/>
  <c r="F423" i="52"/>
  <c r="G423" i="52" s="1"/>
  <c r="M422" i="52"/>
  <c r="L422" i="52"/>
  <c r="J422" i="52"/>
  <c r="K422" i="52" s="1"/>
  <c r="F422" i="52"/>
  <c r="G422" i="52" s="1"/>
  <c r="M421" i="52"/>
  <c r="L421" i="52"/>
  <c r="J421" i="52"/>
  <c r="K421" i="52" s="1"/>
  <c r="F421" i="52"/>
  <c r="G421" i="52" s="1"/>
  <c r="M420" i="52"/>
  <c r="L420" i="52"/>
  <c r="J420" i="52"/>
  <c r="K420" i="52" s="1"/>
  <c r="F420" i="52"/>
  <c r="G420" i="52" s="1"/>
  <c r="M419" i="52"/>
  <c r="L419" i="52"/>
  <c r="J419" i="52"/>
  <c r="K419" i="52" s="1"/>
  <c r="F419" i="52"/>
  <c r="G419" i="52" s="1"/>
  <c r="M418" i="52"/>
  <c r="L418" i="52"/>
  <c r="J418" i="52"/>
  <c r="K418" i="52" s="1"/>
  <c r="F418" i="52"/>
  <c r="G418" i="52" s="1"/>
  <c r="M417" i="52"/>
  <c r="L417" i="52"/>
  <c r="J417" i="52"/>
  <c r="K417" i="52" s="1"/>
  <c r="F417" i="52"/>
  <c r="G417" i="52" s="1"/>
  <c r="M416" i="52"/>
  <c r="L416" i="52"/>
  <c r="J416" i="52"/>
  <c r="K416" i="52" s="1"/>
  <c r="F416" i="52"/>
  <c r="G416" i="52" s="1"/>
  <c r="M415" i="52"/>
  <c r="L415" i="52"/>
  <c r="J415" i="52"/>
  <c r="K415" i="52" s="1"/>
  <c r="F415" i="52"/>
  <c r="G415" i="52" s="1"/>
  <c r="M414" i="52"/>
  <c r="L414" i="52"/>
  <c r="J414" i="52"/>
  <c r="K414" i="52" s="1"/>
  <c r="F414" i="52"/>
  <c r="G414" i="52" s="1"/>
  <c r="M413" i="52"/>
  <c r="L413" i="52"/>
  <c r="J413" i="52"/>
  <c r="K413" i="52" s="1"/>
  <c r="F413" i="52"/>
  <c r="G413" i="52" s="1"/>
  <c r="M412" i="52"/>
  <c r="L412" i="52"/>
  <c r="J412" i="52"/>
  <c r="K412" i="52" s="1"/>
  <c r="F412" i="52"/>
  <c r="G412" i="52" s="1"/>
  <c r="M411" i="52"/>
  <c r="L411" i="52"/>
  <c r="J411" i="52"/>
  <c r="K411" i="52" s="1"/>
  <c r="F411" i="52"/>
  <c r="G411" i="52" s="1"/>
  <c r="M410" i="52"/>
  <c r="L410" i="52"/>
  <c r="J410" i="52"/>
  <c r="K410" i="52" s="1"/>
  <c r="F410" i="52"/>
  <c r="G410" i="52" s="1"/>
  <c r="M409" i="52"/>
  <c r="L409" i="52"/>
  <c r="J409" i="52"/>
  <c r="K409" i="52" s="1"/>
  <c r="F409" i="52"/>
  <c r="G409" i="52" s="1"/>
  <c r="M408" i="52"/>
  <c r="L408" i="52"/>
  <c r="J408" i="52"/>
  <c r="K408" i="52" s="1"/>
  <c r="F408" i="52"/>
  <c r="G408" i="52" s="1"/>
  <c r="M407" i="52"/>
  <c r="L407" i="52"/>
  <c r="J407" i="52"/>
  <c r="K407" i="52" s="1"/>
  <c r="F407" i="52"/>
  <c r="G407" i="52" s="1"/>
  <c r="M406" i="52"/>
  <c r="L406" i="52"/>
  <c r="J406" i="52"/>
  <c r="K406" i="52" s="1"/>
  <c r="F406" i="52"/>
  <c r="G406" i="52" s="1"/>
  <c r="M405" i="52"/>
  <c r="L405" i="52"/>
  <c r="J405" i="52"/>
  <c r="K405" i="52" s="1"/>
  <c r="F405" i="52"/>
  <c r="G405" i="52" s="1"/>
  <c r="M404" i="52"/>
  <c r="L404" i="52"/>
  <c r="J404" i="52"/>
  <c r="K404" i="52" s="1"/>
  <c r="F404" i="52"/>
  <c r="G404" i="52" s="1"/>
  <c r="M403" i="52"/>
  <c r="L403" i="52"/>
  <c r="J403" i="52"/>
  <c r="K403" i="52" s="1"/>
  <c r="F403" i="52"/>
  <c r="G403" i="52" s="1"/>
  <c r="M402" i="52"/>
  <c r="L402" i="52"/>
  <c r="J402" i="52"/>
  <c r="K402" i="52" s="1"/>
  <c r="F402" i="52"/>
  <c r="G402" i="52" s="1"/>
  <c r="M401" i="52"/>
  <c r="L401" i="52"/>
  <c r="J401" i="52"/>
  <c r="K401" i="52" s="1"/>
  <c r="F401" i="52"/>
  <c r="G401" i="52" s="1"/>
  <c r="M400" i="52"/>
  <c r="L400" i="52"/>
  <c r="J400" i="52"/>
  <c r="K400" i="52" s="1"/>
  <c r="F400" i="52"/>
  <c r="G400" i="52" s="1"/>
  <c r="M399" i="52"/>
  <c r="L399" i="52"/>
  <c r="J399" i="52"/>
  <c r="K399" i="52" s="1"/>
  <c r="F399" i="52"/>
  <c r="G399" i="52" s="1"/>
  <c r="M398" i="52"/>
  <c r="L398" i="52"/>
  <c r="J398" i="52"/>
  <c r="K398" i="52" s="1"/>
  <c r="F398" i="52"/>
  <c r="G398" i="52" s="1"/>
  <c r="M397" i="52"/>
  <c r="L397" i="52"/>
  <c r="J397" i="52"/>
  <c r="K397" i="52" s="1"/>
  <c r="F397" i="52"/>
  <c r="G397" i="52" s="1"/>
  <c r="M396" i="52"/>
  <c r="L396" i="52"/>
  <c r="J396" i="52"/>
  <c r="K396" i="52" s="1"/>
  <c r="F396" i="52"/>
  <c r="G396" i="52" s="1"/>
  <c r="M395" i="52"/>
  <c r="L395" i="52"/>
  <c r="J395" i="52"/>
  <c r="K395" i="52" s="1"/>
  <c r="F395" i="52"/>
  <c r="G395" i="52" s="1"/>
  <c r="M394" i="52"/>
  <c r="L394" i="52"/>
  <c r="J394" i="52"/>
  <c r="K394" i="52" s="1"/>
  <c r="F394" i="52"/>
  <c r="G394" i="52" s="1"/>
  <c r="M393" i="52"/>
  <c r="L393" i="52"/>
  <c r="J393" i="52"/>
  <c r="K393" i="52" s="1"/>
  <c r="F393" i="52"/>
  <c r="G393" i="52" s="1"/>
  <c r="M392" i="52"/>
  <c r="L392" i="52"/>
  <c r="J392" i="52"/>
  <c r="K392" i="52" s="1"/>
  <c r="F392" i="52"/>
  <c r="G392" i="52" s="1"/>
  <c r="M391" i="52"/>
  <c r="L391" i="52"/>
  <c r="J391" i="52"/>
  <c r="K391" i="52" s="1"/>
  <c r="F391" i="52"/>
  <c r="G391" i="52" s="1"/>
  <c r="M390" i="52"/>
  <c r="L390" i="52"/>
  <c r="J390" i="52"/>
  <c r="K390" i="52" s="1"/>
  <c r="F390" i="52"/>
  <c r="G390" i="52" s="1"/>
  <c r="M389" i="52"/>
  <c r="L389" i="52"/>
  <c r="J389" i="52"/>
  <c r="K389" i="52" s="1"/>
  <c r="F389" i="52"/>
  <c r="G389" i="52" s="1"/>
  <c r="M388" i="52"/>
  <c r="L388" i="52"/>
  <c r="J388" i="52"/>
  <c r="K388" i="52" s="1"/>
  <c r="F388" i="52"/>
  <c r="G388" i="52" s="1"/>
  <c r="M387" i="52"/>
  <c r="L387" i="52"/>
  <c r="J387" i="52"/>
  <c r="K387" i="52" s="1"/>
  <c r="F387" i="52"/>
  <c r="G387" i="52" s="1"/>
  <c r="M386" i="52"/>
  <c r="L386" i="52"/>
  <c r="J386" i="52"/>
  <c r="K386" i="52" s="1"/>
  <c r="F386" i="52"/>
  <c r="G386" i="52" s="1"/>
  <c r="M385" i="52"/>
  <c r="L385" i="52"/>
  <c r="J385" i="52"/>
  <c r="K385" i="52" s="1"/>
  <c r="F385" i="52"/>
  <c r="G385" i="52" s="1"/>
  <c r="M384" i="52"/>
  <c r="L384" i="52"/>
  <c r="J384" i="52"/>
  <c r="K384" i="52" s="1"/>
  <c r="F384" i="52"/>
  <c r="G384" i="52" s="1"/>
  <c r="M383" i="52"/>
  <c r="L383" i="52"/>
  <c r="J383" i="52"/>
  <c r="K383" i="52" s="1"/>
  <c r="F383" i="52"/>
  <c r="G383" i="52" s="1"/>
  <c r="M382" i="52"/>
  <c r="L382" i="52"/>
  <c r="J382" i="52"/>
  <c r="K382" i="52" s="1"/>
  <c r="F382" i="52"/>
  <c r="G382" i="52" s="1"/>
  <c r="M381" i="52"/>
  <c r="L381" i="52"/>
  <c r="J381" i="52"/>
  <c r="K381" i="52" s="1"/>
  <c r="F381" i="52"/>
  <c r="G381" i="52" s="1"/>
  <c r="M380" i="52"/>
  <c r="L380" i="52"/>
  <c r="J380" i="52"/>
  <c r="K380" i="52" s="1"/>
  <c r="F380" i="52"/>
  <c r="G380" i="52" s="1"/>
  <c r="M379" i="52"/>
  <c r="L379" i="52"/>
  <c r="J379" i="52"/>
  <c r="K379" i="52" s="1"/>
  <c r="F379" i="52"/>
  <c r="G379" i="52" s="1"/>
  <c r="M378" i="52"/>
  <c r="L378" i="52"/>
  <c r="J378" i="52"/>
  <c r="K378" i="52" s="1"/>
  <c r="F378" i="52"/>
  <c r="G378" i="52" s="1"/>
  <c r="M377" i="52"/>
  <c r="L377" i="52"/>
  <c r="J377" i="52"/>
  <c r="K377" i="52" s="1"/>
  <c r="F377" i="52"/>
  <c r="G377" i="52" s="1"/>
  <c r="M376" i="52"/>
  <c r="L376" i="52"/>
  <c r="J376" i="52"/>
  <c r="K376" i="52" s="1"/>
  <c r="F376" i="52"/>
  <c r="G376" i="52" s="1"/>
  <c r="M375" i="52"/>
  <c r="L375" i="52"/>
  <c r="J375" i="52"/>
  <c r="K375" i="52" s="1"/>
  <c r="F375" i="52"/>
  <c r="G375" i="52" s="1"/>
  <c r="M374" i="52"/>
  <c r="L374" i="52"/>
  <c r="J374" i="52"/>
  <c r="K374" i="52" s="1"/>
  <c r="F374" i="52"/>
  <c r="G374" i="52" s="1"/>
  <c r="M373" i="52"/>
  <c r="L373" i="52"/>
  <c r="J373" i="52"/>
  <c r="K373" i="52" s="1"/>
  <c r="F373" i="52"/>
  <c r="G373" i="52" s="1"/>
  <c r="M372" i="52"/>
  <c r="L372" i="52"/>
  <c r="J372" i="52"/>
  <c r="K372" i="52" s="1"/>
  <c r="F372" i="52"/>
  <c r="G372" i="52" s="1"/>
  <c r="M371" i="52"/>
  <c r="L371" i="52"/>
  <c r="J371" i="52"/>
  <c r="K371" i="52" s="1"/>
  <c r="F371" i="52"/>
  <c r="G371" i="52" s="1"/>
  <c r="M370" i="52"/>
  <c r="L370" i="52"/>
  <c r="J370" i="52"/>
  <c r="K370" i="52" s="1"/>
  <c r="F370" i="52"/>
  <c r="G370" i="52" s="1"/>
  <c r="M369" i="52"/>
  <c r="L369" i="52"/>
  <c r="J369" i="52"/>
  <c r="K369" i="52" s="1"/>
  <c r="F369" i="52"/>
  <c r="G369" i="52" s="1"/>
  <c r="M368" i="52"/>
  <c r="L368" i="52"/>
  <c r="J368" i="52"/>
  <c r="K368" i="52" s="1"/>
  <c r="F368" i="52"/>
  <c r="G368" i="52" s="1"/>
  <c r="M367" i="52"/>
  <c r="L367" i="52"/>
  <c r="J367" i="52"/>
  <c r="K367" i="52" s="1"/>
  <c r="F367" i="52"/>
  <c r="G367" i="52" s="1"/>
  <c r="M366" i="52"/>
  <c r="L366" i="52"/>
  <c r="J366" i="52"/>
  <c r="K366" i="52" s="1"/>
  <c r="F366" i="52"/>
  <c r="G366" i="52" s="1"/>
  <c r="M365" i="52"/>
  <c r="L365" i="52"/>
  <c r="J365" i="52"/>
  <c r="K365" i="52" s="1"/>
  <c r="F365" i="52"/>
  <c r="G365" i="52" s="1"/>
  <c r="M364" i="52"/>
  <c r="L364" i="52"/>
  <c r="J364" i="52"/>
  <c r="K364" i="52" s="1"/>
  <c r="F364" i="52"/>
  <c r="G364" i="52" s="1"/>
  <c r="M363" i="52"/>
  <c r="L363" i="52"/>
  <c r="J363" i="52"/>
  <c r="K363" i="52" s="1"/>
  <c r="F363" i="52"/>
  <c r="G363" i="52" s="1"/>
  <c r="M362" i="52"/>
  <c r="L362" i="52"/>
  <c r="J362" i="52"/>
  <c r="K362" i="52" s="1"/>
  <c r="F362" i="52"/>
  <c r="G362" i="52" s="1"/>
  <c r="M361" i="52"/>
  <c r="L361" i="52"/>
  <c r="J361" i="52"/>
  <c r="K361" i="52" s="1"/>
  <c r="F361" i="52"/>
  <c r="G361" i="52" s="1"/>
  <c r="M360" i="52"/>
  <c r="L360" i="52"/>
  <c r="J360" i="52"/>
  <c r="K360" i="52" s="1"/>
  <c r="F360" i="52"/>
  <c r="G360" i="52" s="1"/>
  <c r="M359" i="52"/>
  <c r="L359" i="52"/>
  <c r="J359" i="52"/>
  <c r="K359" i="52" s="1"/>
  <c r="F359" i="52"/>
  <c r="G359" i="52" s="1"/>
  <c r="M358" i="52"/>
  <c r="L358" i="52"/>
  <c r="J358" i="52"/>
  <c r="K358" i="52" s="1"/>
  <c r="F358" i="52"/>
  <c r="G358" i="52" s="1"/>
  <c r="M357" i="52"/>
  <c r="L357" i="52"/>
  <c r="J357" i="52"/>
  <c r="K357" i="52" s="1"/>
  <c r="F357" i="52"/>
  <c r="G357" i="52" s="1"/>
  <c r="M356" i="52"/>
  <c r="L356" i="52"/>
  <c r="J356" i="52"/>
  <c r="K356" i="52" s="1"/>
  <c r="F356" i="52"/>
  <c r="G356" i="52" s="1"/>
  <c r="M355" i="52"/>
  <c r="L355" i="52"/>
  <c r="J355" i="52"/>
  <c r="K355" i="52" s="1"/>
  <c r="F355" i="52"/>
  <c r="G355" i="52" s="1"/>
  <c r="M354" i="52"/>
  <c r="L354" i="52"/>
  <c r="J354" i="52"/>
  <c r="K354" i="52" s="1"/>
  <c r="F354" i="52"/>
  <c r="G354" i="52" s="1"/>
  <c r="M353" i="52"/>
  <c r="L353" i="52"/>
  <c r="J353" i="52"/>
  <c r="K353" i="52" s="1"/>
  <c r="F353" i="52"/>
  <c r="G353" i="52" s="1"/>
  <c r="M352" i="52"/>
  <c r="L352" i="52"/>
  <c r="J352" i="52"/>
  <c r="K352" i="52" s="1"/>
  <c r="F352" i="52"/>
  <c r="G352" i="52" s="1"/>
  <c r="M351" i="52"/>
  <c r="L351" i="52"/>
  <c r="J351" i="52"/>
  <c r="K351" i="52" s="1"/>
  <c r="F351" i="52"/>
  <c r="G351" i="52" s="1"/>
  <c r="M350" i="52"/>
  <c r="L350" i="52"/>
  <c r="J350" i="52"/>
  <c r="K350" i="52" s="1"/>
  <c r="F350" i="52"/>
  <c r="G350" i="52" s="1"/>
  <c r="M349" i="52"/>
  <c r="L349" i="52"/>
  <c r="J349" i="52"/>
  <c r="K349" i="52" s="1"/>
  <c r="F349" i="52"/>
  <c r="G349" i="52" s="1"/>
  <c r="M348" i="52"/>
  <c r="L348" i="52"/>
  <c r="J348" i="52"/>
  <c r="K348" i="52" s="1"/>
  <c r="F348" i="52"/>
  <c r="G348" i="52" s="1"/>
  <c r="M347" i="52"/>
  <c r="L347" i="52"/>
  <c r="J347" i="52"/>
  <c r="K347" i="52" s="1"/>
  <c r="F347" i="52"/>
  <c r="G347" i="52" s="1"/>
  <c r="M346" i="52"/>
  <c r="L346" i="52"/>
  <c r="J346" i="52"/>
  <c r="K346" i="52" s="1"/>
  <c r="F346" i="52"/>
  <c r="G346" i="52" s="1"/>
  <c r="M345" i="52"/>
  <c r="L345" i="52"/>
  <c r="J345" i="52"/>
  <c r="K345" i="52" s="1"/>
  <c r="F345" i="52"/>
  <c r="G345" i="52" s="1"/>
  <c r="M344" i="52"/>
  <c r="L344" i="52"/>
  <c r="J344" i="52"/>
  <c r="K344" i="52" s="1"/>
  <c r="F344" i="52"/>
  <c r="G344" i="52" s="1"/>
  <c r="M343" i="52"/>
  <c r="L343" i="52"/>
  <c r="J343" i="52"/>
  <c r="K343" i="52" s="1"/>
  <c r="F343" i="52"/>
  <c r="G343" i="52" s="1"/>
  <c r="M342" i="52"/>
  <c r="L342" i="52"/>
  <c r="J342" i="52"/>
  <c r="K342" i="52" s="1"/>
  <c r="F342" i="52"/>
  <c r="G342" i="52" s="1"/>
  <c r="M341" i="52"/>
  <c r="L341" i="52"/>
  <c r="J341" i="52"/>
  <c r="K341" i="52" s="1"/>
  <c r="F341" i="52"/>
  <c r="G341" i="52" s="1"/>
  <c r="M340" i="52"/>
  <c r="L340" i="52"/>
  <c r="J340" i="52"/>
  <c r="K340" i="52" s="1"/>
  <c r="F340" i="52"/>
  <c r="G340" i="52" s="1"/>
  <c r="M339" i="52"/>
  <c r="L339" i="52"/>
  <c r="J339" i="52"/>
  <c r="K339" i="52" s="1"/>
  <c r="F339" i="52"/>
  <c r="G339" i="52" s="1"/>
  <c r="M338" i="52"/>
  <c r="L338" i="52"/>
  <c r="J338" i="52"/>
  <c r="K338" i="52" s="1"/>
  <c r="F338" i="52"/>
  <c r="G338" i="52" s="1"/>
  <c r="M337" i="52"/>
  <c r="L337" i="52"/>
  <c r="J337" i="52"/>
  <c r="K337" i="52" s="1"/>
  <c r="F337" i="52"/>
  <c r="G337" i="52" s="1"/>
  <c r="M336" i="52"/>
  <c r="L336" i="52"/>
  <c r="J336" i="52"/>
  <c r="K336" i="52" s="1"/>
  <c r="F336" i="52"/>
  <c r="G336" i="52" s="1"/>
  <c r="M335" i="52"/>
  <c r="L335" i="52"/>
  <c r="J335" i="52"/>
  <c r="K335" i="52" s="1"/>
  <c r="F335" i="52"/>
  <c r="G335" i="52" s="1"/>
  <c r="M334" i="52"/>
  <c r="L334" i="52"/>
  <c r="J334" i="52"/>
  <c r="K334" i="52" s="1"/>
  <c r="F334" i="52"/>
  <c r="G334" i="52" s="1"/>
  <c r="M333" i="52"/>
  <c r="L333" i="52"/>
  <c r="J333" i="52"/>
  <c r="K333" i="52" s="1"/>
  <c r="F333" i="52"/>
  <c r="G333" i="52" s="1"/>
  <c r="M332" i="52"/>
  <c r="L332" i="52"/>
  <c r="J332" i="52"/>
  <c r="K332" i="52" s="1"/>
  <c r="F332" i="52"/>
  <c r="G332" i="52" s="1"/>
  <c r="M331" i="52"/>
  <c r="L331" i="52"/>
  <c r="J331" i="52"/>
  <c r="K331" i="52" s="1"/>
  <c r="F331" i="52"/>
  <c r="G331" i="52" s="1"/>
  <c r="M330" i="52"/>
  <c r="L330" i="52"/>
  <c r="J330" i="52"/>
  <c r="K330" i="52" s="1"/>
  <c r="F330" i="52"/>
  <c r="G330" i="52" s="1"/>
  <c r="M329" i="52"/>
  <c r="L329" i="52"/>
  <c r="J329" i="52"/>
  <c r="K329" i="52" s="1"/>
  <c r="F329" i="52"/>
  <c r="G329" i="52" s="1"/>
  <c r="M328" i="52"/>
  <c r="L328" i="52"/>
  <c r="J328" i="52"/>
  <c r="K328" i="52" s="1"/>
  <c r="F328" i="52"/>
  <c r="G328" i="52" s="1"/>
  <c r="M327" i="52"/>
  <c r="L327" i="52"/>
  <c r="J327" i="52"/>
  <c r="K327" i="52" s="1"/>
  <c r="F327" i="52"/>
  <c r="G327" i="52" s="1"/>
  <c r="M326" i="52"/>
  <c r="L326" i="52"/>
  <c r="J326" i="52"/>
  <c r="K326" i="52" s="1"/>
  <c r="F326" i="52"/>
  <c r="G326" i="52" s="1"/>
  <c r="M325" i="52"/>
  <c r="L325" i="52"/>
  <c r="J325" i="52"/>
  <c r="K325" i="52" s="1"/>
  <c r="F325" i="52"/>
  <c r="G325" i="52" s="1"/>
  <c r="M324" i="52"/>
  <c r="L324" i="52"/>
  <c r="J324" i="52"/>
  <c r="K324" i="52" s="1"/>
  <c r="F324" i="52"/>
  <c r="G324" i="52" s="1"/>
  <c r="M323" i="52"/>
  <c r="L323" i="52"/>
  <c r="J323" i="52"/>
  <c r="K323" i="52" s="1"/>
  <c r="F323" i="52"/>
  <c r="G323" i="52" s="1"/>
  <c r="M322" i="52"/>
  <c r="L322" i="52"/>
  <c r="J322" i="52"/>
  <c r="K322" i="52" s="1"/>
  <c r="F322" i="52"/>
  <c r="G322" i="52" s="1"/>
  <c r="M321" i="52"/>
  <c r="L321" i="52"/>
  <c r="J321" i="52"/>
  <c r="K321" i="52" s="1"/>
  <c r="F321" i="52"/>
  <c r="G321" i="52" s="1"/>
  <c r="M320" i="52"/>
  <c r="L320" i="52"/>
  <c r="J320" i="52"/>
  <c r="K320" i="52" s="1"/>
  <c r="F320" i="52"/>
  <c r="G320" i="52" s="1"/>
  <c r="M319" i="52"/>
  <c r="L319" i="52"/>
  <c r="J319" i="52"/>
  <c r="K319" i="52" s="1"/>
  <c r="F319" i="52"/>
  <c r="G319" i="52" s="1"/>
  <c r="M318" i="52"/>
  <c r="L318" i="52"/>
  <c r="J318" i="52"/>
  <c r="K318" i="52" s="1"/>
  <c r="F318" i="52"/>
  <c r="G318" i="52" s="1"/>
  <c r="M317" i="52"/>
  <c r="L317" i="52"/>
  <c r="J317" i="52"/>
  <c r="K317" i="52" s="1"/>
  <c r="F317" i="52"/>
  <c r="G317" i="52" s="1"/>
  <c r="M316" i="52"/>
  <c r="L316" i="52"/>
  <c r="J316" i="52"/>
  <c r="K316" i="52" s="1"/>
  <c r="F316" i="52"/>
  <c r="G316" i="52" s="1"/>
  <c r="M315" i="52"/>
  <c r="L315" i="52"/>
  <c r="J315" i="52"/>
  <c r="K315" i="52" s="1"/>
  <c r="F315" i="52"/>
  <c r="G315" i="52" s="1"/>
  <c r="M314" i="52"/>
  <c r="L314" i="52"/>
  <c r="J314" i="52"/>
  <c r="K314" i="52" s="1"/>
  <c r="F314" i="52"/>
  <c r="G314" i="52" s="1"/>
  <c r="M313" i="52"/>
  <c r="L313" i="52"/>
  <c r="J313" i="52"/>
  <c r="K313" i="52" s="1"/>
  <c r="F313" i="52"/>
  <c r="G313" i="52" s="1"/>
  <c r="M312" i="52"/>
  <c r="L312" i="52"/>
  <c r="J312" i="52"/>
  <c r="K312" i="52" s="1"/>
  <c r="F312" i="52"/>
  <c r="G312" i="52" s="1"/>
  <c r="M311" i="52"/>
  <c r="L311" i="52"/>
  <c r="J311" i="52"/>
  <c r="K311" i="52" s="1"/>
  <c r="F311" i="52"/>
  <c r="G311" i="52" s="1"/>
  <c r="M310" i="52"/>
  <c r="L310" i="52"/>
  <c r="J310" i="52"/>
  <c r="K310" i="52" s="1"/>
  <c r="F310" i="52"/>
  <c r="G310" i="52" s="1"/>
  <c r="M309" i="52"/>
  <c r="L309" i="52"/>
  <c r="J309" i="52"/>
  <c r="K309" i="52" s="1"/>
  <c r="F309" i="52"/>
  <c r="G309" i="52" s="1"/>
  <c r="M308" i="52"/>
  <c r="L308" i="52"/>
  <c r="J308" i="52"/>
  <c r="K308" i="52" s="1"/>
  <c r="F308" i="52"/>
  <c r="G308" i="52" s="1"/>
  <c r="M307" i="52"/>
  <c r="L307" i="52"/>
  <c r="J307" i="52"/>
  <c r="K307" i="52" s="1"/>
  <c r="F307" i="52"/>
  <c r="G307" i="52" s="1"/>
  <c r="M306" i="52"/>
  <c r="L306" i="52"/>
  <c r="J306" i="52"/>
  <c r="K306" i="52" s="1"/>
  <c r="F306" i="52"/>
  <c r="G306" i="52" s="1"/>
  <c r="M305" i="52"/>
  <c r="L305" i="52"/>
  <c r="J305" i="52"/>
  <c r="K305" i="52" s="1"/>
  <c r="F305" i="52"/>
  <c r="G305" i="52" s="1"/>
  <c r="M304" i="52"/>
  <c r="L304" i="52"/>
  <c r="J304" i="52"/>
  <c r="K304" i="52" s="1"/>
  <c r="F304" i="52"/>
  <c r="G304" i="52" s="1"/>
  <c r="M303" i="52"/>
  <c r="L303" i="52"/>
  <c r="J303" i="52"/>
  <c r="K303" i="52" s="1"/>
  <c r="F303" i="52"/>
  <c r="G303" i="52" s="1"/>
  <c r="M302" i="52"/>
  <c r="L302" i="52"/>
  <c r="J302" i="52"/>
  <c r="K302" i="52" s="1"/>
  <c r="F302" i="52"/>
  <c r="G302" i="52" s="1"/>
  <c r="M301" i="52"/>
  <c r="L301" i="52"/>
  <c r="J301" i="52"/>
  <c r="K301" i="52" s="1"/>
  <c r="F301" i="52"/>
  <c r="G301" i="52" s="1"/>
  <c r="M300" i="52"/>
  <c r="L300" i="52"/>
  <c r="J300" i="52"/>
  <c r="K300" i="52" s="1"/>
  <c r="F300" i="52"/>
  <c r="G300" i="52" s="1"/>
  <c r="M299" i="52"/>
  <c r="L299" i="52"/>
  <c r="J299" i="52"/>
  <c r="K299" i="52" s="1"/>
  <c r="F299" i="52"/>
  <c r="G299" i="52" s="1"/>
  <c r="M298" i="52"/>
  <c r="L298" i="52"/>
  <c r="J298" i="52"/>
  <c r="K298" i="52" s="1"/>
  <c r="F298" i="52"/>
  <c r="G298" i="52" s="1"/>
  <c r="M297" i="52"/>
  <c r="L297" i="52"/>
  <c r="J297" i="52"/>
  <c r="K297" i="52" s="1"/>
  <c r="F297" i="52"/>
  <c r="G297" i="52" s="1"/>
  <c r="M296" i="52"/>
  <c r="L296" i="52"/>
  <c r="J296" i="52"/>
  <c r="K296" i="52" s="1"/>
  <c r="F296" i="52"/>
  <c r="G296" i="52" s="1"/>
  <c r="M295" i="52"/>
  <c r="L295" i="52"/>
  <c r="J295" i="52"/>
  <c r="K295" i="52" s="1"/>
  <c r="F295" i="52"/>
  <c r="G295" i="52" s="1"/>
  <c r="M294" i="52"/>
  <c r="L294" i="52"/>
  <c r="J294" i="52"/>
  <c r="K294" i="52" s="1"/>
  <c r="F294" i="52"/>
  <c r="G294" i="52" s="1"/>
  <c r="M293" i="52"/>
  <c r="L293" i="52"/>
  <c r="J293" i="52"/>
  <c r="K293" i="52" s="1"/>
  <c r="F293" i="52"/>
  <c r="G293" i="52" s="1"/>
  <c r="M292" i="52"/>
  <c r="L292" i="52"/>
  <c r="J292" i="52"/>
  <c r="K292" i="52" s="1"/>
  <c r="F292" i="52"/>
  <c r="G292" i="52" s="1"/>
  <c r="M291" i="52"/>
  <c r="L291" i="52"/>
  <c r="J291" i="52"/>
  <c r="K291" i="52" s="1"/>
  <c r="F291" i="52"/>
  <c r="G291" i="52" s="1"/>
  <c r="M290" i="52"/>
  <c r="L290" i="52"/>
  <c r="J290" i="52"/>
  <c r="K290" i="52" s="1"/>
  <c r="F290" i="52"/>
  <c r="G290" i="52" s="1"/>
  <c r="M289" i="52"/>
  <c r="L289" i="52"/>
  <c r="J289" i="52"/>
  <c r="K289" i="52" s="1"/>
  <c r="F289" i="52"/>
  <c r="G289" i="52" s="1"/>
  <c r="M288" i="52"/>
  <c r="L288" i="52"/>
  <c r="J288" i="52"/>
  <c r="K288" i="52" s="1"/>
  <c r="F288" i="52"/>
  <c r="G288" i="52" s="1"/>
  <c r="M287" i="52"/>
  <c r="L287" i="52"/>
  <c r="J287" i="52"/>
  <c r="K287" i="52" s="1"/>
  <c r="F287" i="52"/>
  <c r="G287" i="52" s="1"/>
  <c r="M286" i="52"/>
  <c r="L286" i="52"/>
  <c r="J286" i="52"/>
  <c r="K286" i="52" s="1"/>
  <c r="F286" i="52"/>
  <c r="G286" i="52" s="1"/>
  <c r="M285" i="52"/>
  <c r="L285" i="52"/>
  <c r="J285" i="52"/>
  <c r="K285" i="52" s="1"/>
  <c r="F285" i="52"/>
  <c r="G285" i="52" s="1"/>
  <c r="M284" i="52"/>
  <c r="L284" i="52"/>
  <c r="J284" i="52"/>
  <c r="K284" i="52" s="1"/>
  <c r="F284" i="52"/>
  <c r="G284" i="52" s="1"/>
  <c r="M283" i="52"/>
  <c r="L283" i="52"/>
  <c r="J283" i="52"/>
  <c r="K283" i="52" s="1"/>
  <c r="F283" i="52"/>
  <c r="G283" i="52" s="1"/>
  <c r="M282" i="52"/>
  <c r="L282" i="52"/>
  <c r="J282" i="52"/>
  <c r="K282" i="52" s="1"/>
  <c r="F282" i="52"/>
  <c r="G282" i="52" s="1"/>
  <c r="M281" i="52"/>
  <c r="L281" i="52"/>
  <c r="J281" i="52"/>
  <c r="K281" i="52" s="1"/>
  <c r="F281" i="52"/>
  <c r="G281" i="52" s="1"/>
  <c r="M280" i="52"/>
  <c r="L280" i="52"/>
  <c r="J280" i="52"/>
  <c r="K280" i="52" s="1"/>
  <c r="F280" i="52"/>
  <c r="G280" i="52" s="1"/>
  <c r="M279" i="52"/>
  <c r="L279" i="52"/>
  <c r="J279" i="52"/>
  <c r="K279" i="52" s="1"/>
  <c r="F279" i="52"/>
  <c r="G279" i="52" s="1"/>
  <c r="M278" i="52"/>
  <c r="L278" i="52"/>
  <c r="J278" i="52"/>
  <c r="K278" i="52" s="1"/>
  <c r="F278" i="52"/>
  <c r="G278" i="52" s="1"/>
  <c r="M277" i="52"/>
  <c r="L277" i="52"/>
  <c r="J277" i="52"/>
  <c r="K277" i="52" s="1"/>
  <c r="F277" i="52"/>
  <c r="G277" i="52" s="1"/>
  <c r="M276" i="52"/>
  <c r="L276" i="52"/>
  <c r="J276" i="52"/>
  <c r="K276" i="52" s="1"/>
  <c r="F276" i="52"/>
  <c r="G276" i="52" s="1"/>
  <c r="M275" i="52"/>
  <c r="L275" i="52"/>
  <c r="J275" i="52"/>
  <c r="K275" i="52" s="1"/>
  <c r="F275" i="52"/>
  <c r="G275" i="52" s="1"/>
  <c r="M274" i="52"/>
  <c r="L274" i="52"/>
  <c r="J274" i="52"/>
  <c r="K274" i="52" s="1"/>
  <c r="F274" i="52"/>
  <c r="G274" i="52" s="1"/>
  <c r="M273" i="52"/>
  <c r="L273" i="52"/>
  <c r="J273" i="52"/>
  <c r="K273" i="52" s="1"/>
  <c r="F273" i="52"/>
  <c r="G273" i="52" s="1"/>
  <c r="M272" i="52"/>
  <c r="L272" i="52"/>
  <c r="J272" i="52"/>
  <c r="K272" i="52" s="1"/>
  <c r="F272" i="52"/>
  <c r="G272" i="52" s="1"/>
  <c r="M271" i="52"/>
  <c r="L271" i="52"/>
  <c r="J271" i="52"/>
  <c r="K271" i="52" s="1"/>
  <c r="F271" i="52"/>
  <c r="G271" i="52" s="1"/>
  <c r="M270" i="52"/>
  <c r="L270" i="52"/>
  <c r="J270" i="52"/>
  <c r="K270" i="52" s="1"/>
  <c r="F270" i="52"/>
  <c r="G270" i="52" s="1"/>
  <c r="M269" i="52"/>
  <c r="L269" i="52"/>
  <c r="J269" i="52"/>
  <c r="K269" i="52" s="1"/>
  <c r="F269" i="52"/>
  <c r="G269" i="52" s="1"/>
  <c r="M268" i="52"/>
  <c r="L268" i="52"/>
  <c r="J268" i="52"/>
  <c r="K268" i="52" s="1"/>
  <c r="F268" i="52"/>
  <c r="G268" i="52" s="1"/>
  <c r="M267" i="52"/>
  <c r="L267" i="52"/>
  <c r="J267" i="52"/>
  <c r="K267" i="52" s="1"/>
  <c r="F267" i="52"/>
  <c r="G267" i="52" s="1"/>
  <c r="M266" i="52"/>
  <c r="L266" i="52"/>
  <c r="J266" i="52"/>
  <c r="K266" i="52" s="1"/>
  <c r="F266" i="52"/>
  <c r="G266" i="52" s="1"/>
  <c r="M265" i="52"/>
  <c r="L265" i="52"/>
  <c r="J265" i="52"/>
  <c r="K265" i="52" s="1"/>
  <c r="F265" i="52"/>
  <c r="G265" i="52" s="1"/>
  <c r="M264" i="52"/>
  <c r="L264" i="52"/>
  <c r="J264" i="52"/>
  <c r="K264" i="52" s="1"/>
  <c r="F264" i="52"/>
  <c r="G264" i="52" s="1"/>
  <c r="M263" i="52"/>
  <c r="L263" i="52"/>
  <c r="J263" i="52"/>
  <c r="K263" i="52" s="1"/>
  <c r="F263" i="52"/>
  <c r="G263" i="52" s="1"/>
  <c r="M262" i="52"/>
  <c r="L262" i="52"/>
  <c r="J262" i="52"/>
  <c r="K262" i="52" s="1"/>
  <c r="F262" i="52"/>
  <c r="G262" i="52" s="1"/>
  <c r="M261" i="52"/>
  <c r="L261" i="52"/>
  <c r="J261" i="52"/>
  <c r="K261" i="52" s="1"/>
  <c r="F261" i="52"/>
  <c r="G261" i="52" s="1"/>
  <c r="M260" i="52"/>
  <c r="L260" i="52"/>
  <c r="J260" i="52"/>
  <c r="K260" i="52" s="1"/>
  <c r="F260" i="52"/>
  <c r="G260" i="52" s="1"/>
  <c r="M259" i="52"/>
  <c r="L259" i="52"/>
  <c r="J259" i="52"/>
  <c r="K259" i="52" s="1"/>
  <c r="F259" i="52"/>
  <c r="G259" i="52" s="1"/>
  <c r="M258" i="52"/>
  <c r="L258" i="52"/>
  <c r="J258" i="52"/>
  <c r="K258" i="52" s="1"/>
  <c r="F258" i="52"/>
  <c r="G258" i="52" s="1"/>
  <c r="M257" i="52"/>
  <c r="L257" i="52"/>
  <c r="J257" i="52"/>
  <c r="K257" i="52" s="1"/>
  <c r="F257" i="52"/>
  <c r="G257" i="52" s="1"/>
  <c r="M256" i="52"/>
  <c r="L256" i="52"/>
  <c r="J256" i="52"/>
  <c r="K256" i="52" s="1"/>
  <c r="F256" i="52"/>
  <c r="G256" i="52" s="1"/>
  <c r="M255" i="52"/>
  <c r="L255" i="52"/>
  <c r="J255" i="52"/>
  <c r="K255" i="52" s="1"/>
  <c r="F255" i="52"/>
  <c r="G255" i="52" s="1"/>
  <c r="M254" i="52"/>
  <c r="L254" i="52"/>
  <c r="J254" i="52"/>
  <c r="K254" i="52" s="1"/>
  <c r="F254" i="52"/>
  <c r="G254" i="52" s="1"/>
  <c r="M253" i="52"/>
  <c r="L253" i="52"/>
  <c r="J253" i="52"/>
  <c r="K253" i="52" s="1"/>
  <c r="F253" i="52"/>
  <c r="G253" i="52" s="1"/>
  <c r="M252" i="52"/>
  <c r="L252" i="52"/>
  <c r="J252" i="52"/>
  <c r="K252" i="52" s="1"/>
  <c r="F252" i="52"/>
  <c r="G252" i="52" s="1"/>
  <c r="M251" i="52"/>
  <c r="L251" i="52"/>
  <c r="J251" i="52"/>
  <c r="K251" i="52" s="1"/>
  <c r="F251" i="52"/>
  <c r="G251" i="52" s="1"/>
  <c r="M250" i="52"/>
  <c r="L250" i="52"/>
  <c r="J250" i="52"/>
  <c r="K250" i="52" s="1"/>
  <c r="F250" i="52"/>
  <c r="G250" i="52" s="1"/>
  <c r="M249" i="52"/>
  <c r="L249" i="52"/>
  <c r="J249" i="52"/>
  <c r="K249" i="52" s="1"/>
  <c r="F249" i="52"/>
  <c r="G249" i="52" s="1"/>
  <c r="M248" i="52"/>
  <c r="L248" i="52"/>
  <c r="J248" i="52"/>
  <c r="K248" i="52" s="1"/>
  <c r="F248" i="52"/>
  <c r="G248" i="52" s="1"/>
  <c r="M247" i="52"/>
  <c r="L247" i="52"/>
  <c r="J247" i="52"/>
  <c r="K247" i="52" s="1"/>
  <c r="F247" i="52"/>
  <c r="G247" i="52" s="1"/>
  <c r="M246" i="52"/>
  <c r="L246" i="52"/>
  <c r="J246" i="52"/>
  <c r="K246" i="52" s="1"/>
  <c r="F246" i="52"/>
  <c r="G246" i="52" s="1"/>
  <c r="M245" i="52"/>
  <c r="L245" i="52"/>
  <c r="J245" i="52"/>
  <c r="K245" i="52" s="1"/>
  <c r="F245" i="52"/>
  <c r="G245" i="52" s="1"/>
  <c r="M244" i="52"/>
  <c r="L244" i="52"/>
  <c r="J244" i="52"/>
  <c r="K244" i="52" s="1"/>
  <c r="F244" i="52"/>
  <c r="G244" i="52" s="1"/>
  <c r="M243" i="52"/>
  <c r="L243" i="52"/>
  <c r="J243" i="52"/>
  <c r="K243" i="52" s="1"/>
  <c r="F243" i="52"/>
  <c r="G243" i="52" s="1"/>
  <c r="M242" i="52"/>
  <c r="L242" i="52"/>
  <c r="J242" i="52"/>
  <c r="K242" i="52" s="1"/>
  <c r="F242" i="52"/>
  <c r="G242" i="52" s="1"/>
  <c r="M241" i="52"/>
  <c r="L241" i="52"/>
  <c r="J241" i="52"/>
  <c r="K241" i="52" s="1"/>
  <c r="F241" i="52"/>
  <c r="G241" i="52" s="1"/>
  <c r="M240" i="52"/>
  <c r="L240" i="52"/>
  <c r="J240" i="52"/>
  <c r="K240" i="52" s="1"/>
  <c r="F240" i="52"/>
  <c r="G240" i="52" s="1"/>
  <c r="M239" i="52"/>
  <c r="L239" i="52"/>
  <c r="J239" i="52"/>
  <c r="K239" i="52" s="1"/>
  <c r="F239" i="52"/>
  <c r="G239" i="52" s="1"/>
  <c r="M238" i="52"/>
  <c r="L238" i="52"/>
  <c r="J238" i="52"/>
  <c r="K238" i="52" s="1"/>
  <c r="F238" i="52"/>
  <c r="G238" i="52" s="1"/>
  <c r="M237" i="52"/>
  <c r="L237" i="52"/>
  <c r="J237" i="52"/>
  <c r="K237" i="52" s="1"/>
  <c r="F237" i="52"/>
  <c r="G237" i="52" s="1"/>
  <c r="M236" i="52"/>
  <c r="L236" i="52"/>
  <c r="J236" i="52"/>
  <c r="K236" i="52" s="1"/>
  <c r="F236" i="52"/>
  <c r="G236" i="52" s="1"/>
  <c r="M235" i="52"/>
  <c r="L235" i="52"/>
  <c r="J235" i="52"/>
  <c r="K235" i="52" s="1"/>
  <c r="F235" i="52"/>
  <c r="G235" i="52" s="1"/>
  <c r="M234" i="52"/>
  <c r="L234" i="52"/>
  <c r="J234" i="52"/>
  <c r="K234" i="52" s="1"/>
  <c r="F234" i="52"/>
  <c r="G234" i="52" s="1"/>
  <c r="M233" i="52"/>
  <c r="L233" i="52"/>
  <c r="J233" i="52"/>
  <c r="K233" i="52" s="1"/>
  <c r="F233" i="52"/>
  <c r="G233" i="52" s="1"/>
  <c r="M232" i="52"/>
  <c r="L232" i="52"/>
  <c r="J232" i="52"/>
  <c r="K232" i="52" s="1"/>
  <c r="F232" i="52"/>
  <c r="G232" i="52" s="1"/>
  <c r="M231" i="52"/>
  <c r="L231" i="52"/>
  <c r="J231" i="52"/>
  <c r="K231" i="52" s="1"/>
  <c r="F231" i="52"/>
  <c r="G231" i="52" s="1"/>
  <c r="M230" i="52"/>
  <c r="L230" i="52"/>
  <c r="J230" i="52"/>
  <c r="K230" i="52" s="1"/>
  <c r="F230" i="52"/>
  <c r="G230" i="52" s="1"/>
  <c r="M229" i="52"/>
  <c r="L229" i="52"/>
  <c r="J229" i="52"/>
  <c r="K229" i="52" s="1"/>
  <c r="F229" i="52"/>
  <c r="G229" i="52" s="1"/>
  <c r="M228" i="52"/>
  <c r="L228" i="52"/>
  <c r="J228" i="52"/>
  <c r="K228" i="52" s="1"/>
  <c r="F228" i="52"/>
  <c r="G228" i="52" s="1"/>
  <c r="M227" i="52"/>
  <c r="L227" i="52"/>
  <c r="J227" i="52"/>
  <c r="K227" i="52" s="1"/>
  <c r="F227" i="52"/>
  <c r="G227" i="52" s="1"/>
  <c r="M226" i="52"/>
  <c r="L226" i="52"/>
  <c r="J226" i="52"/>
  <c r="K226" i="52" s="1"/>
  <c r="F226" i="52"/>
  <c r="G226" i="52" s="1"/>
  <c r="M225" i="52"/>
  <c r="L225" i="52"/>
  <c r="J225" i="52"/>
  <c r="K225" i="52" s="1"/>
  <c r="F225" i="52"/>
  <c r="G225" i="52" s="1"/>
  <c r="M224" i="52"/>
  <c r="L224" i="52"/>
  <c r="J224" i="52"/>
  <c r="K224" i="52" s="1"/>
  <c r="F224" i="52"/>
  <c r="G224" i="52" s="1"/>
  <c r="M223" i="52"/>
  <c r="L223" i="52"/>
  <c r="J223" i="52"/>
  <c r="K223" i="52" s="1"/>
  <c r="F223" i="52"/>
  <c r="G223" i="52" s="1"/>
  <c r="M222" i="52"/>
  <c r="L222" i="52"/>
  <c r="J222" i="52"/>
  <c r="K222" i="52" s="1"/>
  <c r="F222" i="52"/>
  <c r="G222" i="52" s="1"/>
  <c r="M221" i="52"/>
  <c r="L221" i="52"/>
  <c r="J221" i="52"/>
  <c r="K221" i="52" s="1"/>
  <c r="F221" i="52"/>
  <c r="G221" i="52" s="1"/>
  <c r="M220" i="52"/>
  <c r="L220" i="52"/>
  <c r="J220" i="52"/>
  <c r="K220" i="52" s="1"/>
  <c r="F220" i="52"/>
  <c r="G220" i="52" s="1"/>
  <c r="M219" i="52"/>
  <c r="L219" i="52"/>
  <c r="J219" i="52"/>
  <c r="K219" i="52" s="1"/>
  <c r="F219" i="52"/>
  <c r="G219" i="52" s="1"/>
  <c r="M218" i="52"/>
  <c r="L218" i="52"/>
  <c r="J218" i="52"/>
  <c r="K218" i="52" s="1"/>
  <c r="F218" i="52"/>
  <c r="G218" i="52" s="1"/>
  <c r="M217" i="52"/>
  <c r="L217" i="52"/>
  <c r="J217" i="52"/>
  <c r="K217" i="52" s="1"/>
  <c r="F217" i="52"/>
  <c r="G217" i="52" s="1"/>
  <c r="M216" i="52"/>
  <c r="L216" i="52"/>
  <c r="J216" i="52"/>
  <c r="K216" i="52" s="1"/>
  <c r="F216" i="52"/>
  <c r="G216" i="52" s="1"/>
  <c r="M215" i="52"/>
  <c r="L215" i="52"/>
  <c r="J215" i="52"/>
  <c r="K215" i="52" s="1"/>
  <c r="F215" i="52"/>
  <c r="G215" i="52" s="1"/>
  <c r="M214" i="52"/>
  <c r="L214" i="52"/>
  <c r="J214" i="52"/>
  <c r="K214" i="52" s="1"/>
  <c r="F214" i="52"/>
  <c r="G214" i="52" s="1"/>
  <c r="M213" i="52"/>
  <c r="L213" i="52"/>
  <c r="J213" i="52"/>
  <c r="K213" i="52" s="1"/>
  <c r="F213" i="52"/>
  <c r="G213" i="52" s="1"/>
  <c r="M212" i="52"/>
  <c r="L212" i="52"/>
  <c r="J212" i="52"/>
  <c r="K212" i="52" s="1"/>
  <c r="F212" i="52"/>
  <c r="G212" i="52" s="1"/>
  <c r="M211" i="52"/>
  <c r="L211" i="52"/>
  <c r="J211" i="52"/>
  <c r="K211" i="52" s="1"/>
  <c r="F211" i="52"/>
  <c r="G211" i="52" s="1"/>
  <c r="M210" i="52"/>
  <c r="L210" i="52"/>
  <c r="J210" i="52"/>
  <c r="K210" i="52" s="1"/>
  <c r="F210" i="52"/>
  <c r="G210" i="52" s="1"/>
  <c r="M209" i="52"/>
  <c r="L209" i="52"/>
  <c r="J209" i="52"/>
  <c r="K209" i="52" s="1"/>
  <c r="F209" i="52"/>
  <c r="G209" i="52" s="1"/>
  <c r="M208" i="52"/>
  <c r="L208" i="52"/>
  <c r="J208" i="52"/>
  <c r="K208" i="52" s="1"/>
  <c r="F208" i="52"/>
  <c r="G208" i="52" s="1"/>
  <c r="M207" i="52"/>
  <c r="L207" i="52"/>
  <c r="J207" i="52"/>
  <c r="K207" i="52" s="1"/>
  <c r="F207" i="52"/>
  <c r="G207" i="52" s="1"/>
  <c r="M206" i="52"/>
  <c r="L206" i="52"/>
  <c r="J206" i="52"/>
  <c r="K206" i="52" s="1"/>
  <c r="F206" i="52"/>
  <c r="G206" i="52" s="1"/>
  <c r="M205" i="52"/>
  <c r="L205" i="52"/>
  <c r="J205" i="52"/>
  <c r="K205" i="52" s="1"/>
  <c r="F205" i="52"/>
  <c r="G205" i="52" s="1"/>
  <c r="M204" i="52"/>
  <c r="L204" i="52"/>
  <c r="J204" i="52"/>
  <c r="K204" i="52" s="1"/>
  <c r="F204" i="52"/>
  <c r="G204" i="52" s="1"/>
  <c r="M203" i="52"/>
  <c r="L203" i="52"/>
  <c r="J203" i="52"/>
  <c r="K203" i="52" s="1"/>
  <c r="F203" i="52"/>
  <c r="G203" i="52" s="1"/>
  <c r="M202" i="52"/>
  <c r="L202" i="52"/>
  <c r="J202" i="52"/>
  <c r="K202" i="52" s="1"/>
  <c r="F202" i="52"/>
  <c r="G202" i="52" s="1"/>
  <c r="M201" i="52"/>
  <c r="L201" i="52"/>
  <c r="J201" i="52"/>
  <c r="K201" i="52" s="1"/>
  <c r="F201" i="52"/>
  <c r="G201" i="52" s="1"/>
  <c r="M200" i="52"/>
  <c r="L200" i="52"/>
  <c r="J200" i="52"/>
  <c r="K200" i="52" s="1"/>
  <c r="F200" i="52"/>
  <c r="G200" i="52" s="1"/>
  <c r="M199" i="52"/>
  <c r="L199" i="52"/>
  <c r="J199" i="52"/>
  <c r="K199" i="52" s="1"/>
  <c r="F199" i="52"/>
  <c r="G199" i="52" s="1"/>
  <c r="M198" i="52"/>
  <c r="L198" i="52"/>
  <c r="J198" i="52"/>
  <c r="K198" i="52" s="1"/>
  <c r="F198" i="52"/>
  <c r="G198" i="52" s="1"/>
  <c r="M197" i="52"/>
  <c r="L197" i="52"/>
  <c r="J197" i="52"/>
  <c r="K197" i="52" s="1"/>
  <c r="F197" i="52"/>
  <c r="G197" i="52" s="1"/>
  <c r="M196" i="52"/>
  <c r="L196" i="52"/>
  <c r="J196" i="52"/>
  <c r="K196" i="52" s="1"/>
  <c r="F196" i="52"/>
  <c r="G196" i="52" s="1"/>
  <c r="M195" i="52"/>
  <c r="L195" i="52"/>
  <c r="J195" i="52"/>
  <c r="K195" i="52" s="1"/>
  <c r="F195" i="52"/>
  <c r="G195" i="52" s="1"/>
  <c r="M194" i="52"/>
  <c r="L194" i="52"/>
  <c r="J194" i="52"/>
  <c r="K194" i="52" s="1"/>
  <c r="F194" i="52"/>
  <c r="G194" i="52" s="1"/>
  <c r="M193" i="52"/>
  <c r="L193" i="52"/>
  <c r="J193" i="52"/>
  <c r="K193" i="52" s="1"/>
  <c r="F193" i="52"/>
  <c r="G193" i="52" s="1"/>
  <c r="M192" i="52"/>
  <c r="L192" i="52"/>
  <c r="J192" i="52"/>
  <c r="K192" i="52" s="1"/>
  <c r="F192" i="52"/>
  <c r="G192" i="52" s="1"/>
  <c r="M191" i="52"/>
  <c r="L191" i="52"/>
  <c r="J191" i="52"/>
  <c r="K191" i="52" s="1"/>
  <c r="F191" i="52"/>
  <c r="G191" i="52" s="1"/>
  <c r="M190" i="52"/>
  <c r="L190" i="52"/>
  <c r="J190" i="52"/>
  <c r="K190" i="52" s="1"/>
  <c r="F190" i="52"/>
  <c r="G190" i="52" s="1"/>
  <c r="M189" i="52"/>
  <c r="L189" i="52"/>
  <c r="J189" i="52"/>
  <c r="K189" i="52" s="1"/>
  <c r="F189" i="52"/>
  <c r="G189" i="52" s="1"/>
  <c r="M188" i="52"/>
  <c r="L188" i="52"/>
  <c r="J188" i="52"/>
  <c r="K188" i="52" s="1"/>
  <c r="F188" i="52"/>
  <c r="G188" i="52" s="1"/>
  <c r="M187" i="52"/>
  <c r="L187" i="52"/>
  <c r="J187" i="52"/>
  <c r="K187" i="52" s="1"/>
  <c r="F187" i="52"/>
  <c r="G187" i="52" s="1"/>
  <c r="M186" i="52"/>
  <c r="L186" i="52"/>
  <c r="J186" i="52"/>
  <c r="K186" i="52" s="1"/>
  <c r="F186" i="52"/>
  <c r="G186" i="52" s="1"/>
  <c r="M185" i="52"/>
  <c r="L185" i="52"/>
  <c r="J185" i="52"/>
  <c r="K185" i="52" s="1"/>
  <c r="F185" i="52"/>
  <c r="G185" i="52" s="1"/>
  <c r="M184" i="52"/>
  <c r="L184" i="52"/>
  <c r="J184" i="52"/>
  <c r="K184" i="52" s="1"/>
  <c r="F184" i="52"/>
  <c r="G184" i="52" s="1"/>
  <c r="M183" i="52"/>
  <c r="L183" i="52"/>
  <c r="J183" i="52"/>
  <c r="K183" i="52" s="1"/>
  <c r="F183" i="52"/>
  <c r="G183" i="52" s="1"/>
  <c r="M182" i="52"/>
  <c r="L182" i="52"/>
  <c r="J182" i="52"/>
  <c r="K182" i="52" s="1"/>
  <c r="F182" i="52"/>
  <c r="G182" i="52" s="1"/>
  <c r="M181" i="52"/>
  <c r="L181" i="52"/>
  <c r="J181" i="52"/>
  <c r="K181" i="52" s="1"/>
  <c r="F181" i="52"/>
  <c r="G181" i="52" s="1"/>
  <c r="M180" i="52"/>
  <c r="L180" i="52"/>
  <c r="J180" i="52"/>
  <c r="K180" i="52" s="1"/>
  <c r="F180" i="52"/>
  <c r="G180" i="52" s="1"/>
  <c r="M179" i="52"/>
  <c r="L179" i="52"/>
  <c r="J179" i="52"/>
  <c r="K179" i="52" s="1"/>
  <c r="F179" i="52"/>
  <c r="G179" i="52" s="1"/>
  <c r="M178" i="52"/>
  <c r="L178" i="52"/>
  <c r="J178" i="52"/>
  <c r="K178" i="52" s="1"/>
  <c r="F178" i="52"/>
  <c r="G178" i="52" s="1"/>
  <c r="M177" i="52"/>
  <c r="L177" i="52"/>
  <c r="J177" i="52"/>
  <c r="K177" i="52" s="1"/>
  <c r="F177" i="52"/>
  <c r="G177" i="52" s="1"/>
  <c r="M176" i="52"/>
  <c r="L176" i="52"/>
  <c r="J176" i="52"/>
  <c r="K176" i="52" s="1"/>
  <c r="F176" i="52"/>
  <c r="G176" i="52" s="1"/>
  <c r="M175" i="52"/>
  <c r="L175" i="52"/>
  <c r="J175" i="52"/>
  <c r="K175" i="52" s="1"/>
  <c r="F175" i="52"/>
  <c r="G175" i="52" s="1"/>
  <c r="M174" i="52"/>
  <c r="L174" i="52"/>
  <c r="J174" i="52"/>
  <c r="K174" i="52" s="1"/>
  <c r="F174" i="52"/>
  <c r="G174" i="52" s="1"/>
  <c r="M173" i="52"/>
  <c r="L173" i="52"/>
  <c r="J173" i="52"/>
  <c r="K173" i="52" s="1"/>
  <c r="F173" i="52"/>
  <c r="G173" i="52" s="1"/>
  <c r="M172" i="52"/>
  <c r="L172" i="52"/>
  <c r="J172" i="52"/>
  <c r="K172" i="52" s="1"/>
  <c r="F172" i="52"/>
  <c r="G172" i="52" s="1"/>
  <c r="M171" i="52"/>
  <c r="L171" i="52"/>
  <c r="J171" i="52"/>
  <c r="K171" i="52" s="1"/>
  <c r="F171" i="52"/>
  <c r="G171" i="52" s="1"/>
  <c r="M170" i="52"/>
  <c r="L170" i="52"/>
  <c r="J170" i="52"/>
  <c r="K170" i="52" s="1"/>
  <c r="F170" i="52"/>
  <c r="G170" i="52" s="1"/>
  <c r="M169" i="52"/>
  <c r="L169" i="52"/>
  <c r="J169" i="52"/>
  <c r="K169" i="52" s="1"/>
  <c r="F169" i="52"/>
  <c r="G169" i="52" s="1"/>
  <c r="M168" i="52"/>
  <c r="L168" i="52"/>
  <c r="J168" i="52"/>
  <c r="K168" i="52" s="1"/>
  <c r="F168" i="52"/>
  <c r="G168" i="52" s="1"/>
  <c r="M167" i="52"/>
  <c r="L167" i="52"/>
  <c r="J167" i="52"/>
  <c r="K167" i="52" s="1"/>
  <c r="F167" i="52"/>
  <c r="G167" i="52" s="1"/>
  <c r="M166" i="52"/>
  <c r="L166" i="52"/>
  <c r="J166" i="52"/>
  <c r="K166" i="52" s="1"/>
  <c r="F166" i="52"/>
  <c r="G166" i="52" s="1"/>
  <c r="M165" i="52"/>
  <c r="L165" i="52"/>
  <c r="J165" i="52"/>
  <c r="K165" i="52" s="1"/>
  <c r="F165" i="52"/>
  <c r="G165" i="52" s="1"/>
  <c r="M164" i="52"/>
  <c r="L164" i="52"/>
  <c r="J164" i="52"/>
  <c r="K164" i="52" s="1"/>
  <c r="F164" i="52"/>
  <c r="G164" i="52" s="1"/>
  <c r="M163" i="52"/>
  <c r="L163" i="52"/>
  <c r="J163" i="52"/>
  <c r="K163" i="52" s="1"/>
  <c r="F163" i="52"/>
  <c r="G163" i="52" s="1"/>
  <c r="M162" i="52"/>
  <c r="L162" i="52"/>
  <c r="J162" i="52"/>
  <c r="K162" i="52" s="1"/>
  <c r="F162" i="52"/>
  <c r="G162" i="52" s="1"/>
  <c r="M161" i="52"/>
  <c r="L161" i="52"/>
  <c r="J161" i="52"/>
  <c r="K161" i="52" s="1"/>
  <c r="F161" i="52"/>
  <c r="G161" i="52" s="1"/>
  <c r="M160" i="52"/>
  <c r="L160" i="52"/>
  <c r="J160" i="52"/>
  <c r="K160" i="52" s="1"/>
  <c r="F160" i="52"/>
  <c r="G160" i="52" s="1"/>
  <c r="M159" i="52"/>
  <c r="L159" i="52"/>
  <c r="J159" i="52"/>
  <c r="K159" i="52" s="1"/>
  <c r="F159" i="52"/>
  <c r="G159" i="52" s="1"/>
  <c r="M158" i="52"/>
  <c r="L158" i="52"/>
  <c r="J158" i="52"/>
  <c r="K158" i="52" s="1"/>
  <c r="F158" i="52"/>
  <c r="G158" i="52" s="1"/>
  <c r="M157" i="52"/>
  <c r="L157" i="52"/>
  <c r="J157" i="52"/>
  <c r="K157" i="52" s="1"/>
  <c r="F157" i="52"/>
  <c r="G157" i="52" s="1"/>
  <c r="M156" i="52"/>
  <c r="L156" i="52"/>
  <c r="J156" i="52"/>
  <c r="K156" i="52" s="1"/>
  <c r="F156" i="52"/>
  <c r="G156" i="52" s="1"/>
  <c r="M155" i="52"/>
  <c r="L155" i="52"/>
  <c r="J155" i="52"/>
  <c r="K155" i="52" s="1"/>
  <c r="F155" i="52"/>
  <c r="G155" i="52" s="1"/>
  <c r="M154" i="52"/>
  <c r="L154" i="52"/>
  <c r="J154" i="52"/>
  <c r="K154" i="52" s="1"/>
  <c r="F154" i="52"/>
  <c r="G154" i="52" s="1"/>
  <c r="M153" i="52"/>
  <c r="L153" i="52"/>
  <c r="J153" i="52"/>
  <c r="K153" i="52" s="1"/>
  <c r="F153" i="52"/>
  <c r="G153" i="52" s="1"/>
  <c r="M152" i="52"/>
  <c r="L152" i="52"/>
  <c r="J152" i="52"/>
  <c r="K152" i="52" s="1"/>
  <c r="F152" i="52"/>
  <c r="G152" i="52" s="1"/>
  <c r="M151" i="52"/>
  <c r="L151" i="52"/>
  <c r="J151" i="52"/>
  <c r="K151" i="52" s="1"/>
  <c r="F151" i="52"/>
  <c r="G151" i="52" s="1"/>
  <c r="M150" i="52"/>
  <c r="L150" i="52"/>
  <c r="J150" i="52"/>
  <c r="K150" i="52" s="1"/>
  <c r="F150" i="52"/>
  <c r="G150" i="52" s="1"/>
  <c r="M149" i="52"/>
  <c r="L149" i="52"/>
  <c r="J149" i="52"/>
  <c r="K149" i="52" s="1"/>
  <c r="F149" i="52"/>
  <c r="G149" i="52" s="1"/>
  <c r="M148" i="52"/>
  <c r="L148" i="52"/>
  <c r="J148" i="52"/>
  <c r="K148" i="52" s="1"/>
  <c r="F148" i="52"/>
  <c r="G148" i="52" s="1"/>
  <c r="M147" i="52"/>
  <c r="L147" i="52"/>
  <c r="J147" i="52"/>
  <c r="K147" i="52" s="1"/>
  <c r="F147" i="52"/>
  <c r="G147" i="52" s="1"/>
  <c r="M146" i="52"/>
  <c r="L146" i="52"/>
  <c r="J146" i="52"/>
  <c r="K146" i="52" s="1"/>
  <c r="F146" i="52"/>
  <c r="G146" i="52" s="1"/>
  <c r="M145" i="52"/>
  <c r="L145" i="52"/>
  <c r="J145" i="52"/>
  <c r="K145" i="52" s="1"/>
  <c r="F145" i="52"/>
  <c r="G145" i="52" s="1"/>
  <c r="M144" i="52"/>
  <c r="L144" i="52"/>
  <c r="J144" i="52"/>
  <c r="K144" i="52" s="1"/>
  <c r="F144" i="52"/>
  <c r="G144" i="52" s="1"/>
  <c r="M143" i="52"/>
  <c r="L143" i="52"/>
  <c r="J143" i="52"/>
  <c r="K143" i="52" s="1"/>
  <c r="F143" i="52"/>
  <c r="G143" i="52" s="1"/>
  <c r="M142" i="52"/>
  <c r="L142" i="52"/>
  <c r="J142" i="52"/>
  <c r="K142" i="52" s="1"/>
  <c r="F142" i="52"/>
  <c r="G142" i="52" s="1"/>
  <c r="M141" i="52"/>
  <c r="L141" i="52"/>
  <c r="J141" i="52"/>
  <c r="K141" i="52" s="1"/>
  <c r="F141" i="52"/>
  <c r="G141" i="52" s="1"/>
  <c r="M140" i="52"/>
  <c r="L140" i="52"/>
  <c r="J140" i="52"/>
  <c r="K140" i="52" s="1"/>
  <c r="F140" i="52"/>
  <c r="G140" i="52" s="1"/>
  <c r="M139" i="52"/>
  <c r="L139" i="52"/>
  <c r="J139" i="52"/>
  <c r="K139" i="52" s="1"/>
  <c r="F139" i="52"/>
  <c r="G139" i="52" s="1"/>
  <c r="M138" i="52"/>
  <c r="L138" i="52"/>
  <c r="J138" i="52"/>
  <c r="K138" i="52" s="1"/>
  <c r="F138" i="52"/>
  <c r="G138" i="52" s="1"/>
  <c r="M137" i="52"/>
  <c r="L137" i="52"/>
  <c r="J137" i="52"/>
  <c r="K137" i="52" s="1"/>
  <c r="F137" i="52"/>
  <c r="G137" i="52" s="1"/>
  <c r="M136" i="52"/>
  <c r="L136" i="52"/>
  <c r="J136" i="52"/>
  <c r="K136" i="52" s="1"/>
  <c r="F136" i="52"/>
  <c r="G136" i="52" s="1"/>
  <c r="M135" i="52"/>
  <c r="L135" i="52"/>
  <c r="J135" i="52"/>
  <c r="K135" i="52" s="1"/>
  <c r="F135" i="52"/>
  <c r="G135" i="52" s="1"/>
  <c r="M134" i="52"/>
  <c r="L134" i="52"/>
  <c r="J134" i="52"/>
  <c r="K134" i="52" s="1"/>
  <c r="F134" i="52"/>
  <c r="G134" i="52" s="1"/>
  <c r="M133" i="52"/>
  <c r="L133" i="52"/>
  <c r="J133" i="52"/>
  <c r="K133" i="52" s="1"/>
  <c r="F133" i="52"/>
  <c r="G133" i="52" s="1"/>
  <c r="M132" i="52"/>
  <c r="L132" i="52"/>
  <c r="J132" i="52"/>
  <c r="K132" i="52" s="1"/>
  <c r="F132" i="52"/>
  <c r="G132" i="52" s="1"/>
  <c r="M131" i="52"/>
  <c r="L131" i="52"/>
  <c r="J131" i="52"/>
  <c r="K131" i="52" s="1"/>
  <c r="F131" i="52"/>
  <c r="G131" i="52" s="1"/>
  <c r="M130" i="52"/>
  <c r="L130" i="52"/>
  <c r="J130" i="52"/>
  <c r="K130" i="52" s="1"/>
  <c r="F130" i="52"/>
  <c r="G130" i="52" s="1"/>
  <c r="M129" i="52"/>
  <c r="L129" i="52"/>
  <c r="J129" i="52"/>
  <c r="K129" i="52" s="1"/>
  <c r="F129" i="52"/>
  <c r="G129" i="52" s="1"/>
  <c r="M128" i="52"/>
  <c r="L128" i="52"/>
  <c r="J128" i="52"/>
  <c r="K128" i="52" s="1"/>
  <c r="F128" i="52"/>
  <c r="G128" i="52" s="1"/>
  <c r="M127" i="52"/>
  <c r="L127" i="52"/>
  <c r="J127" i="52"/>
  <c r="K127" i="52" s="1"/>
  <c r="F127" i="52"/>
  <c r="G127" i="52" s="1"/>
  <c r="M126" i="52"/>
  <c r="L126" i="52"/>
  <c r="J126" i="52"/>
  <c r="K126" i="52" s="1"/>
  <c r="F126" i="52"/>
  <c r="G126" i="52" s="1"/>
  <c r="M125" i="52"/>
  <c r="L125" i="52"/>
  <c r="J125" i="52"/>
  <c r="K125" i="52" s="1"/>
  <c r="F125" i="52"/>
  <c r="G125" i="52" s="1"/>
  <c r="M124" i="52"/>
  <c r="L124" i="52"/>
  <c r="J124" i="52"/>
  <c r="K124" i="52" s="1"/>
  <c r="F124" i="52"/>
  <c r="G124" i="52" s="1"/>
  <c r="M123" i="52"/>
  <c r="L123" i="52"/>
  <c r="J123" i="52"/>
  <c r="K123" i="52" s="1"/>
  <c r="F123" i="52"/>
  <c r="G123" i="52" s="1"/>
  <c r="M122" i="52"/>
  <c r="L122" i="52"/>
  <c r="J122" i="52"/>
  <c r="K122" i="52" s="1"/>
  <c r="F122" i="52"/>
  <c r="G122" i="52" s="1"/>
  <c r="M121" i="52"/>
  <c r="L121" i="52"/>
  <c r="J121" i="52"/>
  <c r="K121" i="52" s="1"/>
  <c r="F121" i="52"/>
  <c r="G121" i="52" s="1"/>
  <c r="M120" i="52"/>
  <c r="L120" i="52"/>
  <c r="J120" i="52"/>
  <c r="K120" i="52" s="1"/>
  <c r="F120" i="52"/>
  <c r="G120" i="52" s="1"/>
  <c r="M119" i="52"/>
  <c r="L119" i="52"/>
  <c r="J119" i="52"/>
  <c r="K119" i="52" s="1"/>
  <c r="F119" i="52"/>
  <c r="G119" i="52" s="1"/>
  <c r="M118" i="52"/>
  <c r="L118" i="52"/>
  <c r="J118" i="52"/>
  <c r="K118" i="52" s="1"/>
  <c r="F118" i="52"/>
  <c r="G118" i="52" s="1"/>
  <c r="M117" i="52"/>
  <c r="L117" i="52"/>
  <c r="J117" i="52"/>
  <c r="K117" i="52" s="1"/>
  <c r="F117" i="52"/>
  <c r="G117" i="52" s="1"/>
  <c r="M116" i="52"/>
  <c r="L116" i="52"/>
  <c r="J116" i="52"/>
  <c r="K116" i="52" s="1"/>
  <c r="F116" i="52"/>
  <c r="G116" i="52" s="1"/>
  <c r="M115" i="52"/>
  <c r="L115" i="52"/>
  <c r="J115" i="52"/>
  <c r="K115" i="52" s="1"/>
  <c r="F115" i="52"/>
  <c r="G115" i="52" s="1"/>
  <c r="M114" i="52"/>
  <c r="L114" i="52"/>
  <c r="J114" i="52"/>
  <c r="K114" i="52" s="1"/>
  <c r="F114" i="52"/>
  <c r="G114" i="52" s="1"/>
  <c r="M113" i="52"/>
  <c r="L113" i="52"/>
  <c r="J113" i="52"/>
  <c r="K113" i="52" s="1"/>
  <c r="F113" i="52"/>
  <c r="G113" i="52" s="1"/>
  <c r="M112" i="52"/>
  <c r="L112" i="52"/>
  <c r="J112" i="52"/>
  <c r="K112" i="52" s="1"/>
  <c r="F112" i="52"/>
  <c r="G112" i="52" s="1"/>
  <c r="M111" i="52"/>
  <c r="L111" i="52"/>
  <c r="J111" i="52"/>
  <c r="K111" i="52" s="1"/>
  <c r="F111" i="52"/>
  <c r="G111" i="52" s="1"/>
  <c r="M110" i="52"/>
  <c r="L110" i="52"/>
  <c r="J110" i="52"/>
  <c r="K110" i="52" s="1"/>
  <c r="F110" i="52"/>
  <c r="G110" i="52" s="1"/>
  <c r="M109" i="52"/>
  <c r="L109" i="52"/>
  <c r="J109" i="52"/>
  <c r="K109" i="52" s="1"/>
  <c r="F109" i="52"/>
  <c r="G109" i="52" s="1"/>
  <c r="M108" i="52"/>
  <c r="L108" i="52"/>
  <c r="J108" i="52"/>
  <c r="K108" i="52" s="1"/>
  <c r="F108" i="52"/>
  <c r="G108" i="52" s="1"/>
  <c r="M107" i="52"/>
  <c r="L107" i="52"/>
  <c r="J107" i="52"/>
  <c r="K107" i="52" s="1"/>
  <c r="F107" i="52"/>
  <c r="G107" i="52" s="1"/>
  <c r="M106" i="52"/>
  <c r="L106" i="52"/>
  <c r="J106" i="52"/>
  <c r="K106" i="52" s="1"/>
  <c r="F106" i="52"/>
  <c r="G106" i="52" s="1"/>
  <c r="M105" i="52"/>
  <c r="L105" i="52"/>
  <c r="J105" i="52"/>
  <c r="K105" i="52" s="1"/>
  <c r="F105" i="52"/>
  <c r="G105" i="52" s="1"/>
  <c r="M104" i="52"/>
  <c r="L104" i="52"/>
  <c r="J104" i="52"/>
  <c r="K104" i="52" s="1"/>
  <c r="F104" i="52"/>
  <c r="G104" i="52" s="1"/>
  <c r="M103" i="52"/>
  <c r="L103" i="52"/>
  <c r="J103" i="52"/>
  <c r="K103" i="52" s="1"/>
  <c r="F103" i="52"/>
  <c r="G103" i="52" s="1"/>
  <c r="M102" i="52"/>
  <c r="L102" i="52"/>
  <c r="J102" i="52"/>
  <c r="K102" i="52" s="1"/>
  <c r="F102" i="52"/>
  <c r="G102" i="52" s="1"/>
  <c r="M101" i="52"/>
  <c r="L101" i="52"/>
  <c r="J101" i="52"/>
  <c r="K101" i="52" s="1"/>
  <c r="F101" i="52"/>
  <c r="G101" i="52" s="1"/>
  <c r="M100" i="52"/>
  <c r="L100" i="52"/>
  <c r="J100" i="52"/>
  <c r="K100" i="52" s="1"/>
  <c r="F100" i="52"/>
  <c r="G100" i="52" s="1"/>
  <c r="M99" i="52"/>
  <c r="L99" i="52"/>
  <c r="J99" i="52"/>
  <c r="K99" i="52" s="1"/>
  <c r="F99" i="52"/>
  <c r="G99" i="52" s="1"/>
  <c r="M98" i="52"/>
  <c r="L98" i="52"/>
  <c r="J98" i="52"/>
  <c r="K98" i="52" s="1"/>
  <c r="F98" i="52"/>
  <c r="G98" i="52" s="1"/>
  <c r="M97" i="52"/>
  <c r="L97" i="52"/>
  <c r="J97" i="52"/>
  <c r="K97" i="52" s="1"/>
  <c r="F97" i="52"/>
  <c r="G97" i="52" s="1"/>
  <c r="M96" i="52"/>
  <c r="L96" i="52"/>
  <c r="J96" i="52"/>
  <c r="K96" i="52" s="1"/>
  <c r="F96" i="52"/>
  <c r="G96" i="52" s="1"/>
  <c r="M95" i="52"/>
  <c r="L95" i="52"/>
  <c r="J95" i="52"/>
  <c r="K95" i="52" s="1"/>
  <c r="F95" i="52"/>
  <c r="G95" i="52" s="1"/>
  <c r="M94" i="52"/>
  <c r="L94" i="52"/>
  <c r="J94" i="52"/>
  <c r="K94" i="52" s="1"/>
  <c r="F94" i="52"/>
  <c r="G94" i="52" s="1"/>
  <c r="M93" i="52"/>
  <c r="L93" i="52"/>
  <c r="J93" i="52"/>
  <c r="K93" i="52" s="1"/>
  <c r="F93" i="52"/>
  <c r="G93" i="52" s="1"/>
  <c r="M92" i="52"/>
  <c r="L92" i="52"/>
  <c r="J92" i="52"/>
  <c r="K92" i="52" s="1"/>
  <c r="F92" i="52"/>
  <c r="G92" i="52" s="1"/>
  <c r="M91" i="52"/>
  <c r="L91" i="52"/>
  <c r="J91" i="52"/>
  <c r="K91" i="52" s="1"/>
  <c r="F91" i="52"/>
  <c r="G91" i="52" s="1"/>
  <c r="M90" i="52"/>
  <c r="L90" i="52"/>
  <c r="J90" i="52"/>
  <c r="K90" i="52" s="1"/>
  <c r="F90" i="52"/>
  <c r="G90" i="52" s="1"/>
  <c r="M89" i="52"/>
  <c r="L89" i="52"/>
  <c r="J89" i="52"/>
  <c r="K89" i="52" s="1"/>
  <c r="F89" i="52"/>
  <c r="G89" i="52" s="1"/>
  <c r="M88" i="52"/>
  <c r="L88" i="52"/>
  <c r="J88" i="52"/>
  <c r="K88" i="52" s="1"/>
  <c r="F88" i="52"/>
  <c r="G88" i="52" s="1"/>
  <c r="M87" i="52"/>
  <c r="L87" i="52"/>
  <c r="J87" i="52"/>
  <c r="K87" i="52" s="1"/>
  <c r="F87" i="52"/>
  <c r="G87" i="52" s="1"/>
  <c r="M86" i="52"/>
  <c r="L86" i="52"/>
  <c r="J86" i="52"/>
  <c r="K86" i="52" s="1"/>
  <c r="F86" i="52"/>
  <c r="G86" i="52" s="1"/>
  <c r="M85" i="52"/>
  <c r="L85" i="52"/>
  <c r="J85" i="52"/>
  <c r="K85" i="52" s="1"/>
  <c r="F85" i="52"/>
  <c r="G85" i="52" s="1"/>
  <c r="M84" i="52"/>
  <c r="L84" i="52"/>
  <c r="J84" i="52"/>
  <c r="K84" i="52" s="1"/>
  <c r="F84" i="52"/>
  <c r="G84" i="52" s="1"/>
  <c r="M83" i="52"/>
  <c r="L83" i="52"/>
  <c r="J83" i="52"/>
  <c r="K83" i="52" s="1"/>
  <c r="F83" i="52"/>
  <c r="G83" i="52" s="1"/>
  <c r="M82" i="52"/>
  <c r="L82" i="52"/>
  <c r="J82" i="52"/>
  <c r="K82" i="52" s="1"/>
  <c r="F82" i="52"/>
  <c r="G82" i="52" s="1"/>
  <c r="M81" i="52"/>
  <c r="L81" i="52"/>
  <c r="J81" i="52"/>
  <c r="K81" i="52" s="1"/>
  <c r="F81" i="52"/>
  <c r="G81" i="52" s="1"/>
  <c r="M80" i="52"/>
  <c r="L80" i="52"/>
  <c r="J80" i="52"/>
  <c r="K80" i="52" s="1"/>
  <c r="F80" i="52"/>
  <c r="G80" i="52" s="1"/>
  <c r="M79" i="52"/>
  <c r="L79" i="52"/>
  <c r="J79" i="52"/>
  <c r="K79" i="52" s="1"/>
  <c r="F79" i="52"/>
  <c r="G79" i="52" s="1"/>
  <c r="M78" i="52"/>
  <c r="L78" i="52"/>
  <c r="J78" i="52"/>
  <c r="K78" i="52" s="1"/>
  <c r="F78" i="52"/>
  <c r="G78" i="52" s="1"/>
  <c r="M77" i="52"/>
  <c r="L77" i="52"/>
  <c r="J77" i="52"/>
  <c r="K77" i="52" s="1"/>
  <c r="F77" i="52"/>
  <c r="G77" i="52" s="1"/>
  <c r="M76" i="52"/>
  <c r="L76" i="52"/>
  <c r="J76" i="52"/>
  <c r="K76" i="52" s="1"/>
  <c r="F76" i="52"/>
  <c r="G76" i="52" s="1"/>
  <c r="M75" i="52"/>
  <c r="L75" i="52"/>
  <c r="J75" i="52"/>
  <c r="K75" i="52" s="1"/>
  <c r="F75" i="52"/>
  <c r="G75" i="52" s="1"/>
  <c r="M74" i="52"/>
  <c r="L74" i="52"/>
  <c r="J74" i="52"/>
  <c r="K74" i="52" s="1"/>
  <c r="F74" i="52"/>
  <c r="G74" i="52" s="1"/>
  <c r="M73" i="52"/>
  <c r="L73" i="52"/>
  <c r="J73" i="52"/>
  <c r="K73" i="52" s="1"/>
  <c r="F73" i="52"/>
  <c r="G73" i="52" s="1"/>
  <c r="M72" i="52"/>
  <c r="L72" i="52"/>
  <c r="J72" i="52"/>
  <c r="K72" i="52" s="1"/>
  <c r="F72" i="52"/>
  <c r="G72" i="52" s="1"/>
  <c r="M71" i="52"/>
  <c r="L71" i="52"/>
  <c r="J71" i="52"/>
  <c r="K71" i="52" s="1"/>
  <c r="F71" i="52"/>
  <c r="G71" i="52" s="1"/>
  <c r="M70" i="52"/>
  <c r="L70" i="52"/>
  <c r="J70" i="52"/>
  <c r="K70" i="52" s="1"/>
  <c r="F70" i="52"/>
  <c r="G70" i="52" s="1"/>
  <c r="M69" i="52"/>
  <c r="L69" i="52"/>
  <c r="J69" i="52"/>
  <c r="K69" i="52" s="1"/>
  <c r="F69" i="52"/>
  <c r="G69" i="52" s="1"/>
  <c r="M68" i="52"/>
  <c r="L68" i="52"/>
  <c r="J68" i="52"/>
  <c r="K68" i="52" s="1"/>
  <c r="F68" i="52"/>
  <c r="G68" i="52" s="1"/>
  <c r="M67" i="52"/>
  <c r="L67" i="52"/>
  <c r="J67" i="52"/>
  <c r="K67" i="52" s="1"/>
  <c r="F67" i="52"/>
  <c r="G67" i="52" s="1"/>
  <c r="M66" i="52"/>
  <c r="L66" i="52"/>
  <c r="J66" i="52"/>
  <c r="K66" i="52" s="1"/>
  <c r="F66" i="52"/>
  <c r="G66" i="52" s="1"/>
  <c r="M65" i="52"/>
  <c r="L65" i="52"/>
  <c r="J65" i="52"/>
  <c r="K65" i="52" s="1"/>
  <c r="F65" i="52"/>
  <c r="G65" i="52" s="1"/>
  <c r="M64" i="52"/>
  <c r="L64" i="52"/>
  <c r="J64" i="52"/>
  <c r="K64" i="52" s="1"/>
  <c r="F64" i="52"/>
  <c r="G64" i="52" s="1"/>
  <c r="M63" i="52"/>
  <c r="L63" i="52"/>
  <c r="J63" i="52"/>
  <c r="K63" i="52" s="1"/>
  <c r="F63" i="52"/>
  <c r="G63" i="52" s="1"/>
  <c r="M62" i="52"/>
  <c r="L62" i="52"/>
  <c r="J62" i="52"/>
  <c r="K62" i="52" s="1"/>
  <c r="F62" i="52"/>
  <c r="G62" i="52" s="1"/>
  <c r="M61" i="52"/>
  <c r="L61" i="52"/>
  <c r="J61" i="52"/>
  <c r="K61" i="52" s="1"/>
  <c r="F61" i="52"/>
  <c r="G61" i="52" s="1"/>
  <c r="M60" i="52"/>
  <c r="L60" i="52"/>
  <c r="J60" i="52"/>
  <c r="K60" i="52" s="1"/>
  <c r="F60" i="52"/>
  <c r="G60" i="52" s="1"/>
  <c r="M59" i="52"/>
  <c r="L59" i="52"/>
  <c r="J59" i="52"/>
  <c r="K59" i="52" s="1"/>
  <c r="F59" i="52"/>
  <c r="G59" i="52" s="1"/>
  <c r="M58" i="52"/>
  <c r="L58" i="52"/>
  <c r="J58" i="52"/>
  <c r="K58" i="52" s="1"/>
  <c r="F58" i="52"/>
  <c r="G58" i="52" s="1"/>
  <c r="M57" i="52"/>
  <c r="L57" i="52"/>
  <c r="J57" i="52"/>
  <c r="K57" i="52" s="1"/>
  <c r="F57" i="52"/>
  <c r="G57" i="52" s="1"/>
  <c r="M56" i="52"/>
  <c r="L56" i="52"/>
  <c r="J56" i="52"/>
  <c r="K56" i="52" s="1"/>
  <c r="F56" i="52"/>
  <c r="G56" i="52" s="1"/>
  <c r="M55" i="52"/>
  <c r="L55" i="52"/>
  <c r="J55" i="52"/>
  <c r="K55" i="52" s="1"/>
  <c r="F55" i="52"/>
  <c r="G55" i="52" s="1"/>
  <c r="M54" i="52"/>
  <c r="L54" i="52"/>
  <c r="J54" i="52"/>
  <c r="K54" i="52" s="1"/>
  <c r="F54" i="52"/>
  <c r="G54" i="52" s="1"/>
  <c r="M53" i="52"/>
  <c r="L53" i="52"/>
  <c r="J53" i="52"/>
  <c r="K53" i="52" s="1"/>
  <c r="F53" i="52"/>
  <c r="G53" i="52" s="1"/>
  <c r="M52" i="52"/>
  <c r="L52" i="52"/>
  <c r="J52" i="52"/>
  <c r="K52" i="52" s="1"/>
  <c r="F52" i="52"/>
  <c r="G52" i="52" s="1"/>
  <c r="M51" i="52"/>
  <c r="L51" i="52"/>
  <c r="J51" i="52"/>
  <c r="K51" i="52" s="1"/>
  <c r="F51" i="52"/>
  <c r="G51" i="52" s="1"/>
  <c r="M50" i="52"/>
  <c r="L50" i="52"/>
  <c r="J50" i="52"/>
  <c r="K50" i="52" s="1"/>
  <c r="F50" i="52"/>
  <c r="G50" i="52" s="1"/>
  <c r="M49" i="52"/>
  <c r="L49" i="52"/>
  <c r="J49" i="52"/>
  <c r="K49" i="52" s="1"/>
  <c r="F49" i="52"/>
  <c r="G49" i="52" s="1"/>
  <c r="M48" i="52"/>
  <c r="L48" i="52"/>
  <c r="J48" i="52"/>
  <c r="K48" i="52" s="1"/>
  <c r="F48" i="52"/>
  <c r="G48" i="52" s="1"/>
  <c r="M47" i="52"/>
  <c r="L47" i="52"/>
  <c r="J47" i="52"/>
  <c r="K47" i="52" s="1"/>
  <c r="F47" i="52"/>
  <c r="G47" i="52" s="1"/>
  <c r="M46" i="52"/>
  <c r="L46" i="52"/>
  <c r="J46" i="52"/>
  <c r="K46" i="52" s="1"/>
  <c r="F46" i="52"/>
  <c r="G46" i="52" s="1"/>
  <c r="M45" i="52"/>
  <c r="L45" i="52"/>
  <c r="J45" i="52"/>
  <c r="K45" i="52" s="1"/>
  <c r="F45" i="52"/>
  <c r="G45" i="52" s="1"/>
  <c r="M44" i="52"/>
  <c r="L44" i="52"/>
  <c r="J44" i="52"/>
  <c r="K44" i="52" s="1"/>
  <c r="F44" i="52"/>
  <c r="G44" i="52" s="1"/>
  <c r="M43" i="52"/>
  <c r="L43" i="52"/>
  <c r="J43" i="52"/>
  <c r="K43" i="52" s="1"/>
  <c r="F43" i="52"/>
  <c r="G43" i="52" s="1"/>
  <c r="M42" i="52"/>
  <c r="L42" i="52"/>
  <c r="J42" i="52"/>
  <c r="K42" i="52" s="1"/>
  <c r="F42" i="52"/>
  <c r="G42" i="52" s="1"/>
  <c r="M41" i="52"/>
  <c r="L41" i="52"/>
  <c r="J41" i="52"/>
  <c r="K41" i="52" s="1"/>
  <c r="F41" i="52"/>
  <c r="G41" i="52" s="1"/>
  <c r="M40" i="52"/>
  <c r="L40" i="52"/>
  <c r="J40" i="52"/>
  <c r="K40" i="52" s="1"/>
  <c r="F40" i="52"/>
  <c r="G40" i="52" s="1"/>
  <c r="M39" i="52"/>
  <c r="L39" i="52"/>
  <c r="J39" i="52"/>
  <c r="K39" i="52" s="1"/>
  <c r="F39" i="52"/>
  <c r="G39" i="52" s="1"/>
  <c r="M38" i="52"/>
  <c r="L38" i="52"/>
  <c r="J38" i="52"/>
  <c r="K38" i="52" s="1"/>
  <c r="F38" i="52"/>
  <c r="G38" i="52" s="1"/>
  <c r="M37" i="52"/>
  <c r="L37" i="52"/>
  <c r="J37" i="52"/>
  <c r="K37" i="52" s="1"/>
  <c r="F37" i="52"/>
  <c r="G37" i="52" s="1"/>
  <c r="M36" i="52"/>
  <c r="L36" i="52"/>
  <c r="J36" i="52"/>
  <c r="K36" i="52" s="1"/>
  <c r="F36" i="52"/>
  <c r="G36" i="52" s="1"/>
  <c r="M35" i="52"/>
  <c r="L35" i="52"/>
  <c r="J35" i="52"/>
  <c r="K35" i="52" s="1"/>
  <c r="F35" i="52"/>
  <c r="G35" i="52" s="1"/>
  <c r="M34" i="52"/>
  <c r="L34" i="52"/>
  <c r="J34" i="52"/>
  <c r="K34" i="52" s="1"/>
  <c r="F34" i="52"/>
  <c r="G34" i="52" s="1"/>
  <c r="M33" i="52"/>
  <c r="L33" i="52"/>
  <c r="J33" i="52"/>
  <c r="K33" i="52" s="1"/>
  <c r="F33" i="52"/>
  <c r="G33" i="52" s="1"/>
  <c r="M32" i="52"/>
  <c r="L32" i="52"/>
  <c r="J32" i="52"/>
  <c r="K32" i="52" s="1"/>
  <c r="F32" i="52"/>
  <c r="G32" i="52" s="1"/>
  <c r="M31" i="52"/>
  <c r="L31" i="52"/>
  <c r="J31" i="52"/>
  <c r="K31" i="52" s="1"/>
  <c r="F31" i="52"/>
  <c r="G31" i="52" s="1"/>
  <c r="M30" i="52"/>
  <c r="L30" i="52"/>
  <c r="J30" i="52"/>
  <c r="K30" i="52" s="1"/>
  <c r="F30" i="52"/>
  <c r="G30" i="52" s="1"/>
  <c r="M29" i="52"/>
  <c r="L29" i="52"/>
  <c r="J29" i="52"/>
  <c r="K29" i="52" s="1"/>
  <c r="F29" i="52"/>
  <c r="G29" i="52" s="1"/>
  <c r="M28" i="52"/>
  <c r="L28" i="52"/>
  <c r="J28" i="52"/>
  <c r="K28" i="52" s="1"/>
  <c r="F28" i="52"/>
  <c r="G28" i="52" s="1"/>
  <c r="M27" i="52"/>
  <c r="L27" i="52"/>
  <c r="J27" i="52"/>
  <c r="K27" i="52" s="1"/>
  <c r="F27" i="52"/>
  <c r="G27" i="52" s="1"/>
  <c r="M26" i="52"/>
  <c r="L26" i="52"/>
  <c r="J26" i="52"/>
  <c r="K26" i="52" s="1"/>
  <c r="F26" i="52"/>
  <c r="G26" i="52" s="1"/>
  <c r="M25" i="52"/>
  <c r="L25" i="52"/>
  <c r="J25" i="52"/>
  <c r="K25" i="52" s="1"/>
  <c r="F25" i="52"/>
  <c r="G25" i="52" s="1"/>
  <c r="M24" i="52"/>
  <c r="L24" i="52"/>
  <c r="J24" i="52"/>
  <c r="K24" i="52" s="1"/>
  <c r="F24" i="52"/>
  <c r="G24" i="52" s="1"/>
  <c r="M23" i="52"/>
  <c r="L23" i="52"/>
  <c r="J23" i="52"/>
  <c r="K23" i="52" s="1"/>
  <c r="F23" i="52"/>
  <c r="G23" i="52" s="1"/>
  <c r="M22" i="52"/>
  <c r="L22" i="52"/>
  <c r="J22" i="52"/>
  <c r="K22" i="52" s="1"/>
  <c r="F22" i="52"/>
  <c r="G22" i="52" s="1"/>
  <c r="M21" i="52"/>
  <c r="L21" i="52"/>
  <c r="J21" i="52"/>
  <c r="K21" i="52" s="1"/>
  <c r="F21" i="52"/>
  <c r="G21" i="52" s="1"/>
  <c r="M20" i="52"/>
  <c r="L20" i="52"/>
  <c r="J20" i="52"/>
  <c r="K20" i="52" s="1"/>
  <c r="F20" i="52"/>
  <c r="G20" i="52" s="1"/>
  <c r="M19" i="52"/>
  <c r="L19" i="52"/>
  <c r="J19" i="52"/>
  <c r="K19" i="52" s="1"/>
  <c r="F19" i="52"/>
  <c r="G19" i="52" s="1"/>
  <c r="M18" i="52"/>
  <c r="L18" i="52"/>
  <c r="J18" i="52"/>
  <c r="K18" i="52" s="1"/>
  <c r="F18" i="52"/>
  <c r="G18" i="52" s="1"/>
  <c r="M17" i="52"/>
  <c r="L17" i="52"/>
  <c r="J17" i="52"/>
  <c r="K17" i="52" s="1"/>
  <c r="F17" i="52"/>
  <c r="G17" i="52" s="1"/>
  <c r="M16" i="52"/>
  <c r="L16" i="52"/>
  <c r="J16" i="52"/>
  <c r="K16" i="52" s="1"/>
  <c r="F16" i="52"/>
  <c r="G16" i="52" s="1"/>
  <c r="M15" i="52"/>
  <c r="L15" i="52"/>
  <c r="J15" i="52"/>
  <c r="K15" i="52" s="1"/>
  <c r="F15" i="52"/>
  <c r="G15" i="52" s="1"/>
  <c r="P1841" i="51"/>
  <c r="M1841" i="51"/>
  <c r="N1841" i="51" s="1"/>
  <c r="I1841" i="51"/>
  <c r="J1841" i="51" s="1"/>
  <c r="P959" i="51"/>
  <c r="O959" i="51"/>
  <c r="M959" i="51"/>
  <c r="N959" i="51" s="1"/>
  <c r="I959" i="51"/>
  <c r="J959" i="51" s="1"/>
  <c r="P856" i="51"/>
  <c r="O856" i="51"/>
  <c r="M856" i="51"/>
  <c r="N856" i="51" s="1"/>
  <c r="I856" i="51"/>
  <c r="J856" i="51" s="1"/>
  <c r="P2003" i="51"/>
  <c r="O2003" i="51"/>
  <c r="M2003" i="51"/>
  <c r="N2003" i="51" s="1"/>
  <c r="I2003" i="51"/>
  <c r="J2003" i="51" s="1"/>
  <c r="P751" i="51"/>
  <c r="O751" i="51"/>
  <c r="M751" i="51"/>
  <c r="N751" i="51" s="1"/>
  <c r="I751" i="51"/>
  <c r="J751" i="51" s="1"/>
  <c r="P2162" i="51"/>
  <c r="O2162" i="51"/>
  <c r="M2162" i="51"/>
  <c r="N2162" i="51" s="1"/>
  <c r="I2162" i="51"/>
  <c r="J2162" i="51" s="1"/>
  <c r="P2148" i="51"/>
  <c r="O2148" i="51"/>
  <c r="M2148" i="51"/>
  <c r="N2148" i="51" s="1"/>
  <c r="I2148" i="51"/>
  <c r="J2148" i="51" s="1"/>
  <c r="P2137" i="51"/>
  <c r="O2137" i="51"/>
  <c r="M2137" i="51"/>
  <c r="N2137" i="51" s="1"/>
  <c r="I2137" i="51"/>
  <c r="J2137" i="51" s="1"/>
  <c r="P1847" i="51"/>
  <c r="O1847" i="51"/>
  <c r="M1847" i="51"/>
  <c r="N1847" i="51" s="1"/>
  <c r="I1847" i="51"/>
  <c r="J1847" i="51" s="1"/>
  <c r="P1575" i="51"/>
  <c r="O1575" i="51"/>
  <c r="M1575" i="51"/>
  <c r="N1575" i="51" s="1"/>
  <c r="I1575" i="51"/>
  <c r="J1575" i="51" s="1"/>
  <c r="P1501" i="51"/>
  <c r="O1501" i="51"/>
  <c r="M1501" i="51"/>
  <c r="N1501" i="51" s="1"/>
  <c r="I1501" i="51"/>
  <c r="J1501" i="51" s="1"/>
  <c r="P1135" i="51"/>
  <c r="O1135" i="51"/>
  <c r="M1135" i="51"/>
  <c r="N1135" i="51" s="1"/>
  <c r="I1135" i="51"/>
  <c r="J1135" i="51" s="1"/>
  <c r="P1124" i="51"/>
  <c r="O1124" i="51"/>
  <c r="M1124" i="51"/>
  <c r="N1124" i="51" s="1"/>
  <c r="I1124" i="51"/>
  <c r="J1124" i="51" s="1"/>
  <c r="P1002" i="51"/>
  <c r="O1002" i="51"/>
  <c r="M1002" i="51"/>
  <c r="N1002" i="51" s="1"/>
  <c r="I1002" i="51"/>
  <c r="J1002" i="51" s="1"/>
  <c r="P1000" i="51"/>
  <c r="O1000" i="51"/>
  <c r="M1000" i="51"/>
  <c r="N1000" i="51" s="1"/>
  <c r="I1000" i="51"/>
  <c r="J1000" i="51" s="1"/>
  <c r="P999" i="51"/>
  <c r="O999" i="51"/>
  <c r="M999" i="51"/>
  <c r="N999" i="51" s="1"/>
  <c r="I999" i="51"/>
  <c r="J999" i="51" s="1"/>
  <c r="P1996" i="51"/>
  <c r="O1996" i="51"/>
  <c r="M1996" i="51"/>
  <c r="N1996" i="51" s="1"/>
  <c r="I1996" i="51"/>
  <c r="J1996" i="51" s="1"/>
  <c r="P1990" i="51"/>
  <c r="O1990" i="51"/>
  <c r="M1990" i="51"/>
  <c r="N1990" i="51" s="1"/>
  <c r="I1990" i="51"/>
  <c r="J1990" i="51" s="1"/>
  <c r="P2228" i="51"/>
  <c r="O2228" i="51"/>
  <c r="M2228" i="51"/>
  <c r="N2228" i="51" s="1"/>
  <c r="I2228" i="51"/>
  <c r="J2228" i="51" s="1"/>
  <c r="P2201" i="51"/>
  <c r="O2201" i="51"/>
  <c r="M2201" i="51"/>
  <c r="N2201" i="51" s="1"/>
  <c r="I2201" i="51"/>
  <c r="J2201" i="51" s="1"/>
  <c r="P2192" i="51"/>
  <c r="O2192" i="51"/>
  <c r="M2192" i="51"/>
  <c r="N2192" i="51" s="1"/>
  <c r="I2192" i="51"/>
  <c r="J2192" i="51" s="1"/>
  <c r="P899" i="51"/>
  <c r="O899" i="51"/>
  <c r="M899" i="51"/>
  <c r="N899" i="51" s="1"/>
  <c r="I899" i="51"/>
  <c r="J899" i="51" s="1"/>
  <c r="P886" i="51"/>
  <c r="O886" i="51"/>
  <c r="M886" i="51"/>
  <c r="N886" i="51" s="1"/>
  <c r="I886" i="51"/>
  <c r="J886" i="51" s="1"/>
  <c r="P752" i="51"/>
  <c r="O752" i="51"/>
  <c r="M752" i="51"/>
  <c r="N752" i="51" s="1"/>
  <c r="I752" i="51"/>
  <c r="J752" i="51" s="1"/>
  <c r="P1656" i="51"/>
  <c r="O1656" i="51"/>
  <c r="M1656" i="51"/>
  <c r="N1656" i="51" s="1"/>
  <c r="I1656" i="51"/>
  <c r="J1656" i="51" s="1"/>
  <c r="P1622" i="51"/>
  <c r="O1622" i="51"/>
  <c r="M1622" i="51"/>
  <c r="N1622" i="51" s="1"/>
  <c r="I1622" i="51"/>
  <c r="J1622" i="51" s="1"/>
  <c r="P1616" i="51"/>
  <c r="O1616" i="51"/>
  <c r="M1616" i="51"/>
  <c r="N1616" i="51" s="1"/>
  <c r="I1616" i="51"/>
  <c r="J1616" i="51" s="1"/>
  <c r="P965" i="51"/>
  <c r="O965" i="51"/>
  <c r="M965" i="51"/>
  <c r="N965" i="51" s="1"/>
  <c r="I965" i="51"/>
  <c r="J965" i="51" s="1"/>
  <c r="P963" i="51"/>
  <c r="O963" i="51"/>
  <c r="M963" i="51"/>
  <c r="N963" i="51" s="1"/>
  <c r="I963" i="51"/>
  <c r="J963" i="51" s="1"/>
  <c r="P891" i="51"/>
  <c r="O891" i="51"/>
  <c r="M891" i="51"/>
  <c r="N891" i="51" s="1"/>
  <c r="I891" i="51"/>
  <c r="J891" i="51" s="1"/>
  <c r="P935" i="51"/>
  <c r="O935" i="51"/>
  <c r="M935" i="51"/>
  <c r="N935" i="51" s="1"/>
  <c r="I935" i="51"/>
  <c r="J935" i="51" s="1"/>
  <c r="P87" i="51"/>
  <c r="O87" i="51"/>
  <c r="M87" i="51"/>
  <c r="N87" i="51" s="1"/>
  <c r="I87" i="51"/>
  <c r="J87" i="51" s="1"/>
  <c r="P51" i="51"/>
  <c r="O51" i="51"/>
  <c r="M51" i="51"/>
  <c r="N51" i="51" s="1"/>
  <c r="I51" i="51"/>
  <c r="J51" i="51" s="1"/>
  <c r="P2168" i="51"/>
  <c r="O2168" i="51"/>
  <c r="M2168" i="51"/>
  <c r="N2168" i="51" s="1"/>
  <c r="I2168" i="51"/>
  <c r="J2168" i="51" s="1"/>
  <c r="P2156" i="51"/>
  <c r="O2156" i="51"/>
  <c r="M2156" i="51"/>
  <c r="N2156" i="51" s="1"/>
  <c r="I2156" i="51"/>
  <c r="J2156" i="51" s="1"/>
  <c r="P1613" i="51"/>
  <c r="O1613" i="51"/>
  <c r="M1613" i="51"/>
  <c r="N1613" i="51" s="1"/>
  <c r="I1613" i="51"/>
  <c r="J1613" i="51" s="1"/>
  <c r="P1500" i="51"/>
  <c r="O1500" i="51"/>
  <c r="M1500" i="51"/>
  <c r="N1500" i="51" s="1"/>
  <c r="I1500" i="51"/>
  <c r="J1500" i="51" s="1"/>
  <c r="P1704" i="51"/>
  <c r="O1704" i="51"/>
  <c r="M1704" i="51"/>
  <c r="N1704" i="51" s="1"/>
  <c r="I1704" i="51"/>
  <c r="J1704" i="51" s="1"/>
  <c r="P980" i="51"/>
  <c r="O980" i="51"/>
  <c r="M980" i="51"/>
  <c r="N980" i="51" s="1"/>
  <c r="I980" i="51"/>
  <c r="J980" i="51" s="1"/>
  <c r="P1846" i="51"/>
  <c r="O1846" i="51"/>
  <c r="M1846" i="51"/>
  <c r="N1846" i="51" s="1"/>
  <c r="I1846" i="51"/>
  <c r="J1846" i="51" s="1"/>
  <c r="P1694" i="51"/>
  <c r="O1694" i="51"/>
  <c r="M1694" i="51"/>
  <c r="N1694" i="51" s="1"/>
  <c r="I1694" i="51"/>
  <c r="J1694" i="51" s="1"/>
  <c r="P904" i="51"/>
  <c r="O904" i="51"/>
  <c r="M904" i="51"/>
  <c r="N904" i="51" s="1"/>
  <c r="I904" i="51"/>
  <c r="J904" i="51" s="1"/>
  <c r="P853" i="51"/>
  <c r="O853" i="51"/>
  <c r="M853" i="51"/>
  <c r="N853" i="51" s="1"/>
  <c r="I853" i="51"/>
  <c r="J853" i="51" s="1"/>
  <c r="P847" i="51"/>
  <c r="O847" i="51"/>
  <c r="M847" i="51"/>
  <c r="N847" i="51" s="1"/>
  <c r="I847" i="51"/>
  <c r="J847" i="51" s="1"/>
  <c r="P1586" i="51"/>
  <c r="O1586" i="51"/>
  <c r="M1586" i="51"/>
  <c r="N1586" i="51" s="1"/>
  <c r="I1586" i="51"/>
  <c r="J1586" i="51" s="1"/>
  <c r="P1551" i="51"/>
  <c r="O1551" i="51"/>
  <c r="M1551" i="51"/>
  <c r="N1551" i="51" s="1"/>
  <c r="I1551" i="51"/>
  <c r="J1551" i="51" s="1"/>
  <c r="P1530" i="51"/>
  <c r="O1530" i="51"/>
  <c r="M1530" i="51"/>
  <c r="N1530" i="51" s="1"/>
  <c r="I1530" i="51"/>
  <c r="J1530" i="51" s="1"/>
  <c r="P1498" i="51"/>
  <c r="O1498" i="51"/>
  <c r="M1498" i="51"/>
  <c r="N1498" i="51" s="1"/>
  <c r="I1498" i="51"/>
  <c r="J1498" i="51" s="1"/>
  <c r="P1913" i="51"/>
  <c r="O1913" i="51"/>
  <c r="M1913" i="51"/>
  <c r="N1913" i="51" s="1"/>
  <c r="I1913" i="51"/>
  <c r="J1913" i="51" s="1"/>
  <c r="P1197" i="51"/>
  <c r="O1197" i="51"/>
  <c r="M1197" i="51"/>
  <c r="N1197" i="51" s="1"/>
  <c r="I1197" i="51"/>
  <c r="J1197" i="51" s="1"/>
  <c r="P1192" i="51"/>
  <c r="O1192" i="51"/>
  <c r="M1192" i="51"/>
  <c r="N1192" i="51" s="1"/>
  <c r="I1192" i="51"/>
  <c r="J1192" i="51" s="1"/>
  <c r="P966" i="51"/>
  <c r="O966" i="51"/>
  <c r="M966" i="51"/>
  <c r="N966" i="51" s="1"/>
  <c r="I966" i="51"/>
  <c r="J966" i="51" s="1"/>
  <c r="P934" i="51"/>
  <c r="O934" i="51"/>
  <c r="M934" i="51"/>
  <c r="N934" i="51" s="1"/>
  <c r="I934" i="51"/>
  <c r="J934" i="51" s="1"/>
  <c r="P921" i="51"/>
  <c r="O921" i="51"/>
  <c r="M921" i="51"/>
  <c r="N921" i="51" s="1"/>
  <c r="I921" i="51"/>
  <c r="J921" i="51" s="1"/>
  <c r="P917" i="51"/>
  <c r="O917" i="51"/>
  <c r="M917" i="51"/>
  <c r="N917" i="51" s="1"/>
  <c r="I917" i="51"/>
  <c r="J917" i="51" s="1"/>
  <c r="P1852" i="51"/>
  <c r="O1852" i="51"/>
  <c r="M1852" i="51"/>
  <c r="N1852" i="51" s="1"/>
  <c r="I1852" i="51"/>
  <c r="J1852" i="51" s="1"/>
  <c r="P1773" i="51"/>
  <c r="O1773" i="51"/>
  <c r="M1773" i="51"/>
  <c r="N1773" i="51" s="1"/>
  <c r="I1773" i="51"/>
  <c r="J1773" i="51" s="1"/>
  <c r="P1771" i="51"/>
  <c r="O1771" i="51"/>
  <c r="M1771" i="51"/>
  <c r="N1771" i="51" s="1"/>
  <c r="I1771" i="51"/>
  <c r="J1771" i="51" s="1"/>
  <c r="P1747" i="51"/>
  <c r="O1747" i="51"/>
  <c r="M1747" i="51"/>
  <c r="N1747" i="51" s="1"/>
  <c r="I1747" i="51"/>
  <c r="J1747" i="51" s="1"/>
  <c r="P1733" i="51"/>
  <c r="O1733" i="51"/>
  <c r="M1733" i="51"/>
  <c r="N1733" i="51" s="1"/>
  <c r="I1733" i="51"/>
  <c r="J1733" i="51" s="1"/>
  <c r="P1698" i="51"/>
  <c r="O1698" i="51"/>
  <c r="M1698" i="51"/>
  <c r="N1698" i="51" s="1"/>
  <c r="I1698" i="51"/>
  <c r="J1698" i="51" s="1"/>
  <c r="P918" i="51"/>
  <c r="O918" i="51"/>
  <c r="M918" i="51"/>
  <c r="N918" i="51" s="1"/>
  <c r="I918" i="51"/>
  <c r="J918" i="51" s="1"/>
  <c r="P753" i="51"/>
  <c r="O753" i="51"/>
  <c r="M753" i="51"/>
  <c r="N753" i="51" s="1"/>
  <c r="I753" i="51"/>
  <c r="J753" i="51" s="1"/>
  <c r="P750" i="51"/>
  <c r="O750" i="51"/>
  <c r="M750" i="51"/>
  <c r="N750" i="51" s="1"/>
  <c r="I750" i="51"/>
  <c r="J750" i="51" s="1"/>
  <c r="P1206" i="51"/>
  <c r="O1206" i="51"/>
  <c r="M1206" i="51"/>
  <c r="N1206" i="51" s="1"/>
  <c r="I1206" i="51"/>
  <c r="J1206" i="51" s="1"/>
  <c r="P1200" i="51"/>
  <c r="O1200" i="51"/>
  <c r="M1200" i="51"/>
  <c r="N1200" i="51" s="1"/>
  <c r="I1200" i="51"/>
  <c r="J1200" i="51" s="1"/>
  <c r="P882" i="51"/>
  <c r="O882" i="51"/>
  <c r="M882" i="51"/>
  <c r="N882" i="51" s="1"/>
  <c r="I882" i="51"/>
  <c r="J882" i="51" s="1"/>
  <c r="P86" i="51"/>
  <c r="O86" i="51"/>
  <c r="M86" i="51"/>
  <c r="N86" i="51" s="1"/>
  <c r="I86" i="51"/>
  <c r="J86" i="51" s="1"/>
  <c r="P50" i="51"/>
  <c r="O50" i="51"/>
  <c r="M50" i="51"/>
  <c r="N50" i="51" s="1"/>
  <c r="I50" i="51"/>
  <c r="J50" i="51" s="1"/>
  <c r="P1949" i="51"/>
  <c r="O1949" i="51"/>
  <c r="M1949" i="51"/>
  <c r="N1949" i="51" s="1"/>
  <c r="I1949" i="51"/>
  <c r="J1949" i="51" s="1"/>
  <c r="P1918" i="51"/>
  <c r="O1918" i="51"/>
  <c r="M1918" i="51"/>
  <c r="N1918" i="51" s="1"/>
  <c r="I1918" i="51"/>
  <c r="J1918" i="51" s="1"/>
  <c r="P995" i="51"/>
  <c r="O995" i="51"/>
  <c r="M995" i="51"/>
  <c r="N995" i="51" s="1"/>
  <c r="I995" i="51"/>
  <c r="J995" i="51" s="1"/>
  <c r="P1147" i="51"/>
  <c r="O1147" i="51"/>
  <c r="M1147" i="51"/>
  <c r="N1147" i="51" s="1"/>
  <c r="I1147" i="51"/>
  <c r="J1147" i="51" s="1"/>
  <c r="P941" i="51"/>
  <c r="O941" i="51"/>
  <c r="M941" i="51"/>
  <c r="N941" i="51" s="1"/>
  <c r="I941" i="51"/>
  <c r="J941" i="51" s="1"/>
  <c r="P922" i="51"/>
  <c r="O922" i="51"/>
  <c r="M922" i="51"/>
  <c r="N922" i="51" s="1"/>
  <c r="I922" i="51"/>
  <c r="J922" i="51" s="1"/>
  <c r="P908" i="51"/>
  <c r="O908" i="51"/>
  <c r="M908" i="51"/>
  <c r="N908" i="51" s="1"/>
  <c r="I908" i="51"/>
  <c r="J908" i="51" s="1"/>
  <c r="P1264" i="51"/>
  <c r="O1264" i="51"/>
  <c r="M1264" i="51"/>
  <c r="N1264" i="51" s="1"/>
  <c r="I1264" i="51"/>
  <c r="J1264" i="51" s="1"/>
  <c r="P1263" i="51"/>
  <c r="O1263" i="51"/>
  <c r="M1263" i="51"/>
  <c r="N1263" i="51" s="1"/>
  <c r="I1263" i="51"/>
  <c r="J1263" i="51" s="1"/>
  <c r="P1261" i="51"/>
  <c r="O1261" i="51"/>
  <c r="M1261" i="51"/>
  <c r="N1261" i="51" s="1"/>
  <c r="I1261" i="51"/>
  <c r="J1261" i="51" s="1"/>
  <c r="P1259" i="51"/>
  <c r="O1259" i="51"/>
  <c r="M1259" i="51"/>
  <c r="N1259" i="51" s="1"/>
  <c r="I1259" i="51"/>
  <c r="J1259" i="51" s="1"/>
  <c r="P1256" i="51"/>
  <c r="O1256" i="51"/>
  <c r="M1256" i="51"/>
  <c r="N1256" i="51" s="1"/>
  <c r="I1256" i="51"/>
  <c r="J1256" i="51" s="1"/>
  <c r="P1557" i="51"/>
  <c r="O1557" i="51"/>
  <c r="M1557" i="51"/>
  <c r="N1557" i="51" s="1"/>
  <c r="I1557" i="51"/>
  <c r="J1557" i="51" s="1"/>
  <c r="P1512" i="51"/>
  <c r="O1512" i="51"/>
  <c r="M1512" i="51"/>
  <c r="N1512" i="51" s="1"/>
  <c r="I1512" i="51"/>
  <c r="J1512" i="51" s="1"/>
  <c r="P975" i="51"/>
  <c r="O975" i="51"/>
  <c r="M975" i="51"/>
  <c r="N975" i="51" s="1"/>
  <c r="I975" i="51"/>
  <c r="J975" i="51" s="1"/>
  <c r="P1234" i="51"/>
  <c r="O1234" i="51"/>
  <c r="M1234" i="51"/>
  <c r="N1234" i="51" s="1"/>
  <c r="I1234" i="51"/>
  <c r="J1234" i="51" s="1"/>
  <c r="P1086" i="51"/>
  <c r="O1086" i="51"/>
  <c r="M1086" i="51"/>
  <c r="N1086" i="51" s="1"/>
  <c r="I1086" i="51"/>
  <c r="J1086" i="51" s="1"/>
  <c r="P1076" i="51"/>
  <c r="O1076" i="51"/>
  <c r="M1076" i="51"/>
  <c r="N1076" i="51" s="1"/>
  <c r="I1076" i="51"/>
  <c r="J1076" i="51" s="1"/>
  <c r="P1062" i="51"/>
  <c r="O1062" i="51"/>
  <c r="M1062" i="51"/>
  <c r="N1062" i="51" s="1"/>
  <c r="I1062" i="51"/>
  <c r="J1062" i="51" s="1"/>
  <c r="P1025" i="51"/>
  <c r="O1025" i="51"/>
  <c r="M1025" i="51"/>
  <c r="N1025" i="51" s="1"/>
  <c r="I1025" i="51"/>
  <c r="J1025" i="51" s="1"/>
  <c r="P1021" i="51"/>
  <c r="O1021" i="51"/>
  <c r="M1021" i="51"/>
  <c r="N1021" i="51" s="1"/>
  <c r="I1021" i="51"/>
  <c r="J1021" i="51" s="1"/>
  <c r="P878" i="51"/>
  <c r="O878" i="51"/>
  <c r="M878" i="51"/>
  <c r="N878" i="51" s="1"/>
  <c r="I878" i="51"/>
  <c r="J878" i="51" s="1"/>
  <c r="P2147" i="51"/>
  <c r="O2147" i="51"/>
  <c r="M2147" i="51"/>
  <c r="N2147" i="51" s="1"/>
  <c r="I2147" i="51"/>
  <c r="J2147" i="51" s="1"/>
  <c r="P2136" i="51"/>
  <c r="O2136" i="51"/>
  <c r="M2136" i="51"/>
  <c r="N2136" i="51" s="1"/>
  <c r="I2136" i="51"/>
  <c r="J2136" i="51" s="1"/>
  <c r="P1845" i="51"/>
  <c r="O1845" i="51"/>
  <c r="M1845" i="51"/>
  <c r="N1845" i="51" s="1"/>
  <c r="I1845" i="51"/>
  <c r="J1845" i="51" s="1"/>
  <c r="P1703" i="51"/>
  <c r="O1703" i="51"/>
  <c r="M1703" i="51"/>
  <c r="N1703" i="51" s="1"/>
  <c r="I1703" i="51"/>
  <c r="J1703" i="51" s="1"/>
  <c r="P1574" i="51"/>
  <c r="O1574" i="51"/>
  <c r="M1574" i="51"/>
  <c r="N1574" i="51" s="1"/>
  <c r="J1574" i="51"/>
  <c r="I1574" i="51"/>
  <c r="P1634" i="51"/>
  <c r="O1634" i="51"/>
  <c r="N1634" i="51"/>
  <c r="M1634" i="51"/>
  <c r="I1634" i="51"/>
  <c r="J1634" i="51" s="1"/>
  <c r="P1531" i="51"/>
  <c r="O1531" i="51"/>
  <c r="M1531" i="51"/>
  <c r="N1531" i="51" s="1"/>
  <c r="I1531" i="51"/>
  <c r="J1531" i="51" s="1"/>
  <c r="P961" i="51"/>
  <c r="O961" i="51"/>
  <c r="M961" i="51"/>
  <c r="N961" i="51" s="1"/>
  <c r="I961" i="51"/>
  <c r="J961" i="51" s="1"/>
  <c r="P954" i="51"/>
  <c r="O954" i="51"/>
  <c r="M954" i="51"/>
  <c r="N954" i="51" s="1"/>
  <c r="I954" i="51"/>
  <c r="J954" i="51" s="1"/>
  <c r="P1818" i="51"/>
  <c r="O1818" i="51"/>
  <c r="M1818" i="51"/>
  <c r="N1818" i="51" s="1"/>
  <c r="I1818" i="51"/>
  <c r="J1818" i="51" s="1"/>
  <c r="P1374" i="51"/>
  <c r="O1374" i="51"/>
  <c r="M1374" i="51"/>
  <c r="N1374" i="51" s="1"/>
  <c r="I1374" i="51"/>
  <c r="J1374" i="51" s="1"/>
  <c r="P1336" i="51"/>
  <c r="O1336" i="51"/>
  <c r="M1336" i="51"/>
  <c r="N1336" i="51" s="1"/>
  <c r="I1336" i="51"/>
  <c r="J1336" i="51" s="1"/>
  <c r="P1310" i="51"/>
  <c r="O1310" i="51"/>
  <c r="M1310" i="51"/>
  <c r="N1310" i="51" s="1"/>
  <c r="I1310" i="51"/>
  <c r="J1310" i="51" s="1"/>
  <c r="P1840" i="51"/>
  <c r="O1840" i="51"/>
  <c r="M1840" i="51"/>
  <c r="N1840" i="51" s="1"/>
  <c r="I1840" i="51"/>
  <c r="J1840" i="51" s="1"/>
  <c r="P958" i="51"/>
  <c r="O958" i="51"/>
  <c r="M958" i="51"/>
  <c r="N958" i="51" s="1"/>
  <c r="I958" i="51"/>
  <c r="J958" i="51" s="1"/>
  <c r="P956" i="51"/>
  <c r="O956" i="51"/>
  <c r="M956" i="51"/>
  <c r="N956" i="51" s="1"/>
  <c r="I956" i="51"/>
  <c r="J956" i="51" s="1"/>
  <c r="P949" i="51"/>
  <c r="O949" i="51"/>
  <c r="M949" i="51"/>
  <c r="N949" i="51" s="1"/>
  <c r="I949" i="51"/>
  <c r="J949" i="51" s="1"/>
  <c r="P940" i="51"/>
  <c r="O940" i="51"/>
  <c r="M940" i="51"/>
  <c r="N940" i="51" s="1"/>
  <c r="I940" i="51"/>
  <c r="J940" i="51" s="1"/>
  <c r="P907" i="51"/>
  <c r="O907" i="51"/>
  <c r="M907" i="51"/>
  <c r="N907" i="51" s="1"/>
  <c r="I907" i="51"/>
  <c r="J907" i="51" s="1"/>
  <c r="P855" i="51"/>
  <c r="O855" i="51"/>
  <c r="M855" i="51"/>
  <c r="N855" i="51" s="1"/>
  <c r="I855" i="51"/>
  <c r="J855" i="51" s="1"/>
  <c r="P838" i="51"/>
  <c r="O838" i="51"/>
  <c r="M838" i="51"/>
  <c r="N838" i="51" s="1"/>
  <c r="I838" i="51"/>
  <c r="J838" i="51" s="1"/>
  <c r="P2070" i="51"/>
  <c r="O2070" i="51"/>
  <c r="M2070" i="51"/>
  <c r="N2070" i="51" s="1"/>
  <c r="I2070" i="51"/>
  <c r="J2070" i="51" s="1"/>
  <c r="P2060" i="51"/>
  <c r="O2060" i="51"/>
  <c r="M2060" i="51"/>
  <c r="N2060" i="51" s="1"/>
  <c r="I2060" i="51"/>
  <c r="J2060" i="51" s="1"/>
  <c r="P2046" i="51"/>
  <c r="O2046" i="51"/>
  <c r="M2046" i="51"/>
  <c r="N2046" i="51" s="1"/>
  <c r="I2046" i="51"/>
  <c r="J2046" i="51" s="1"/>
  <c r="P85" i="51"/>
  <c r="O85" i="51"/>
  <c r="M85" i="51"/>
  <c r="N85" i="51" s="1"/>
  <c r="I85" i="51"/>
  <c r="J85" i="51" s="1"/>
  <c r="P73" i="51"/>
  <c r="O73" i="51"/>
  <c r="M73" i="51"/>
  <c r="N73" i="51" s="1"/>
  <c r="I73" i="51"/>
  <c r="J73" i="51" s="1"/>
  <c r="P53" i="51"/>
  <c r="O53" i="51"/>
  <c r="M53" i="51"/>
  <c r="N53" i="51" s="1"/>
  <c r="I53" i="51"/>
  <c r="J53" i="51" s="1"/>
  <c r="P2077" i="51"/>
  <c r="O2077" i="51"/>
  <c r="M2077" i="51"/>
  <c r="N2077" i="51" s="1"/>
  <c r="I2077" i="51"/>
  <c r="J2077" i="51" s="1"/>
  <c r="P2069" i="51"/>
  <c r="O2069" i="51"/>
  <c r="M2069" i="51"/>
  <c r="N2069" i="51" s="1"/>
  <c r="I2069" i="51"/>
  <c r="J2069" i="51" s="1"/>
  <c r="P2059" i="51"/>
  <c r="O2059" i="51"/>
  <c r="M2059" i="51"/>
  <c r="N2059" i="51" s="1"/>
  <c r="I2059" i="51"/>
  <c r="J2059" i="51" s="1"/>
  <c r="P2052" i="51"/>
  <c r="O2052" i="51"/>
  <c r="M2052" i="51"/>
  <c r="N2052" i="51" s="1"/>
  <c r="I2052" i="51"/>
  <c r="J2052" i="51" s="1"/>
  <c r="P2045" i="51"/>
  <c r="O2045" i="51"/>
  <c r="M2045" i="51"/>
  <c r="N2045" i="51" s="1"/>
  <c r="I2045" i="51"/>
  <c r="J2045" i="51" s="1"/>
  <c r="P2037" i="51"/>
  <c r="O2037" i="51"/>
  <c r="M2037" i="51"/>
  <c r="N2037" i="51" s="1"/>
  <c r="I2037" i="51"/>
  <c r="J2037" i="51" s="1"/>
  <c r="P2027" i="51"/>
  <c r="O2027" i="51"/>
  <c r="M2027" i="51"/>
  <c r="N2027" i="51" s="1"/>
  <c r="I2027" i="51"/>
  <c r="J2027" i="51" s="1"/>
  <c r="P2235" i="51"/>
  <c r="O2235" i="51"/>
  <c r="M2235" i="51"/>
  <c r="N2235" i="51" s="1"/>
  <c r="I2235" i="51"/>
  <c r="J2235" i="51" s="1"/>
  <c r="P2226" i="51"/>
  <c r="O2226" i="51"/>
  <c r="M2226" i="51"/>
  <c r="N2226" i="51" s="1"/>
  <c r="I2226" i="51"/>
  <c r="J2226" i="51" s="1"/>
  <c r="P2221" i="51"/>
  <c r="O2221" i="51"/>
  <c r="M2221" i="51"/>
  <c r="N2221" i="51" s="1"/>
  <c r="I2221" i="51"/>
  <c r="J2221" i="51" s="1"/>
  <c r="P2211" i="51"/>
  <c r="O2211" i="51"/>
  <c r="M2211" i="51"/>
  <c r="N2211" i="51" s="1"/>
  <c r="I2211" i="51"/>
  <c r="J2211" i="51" s="1"/>
  <c r="P2196" i="51"/>
  <c r="O2196" i="51"/>
  <c r="M2196" i="51"/>
  <c r="N2196" i="51" s="1"/>
  <c r="I2196" i="51"/>
  <c r="J2196" i="51" s="1"/>
  <c r="P2191" i="51"/>
  <c r="O2191" i="51"/>
  <c r="M2191" i="51"/>
  <c r="N2191" i="51" s="1"/>
  <c r="I2191" i="51"/>
  <c r="J2191" i="51" s="1"/>
  <c r="P2189" i="51"/>
  <c r="O2189" i="51"/>
  <c r="M2189" i="51"/>
  <c r="N2189" i="51" s="1"/>
  <c r="I2189" i="51"/>
  <c r="J2189" i="51" s="1"/>
  <c r="P2171" i="51"/>
  <c r="O2171" i="51"/>
  <c r="M2171" i="51"/>
  <c r="N2171" i="51" s="1"/>
  <c r="I2171" i="51"/>
  <c r="J2171" i="51" s="1"/>
  <c r="P1168" i="51"/>
  <c r="O1168" i="51"/>
  <c r="M1168" i="51"/>
  <c r="N1168" i="51" s="1"/>
  <c r="I1168" i="51"/>
  <c r="J1168" i="51" s="1"/>
  <c r="P2227" i="51"/>
  <c r="O2227" i="51"/>
  <c r="M2227" i="51"/>
  <c r="N2227" i="51" s="1"/>
  <c r="I2227" i="51"/>
  <c r="J2227" i="51" s="1"/>
  <c r="P2212" i="51"/>
  <c r="O2212" i="51"/>
  <c r="M2212" i="51"/>
  <c r="N2212" i="51" s="1"/>
  <c r="I2212" i="51"/>
  <c r="J2212" i="51" s="1"/>
  <c r="P2200" i="51"/>
  <c r="O2200" i="51"/>
  <c r="M2200" i="51"/>
  <c r="N2200" i="51" s="1"/>
  <c r="I2200" i="51"/>
  <c r="J2200" i="51" s="1"/>
  <c r="P2190" i="51"/>
  <c r="O2190" i="51"/>
  <c r="M2190" i="51"/>
  <c r="N2190" i="51" s="1"/>
  <c r="I2190" i="51"/>
  <c r="J2190" i="51" s="1"/>
  <c r="P2188" i="51"/>
  <c r="O2188" i="51"/>
  <c r="M2188" i="51"/>
  <c r="N2188" i="51" s="1"/>
  <c r="I2188" i="51"/>
  <c r="J2188" i="51" s="1"/>
  <c r="P2179" i="51"/>
  <c r="O2179" i="51"/>
  <c r="M2179" i="51"/>
  <c r="N2179" i="51" s="1"/>
  <c r="I2179" i="51"/>
  <c r="J2179" i="51" s="1"/>
  <c r="P1904" i="51"/>
  <c r="O1904" i="51"/>
  <c r="M1904" i="51"/>
  <c r="N1904" i="51" s="1"/>
  <c r="I1904" i="51"/>
  <c r="J1904" i="51" s="1"/>
  <c r="P1900" i="51"/>
  <c r="O1900" i="51"/>
  <c r="M1900" i="51"/>
  <c r="N1900" i="51" s="1"/>
  <c r="I1900" i="51"/>
  <c r="J1900" i="51" s="1"/>
  <c r="P1897" i="51"/>
  <c r="O1897" i="51"/>
  <c r="M1897" i="51"/>
  <c r="N1897" i="51" s="1"/>
  <c r="I1897" i="51"/>
  <c r="J1897" i="51" s="1"/>
  <c r="P1875" i="51"/>
  <c r="O1875" i="51"/>
  <c r="M1875" i="51"/>
  <c r="N1875" i="51" s="1"/>
  <c r="I1875" i="51"/>
  <c r="J1875" i="51" s="1"/>
  <c r="P1457" i="51"/>
  <c r="O1457" i="51"/>
  <c r="M1457" i="51"/>
  <c r="N1457" i="51" s="1"/>
  <c r="I1457" i="51"/>
  <c r="J1457" i="51" s="1"/>
  <c r="P797" i="51"/>
  <c r="O797" i="51"/>
  <c r="M797" i="51"/>
  <c r="N797" i="51" s="1"/>
  <c r="I797" i="51"/>
  <c r="J797" i="51" s="1"/>
  <c r="P775" i="51"/>
  <c r="O775" i="51"/>
  <c r="M775" i="51"/>
  <c r="N775" i="51" s="1"/>
  <c r="I775" i="51"/>
  <c r="J775" i="51" s="1"/>
  <c r="P905" i="51"/>
  <c r="O905" i="51"/>
  <c r="M905" i="51"/>
  <c r="N905" i="51" s="1"/>
  <c r="I905" i="51"/>
  <c r="J905" i="51" s="1"/>
  <c r="P898" i="51"/>
  <c r="O898" i="51"/>
  <c r="M898" i="51"/>
  <c r="N898" i="51" s="1"/>
  <c r="I898" i="51"/>
  <c r="J898" i="51" s="1"/>
  <c r="P885" i="51"/>
  <c r="O885" i="51"/>
  <c r="M885" i="51"/>
  <c r="N885" i="51" s="1"/>
  <c r="I885" i="51"/>
  <c r="J885" i="51" s="1"/>
  <c r="P2146" i="51"/>
  <c r="O2146" i="51"/>
  <c r="M2146" i="51"/>
  <c r="N2146" i="51" s="1"/>
  <c r="I2146" i="51"/>
  <c r="J2146" i="51" s="1"/>
  <c r="P1702" i="51"/>
  <c r="O1702" i="51"/>
  <c r="M1702" i="51"/>
  <c r="N1702" i="51" s="1"/>
  <c r="I1702" i="51"/>
  <c r="J1702" i="51" s="1"/>
  <c r="P1573" i="51"/>
  <c r="O1573" i="51"/>
  <c r="M1573" i="51"/>
  <c r="N1573" i="51" s="1"/>
  <c r="I1573" i="51"/>
  <c r="J1573" i="51" s="1"/>
  <c r="P1519" i="51"/>
  <c r="O1519" i="51"/>
  <c r="M1519" i="51"/>
  <c r="N1519" i="51" s="1"/>
  <c r="I1519" i="51"/>
  <c r="J1519" i="51" s="1"/>
  <c r="P964" i="51"/>
  <c r="O964" i="51"/>
  <c r="M964" i="51"/>
  <c r="N964" i="51" s="1"/>
  <c r="I964" i="51"/>
  <c r="J964" i="51" s="1"/>
  <c r="P962" i="51"/>
  <c r="O962" i="51"/>
  <c r="M962" i="51"/>
  <c r="N962" i="51" s="1"/>
  <c r="I962" i="51"/>
  <c r="J962" i="51" s="1"/>
  <c r="P890" i="51"/>
  <c r="O890" i="51"/>
  <c r="M890" i="51"/>
  <c r="N890" i="51" s="1"/>
  <c r="I890" i="51"/>
  <c r="J890" i="51" s="1"/>
  <c r="P55" i="51"/>
  <c r="O55" i="51"/>
  <c r="M55" i="51"/>
  <c r="N55" i="51" s="1"/>
  <c r="I55" i="51"/>
  <c r="J55" i="51" s="1"/>
  <c r="P52" i="51"/>
  <c r="O52" i="51"/>
  <c r="M52" i="51"/>
  <c r="N52" i="51" s="1"/>
  <c r="I52" i="51"/>
  <c r="J52" i="51" s="1"/>
  <c r="P2219" i="51"/>
  <c r="O2219" i="51"/>
  <c r="M2219" i="51"/>
  <c r="N2219" i="51" s="1"/>
  <c r="I2219" i="51"/>
  <c r="J2219" i="51" s="1"/>
  <c r="P2210" i="51"/>
  <c r="O2210" i="51"/>
  <c r="M2210" i="51"/>
  <c r="N2210" i="51" s="1"/>
  <c r="I2210" i="51"/>
  <c r="J2210" i="51" s="1"/>
  <c r="P2208" i="51"/>
  <c r="O2208" i="51"/>
  <c r="M2208" i="51"/>
  <c r="N2208" i="51" s="1"/>
  <c r="I2208" i="51"/>
  <c r="J2208" i="51" s="1"/>
  <c r="P1186" i="51"/>
  <c r="O1186" i="51"/>
  <c r="M1186" i="51"/>
  <c r="N1186" i="51" s="1"/>
  <c r="I1186" i="51"/>
  <c r="J1186" i="51" s="1"/>
  <c r="P1184" i="51"/>
  <c r="O1184" i="51"/>
  <c r="M1184" i="51"/>
  <c r="N1184" i="51" s="1"/>
  <c r="I1184" i="51"/>
  <c r="J1184" i="51" s="1"/>
  <c r="P1180" i="51"/>
  <c r="O1180" i="51"/>
  <c r="M1180" i="51"/>
  <c r="N1180" i="51" s="1"/>
  <c r="I1180" i="51"/>
  <c r="J1180" i="51" s="1"/>
  <c r="P1178" i="51"/>
  <c r="O1178" i="51"/>
  <c r="M1178" i="51"/>
  <c r="N1178" i="51" s="1"/>
  <c r="I1178" i="51"/>
  <c r="J1178" i="51" s="1"/>
  <c r="P1176" i="51"/>
  <c r="O1176" i="51"/>
  <c r="M1176" i="51"/>
  <c r="N1176" i="51" s="1"/>
  <c r="I1176" i="51"/>
  <c r="J1176" i="51" s="1"/>
  <c r="P1173" i="51"/>
  <c r="O1173" i="51"/>
  <c r="M1173" i="51"/>
  <c r="N1173" i="51" s="1"/>
  <c r="I1173" i="51"/>
  <c r="J1173" i="51" s="1"/>
  <c r="P1171" i="51"/>
  <c r="O1171" i="51"/>
  <c r="M1171" i="51"/>
  <c r="N1171" i="51" s="1"/>
  <c r="I1171" i="51"/>
  <c r="J1171" i="51" s="1"/>
  <c r="P1165" i="51"/>
  <c r="O1165" i="51"/>
  <c r="M1165" i="51"/>
  <c r="N1165" i="51" s="1"/>
  <c r="I1165" i="51"/>
  <c r="J1165" i="51" s="1"/>
  <c r="P1164" i="51"/>
  <c r="O1164" i="51"/>
  <c r="M1164" i="51"/>
  <c r="N1164" i="51" s="1"/>
  <c r="I1164" i="51"/>
  <c r="J1164" i="51" s="1"/>
  <c r="P1162" i="51"/>
  <c r="O1162" i="51"/>
  <c r="M1162" i="51"/>
  <c r="N1162" i="51" s="1"/>
  <c r="I1162" i="51"/>
  <c r="J1162" i="51" s="1"/>
  <c r="P1160" i="51"/>
  <c r="O1160" i="51"/>
  <c r="M1160" i="51"/>
  <c r="N1160" i="51" s="1"/>
  <c r="I1160" i="51"/>
  <c r="J1160" i="51" s="1"/>
  <c r="P1158" i="51"/>
  <c r="O1158" i="51"/>
  <c r="M1158" i="51"/>
  <c r="N1158" i="51" s="1"/>
  <c r="I1158" i="51"/>
  <c r="J1158" i="51" s="1"/>
  <c r="P1157" i="51"/>
  <c r="O1157" i="51"/>
  <c r="M1157" i="51"/>
  <c r="N1157" i="51" s="1"/>
  <c r="I1157" i="51"/>
  <c r="J1157" i="51" s="1"/>
  <c r="P1154" i="51"/>
  <c r="O1154" i="51"/>
  <c r="M1154" i="51"/>
  <c r="N1154" i="51" s="1"/>
  <c r="I1154" i="51"/>
  <c r="J1154" i="51" s="1"/>
  <c r="P1152" i="51"/>
  <c r="O1152" i="51"/>
  <c r="M1152" i="51"/>
  <c r="N1152" i="51" s="1"/>
  <c r="I1152" i="51"/>
  <c r="J1152" i="51" s="1"/>
  <c r="P1149" i="51"/>
  <c r="O1149" i="51"/>
  <c r="M1149" i="51"/>
  <c r="N1149" i="51" s="1"/>
  <c r="I1149" i="51"/>
  <c r="J1149" i="51" s="1"/>
  <c r="P2234" i="51"/>
  <c r="O2234" i="51"/>
  <c r="M2234" i="51"/>
  <c r="N2234" i="51" s="1"/>
  <c r="I2234" i="51"/>
  <c r="J2234" i="51" s="1"/>
  <c r="P2216" i="51"/>
  <c r="O2216" i="51"/>
  <c r="M2216" i="51"/>
  <c r="N2216" i="51" s="1"/>
  <c r="I2216" i="51"/>
  <c r="J2216" i="51" s="1"/>
  <c r="P2206" i="51"/>
  <c r="O2206" i="51"/>
  <c r="M2206" i="51"/>
  <c r="N2206" i="51" s="1"/>
  <c r="I2206" i="51"/>
  <c r="J2206" i="51" s="1"/>
  <c r="P2199" i="51"/>
  <c r="O2199" i="51"/>
  <c r="M2199" i="51"/>
  <c r="N2199" i="51" s="1"/>
  <c r="I2199" i="51"/>
  <c r="J2199" i="51" s="1"/>
  <c r="P1016" i="51"/>
  <c r="O1016" i="51"/>
  <c r="M1016" i="51"/>
  <c r="N1016" i="51" s="1"/>
  <c r="I1016" i="51"/>
  <c r="J1016" i="51" s="1"/>
  <c r="P1015" i="51"/>
  <c r="O1015" i="51"/>
  <c r="M1015" i="51"/>
  <c r="N1015" i="51" s="1"/>
  <c r="I1015" i="51"/>
  <c r="J1015" i="51" s="1"/>
  <c r="P1014" i="51"/>
  <c r="O1014" i="51"/>
  <c r="M1014" i="51"/>
  <c r="N1014" i="51" s="1"/>
  <c r="I1014" i="51"/>
  <c r="J1014" i="51" s="1"/>
  <c r="P1013" i="51"/>
  <c r="O1013" i="51"/>
  <c r="M1013" i="51"/>
  <c r="N1013" i="51" s="1"/>
  <c r="I1013" i="51"/>
  <c r="J1013" i="51" s="1"/>
  <c r="P1012" i="51"/>
  <c r="O1012" i="51"/>
  <c r="M1012" i="51"/>
  <c r="N1012" i="51" s="1"/>
  <c r="I1012" i="51"/>
  <c r="J1012" i="51" s="1"/>
  <c r="P1011" i="51"/>
  <c r="O1011" i="51"/>
  <c r="M1011" i="51"/>
  <c r="N1011" i="51" s="1"/>
  <c r="I1011" i="51"/>
  <c r="J1011" i="51" s="1"/>
  <c r="P1010" i="51"/>
  <c r="O1010" i="51"/>
  <c r="M1010" i="51"/>
  <c r="N1010" i="51" s="1"/>
  <c r="I1010" i="51"/>
  <c r="J1010" i="51" s="1"/>
  <c r="P49" i="51"/>
  <c r="O49" i="51"/>
  <c r="M49" i="51"/>
  <c r="N49" i="51" s="1"/>
  <c r="I49" i="51"/>
  <c r="J49" i="51" s="1"/>
  <c r="P2220" i="51"/>
  <c r="O2220" i="51"/>
  <c r="M2220" i="51"/>
  <c r="N2220" i="51" s="1"/>
  <c r="I2220" i="51"/>
  <c r="J2220" i="51" s="1"/>
  <c r="P2217" i="51"/>
  <c r="O2217" i="51"/>
  <c r="M2217" i="51"/>
  <c r="N2217" i="51" s="1"/>
  <c r="I2217" i="51"/>
  <c r="J2217" i="51" s="1"/>
  <c r="P2183" i="51"/>
  <c r="O2183" i="51"/>
  <c r="M2183" i="51"/>
  <c r="N2183" i="51" s="1"/>
  <c r="I2183" i="51"/>
  <c r="J2183" i="51" s="1"/>
  <c r="P2181" i="51"/>
  <c r="O2181" i="51"/>
  <c r="M2181" i="51"/>
  <c r="N2181" i="51" s="1"/>
  <c r="I2181" i="51"/>
  <c r="J2181" i="51" s="1"/>
  <c r="P2180" i="51"/>
  <c r="O2180" i="51"/>
  <c r="M2180" i="51"/>
  <c r="N2180" i="51" s="1"/>
  <c r="I2180" i="51"/>
  <c r="J2180" i="51" s="1"/>
  <c r="P2175" i="51"/>
  <c r="O2175" i="51"/>
  <c r="M2175" i="51"/>
  <c r="N2175" i="51" s="1"/>
  <c r="I2175" i="51"/>
  <c r="J2175" i="51" s="1"/>
  <c r="P2173" i="51"/>
  <c r="O2173" i="51"/>
  <c r="M2173" i="51"/>
  <c r="N2173" i="51" s="1"/>
  <c r="I2173" i="51"/>
  <c r="J2173" i="51" s="1"/>
  <c r="P2172" i="51"/>
  <c r="O2172" i="51"/>
  <c r="M2172" i="51"/>
  <c r="N2172" i="51" s="1"/>
  <c r="I2172" i="51"/>
  <c r="J2172" i="51" s="1"/>
  <c r="P1661" i="51"/>
  <c r="O1661" i="51"/>
  <c r="M1661" i="51"/>
  <c r="N1661" i="51" s="1"/>
  <c r="I1661" i="51"/>
  <c r="J1661" i="51" s="1"/>
  <c r="P1599" i="51"/>
  <c r="O1599" i="51"/>
  <c r="M1599" i="51"/>
  <c r="N1599" i="51" s="1"/>
  <c r="I1599" i="51"/>
  <c r="J1599" i="51" s="1"/>
  <c r="P1127" i="51"/>
  <c r="O1127" i="51"/>
  <c r="M1127" i="51"/>
  <c r="N1127" i="51" s="1"/>
  <c r="I1127" i="51"/>
  <c r="J1127" i="51" s="1"/>
  <c r="P1596" i="51"/>
  <c r="O1596" i="51"/>
  <c r="M1596" i="51"/>
  <c r="N1596" i="51" s="1"/>
  <c r="I1596" i="51"/>
  <c r="J1596" i="51" s="1"/>
  <c r="P1233" i="51"/>
  <c r="O1233" i="51"/>
  <c r="M1233" i="51"/>
  <c r="N1233" i="51" s="1"/>
  <c r="I1233" i="51"/>
  <c r="J1233" i="51" s="1"/>
  <c r="P1585" i="51"/>
  <c r="O1585" i="51"/>
  <c r="M1585" i="51"/>
  <c r="N1585" i="51" s="1"/>
  <c r="I1585" i="51"/>
  <c r="J1585" i="51" s="1"/>
  <c r="P946" i="51"/>
  <c r="O946" i="51"/>
  <c r="M946" i="51"/>
  <c r="N946" i="51" s="1"/>
  <c r="I946" i="51"/>
  <c r="J946" i="51" s="1"/>
  <c r="P928" i="51"/>
  <c r="O928" i="51"/>
  <c r="M928" i="51"/>
  <c r="N928" i="51" s="1"/>
  <c r="I928" i="51"/>
  <c r="J928" i="51" s="1"/>
  <c r="P846" i="51"/>
  <c r="O846" i="51"/>
  <c r="M846" i="51"/>
  <c r="N846" i="51" s="1"/>
  <c r="I846" i="51"/>
  <c r="J846" i="51" s="1"/>
  <c r="P1107" i="51"/>
  <c r="O1107" i="51"/>
  <c r="M1107" i="51"/>
  <c r="N1107" i="51" s="1"/>
  <c r="I1107" i="51"/>
  <c r="J1107" i="51" s="1"/>
  <c r="P945" i="51"/>
  <c r="O945" i="51"/>
  <c r="M945" i="51"/>
  <c r="N945" i="51" s="1"/>
  <c r="I945" i="51"/>
  <c r="J945" i="51" s="1"/>
  <c r="P931" i="51"/>
  <c r="O931" i="51"/>
  <c r="M931" i="51"/>
  <c r="N931" i="51" s="1"/>
  <c r="I931" i="51"/>
  <c r="J931" i="51" s="1"/>
  <c r="P2145" i="51"/>
  <c r="O2145" i="51"/>
  <c r="M2145" i="51"/>
  <c r="N2145" i="51" s="1"/>
  <c r="I2145" i="51"/>
  <c r="J2145" i="51" s="1"/>
  <c r="P2135" i="51"/>
  <c r="O2135" i="51"/>
  <c r="M2135" i="51"/>
  <c r="N2135" i="51" s="1"/>
  <c r="I2135" i="51"/>
  <c r="J2135" i="51" s="1"/>
  <c r="P1572" i="51"/>
  <c r="O1572" i="51"/>
  <c r="M1572" i="51"/>
  <c r="N1572" i="51" s="1"/>
  <c r="I1572" i="51"/>
  <c r="J1572" i="51" s="1"/>
  <c r="P933" i="51"/>
  <c r="O933" i="51"/>
  <c r="M933" i="51"/>
  <c r="N933" i="51" s="1"/>
  <c r="I933" i="51"/>
  <c r="J933" i="51" s="1"/>
  <c r="P915" i="51"/>
  <c r="O915" i="51"/>
  <c r="M915" i="51"/>
  <c r="N915" i="51" s="1"/>
  <c r="I915" i="51"/>
  <c r="J915" i="51" s="1"/>
  <c r="P914" i="51"/>
  <c r="O914" i="51"/>
  <c r="M914" i="51"/>
  <c r="N914" i="51" s="1"/>
  <c r="I914" i="51"/>
  <c r="J914" i="51" s="1"/>
  <c r="P1903" i="51"/>
  <c r="O1903" i="51"/>
  <c r="M1903" i="51"/>
  <c r="N1903" i="51" s="1"/>
  <c r="I1903" i="51"/>
  <c r="J1903" i="51" s="1"/>
  <c r="P1889" i="51"/>
  <c r="O1889" i="51"/>
  <c r="M1889" i="51"/>
  <c r="N1889" i="51" s="1"/>
  <c r="I1889" i="51"/>
  <c r="J1889" i="51" s="1"/>
  <c r="P1887" i="51"/>
  <c r="O1887" i="51"/>
  <c r="M1887" i="51"/>
  <c r="N1887" i="51" s="1"/>
  <c r="I1887" i="51"/>
  <c r="J1887" i="51" s="1"/>
  <c r="P1885" i="51"/>
  <c r="O1885" i="51"/>
  <c r="M1885" i="51"/>
  <c r="N1885" i="51" s="1"/>
  <c r="I1885" i="51"/>
  <c r="J1885" i="51" s="1"/>
  <c r="P1879" i="51"/>
  <c r="O1879" i="51"/>
  <c r="M1879" i="51"/>
  <c r="N1879" i="51" s="1"/>
  <c r="I1879" i="51"/>
  <c r="J1879" i="51" s="1"/>
  <c r="P1872" i="51"/>
  <c r="O1872" i="51"/>
  <c r="M1872" i="51"/>
  <c r="N1872" i="51" s="1"/>
  <c r="I1872" i="51"/>
  <c r="J1872" i="51" s="1"/>
  <c r="P897" i="51"/>
  <c r="O897" i="51"/>
  <c r="M897" i="51"/>
  <c r="N897" i="51" s="1"/>
  <c r="I897" i="51"/>
  <c r="J897" i="51" s="1"/>
  <c r="P884" i="51"/>
  <c r="O884" i="51"/>
  <c r="M884" i="51"/>
  <c r="N884" i="51" s="1"/>
  <c r="I884" i="51"/>
  <c r="J884" i="51" s="1"/>
  <c r="P1693" i="51"/>
  <c r="O1693" i="51"/>
  <c r="M1693" i="51"/>
  <c r="N1693" i="51" s="1"/>
  <c r="I1693" i="51"/>
  <c r="J1693" i="51" s="1"/>
  <c r="P84" i="51"/>
  <c r="O84" i="51"/>
  <c r="M84" i="51"/>
  <c r="N84" i="51" s="1"/>
  <c r="I84" i="51"/>
  <c r="J84" i="51" s="1"/>
  <c r="P48" i="51"/>
  <c r="O48" i="51"/>
  <c r="M48" i="51"/>
  <c r="N48" i="51" s="1"/>
  <c r="I48" i="51"/>
  <c r="J48" i="51" s="1"/>
  <c r="P896" i="51"/>
  <c r="O896" i="51"/>
  <c r="M896" i="51"/>
  <c r="N896" i="51" s="1"/>
  <c r="I896" i="51"/>
  <c r="J896" i="51" s="1"/>
  <c r="P2169" i="51"/>
  <c r="O2169" i="51"/>
  <c r="M2169" i="51"/>
  <c r="N2169" i="51" s="1"/>
  <c r="I2169" i="51"/>
  <c r="J2169" i="51" s="1"/>
  <c r="P1387" i="51"/>
  <c r="O1387" i="51"/>
  <c r="M1387" i="51"/>
  <c r="N1387" i="51" s="1"/>
  <c r="I1387" i="51"/>
  <c r="J1387" i="51" s="1"/>
  <c r="P1382" i="51"/>
  <c r="O1382" i="51"/>
  <c r="M1382" i="51"/>
  <c r="N1382" i="51" s="1"/>
  <c r="I1382" i="51"/>
  <c r="J1382" i="51" s="1"/>
  <c r="P1381" i="51"/>
  <c r="O1381" i="51"/>
  <c r="M1381" i="51"/>
  <c r="N1381" i="51" s="1"/>
  <c r="I1381" i="51"/>
  <c r="J1381" i="51" s="1"/>
  <c r="P1380" i="51"/>
  <c r="O1380" i="51"/>
  <c r="M1380" i="51"/>
  <c r="N1380" i="51" s="1"/>
  <c r="I1380" i="51"/>
  <c r="J1380" i="51" s="1"/>
  <c r="P1376" i="51"/>
  <c r="O1376" i="51"/>
  <c r="M1376" i="51"/>
  <c r="N1376" i="51" s="1"/>
  <c r="I1376" i="51"/>
  <c r="J1376" i="51" s="1"/>
  <c r="P54" i="51"/>
  <c r="O54" i="51"/>
  <c r="M54" i="51"/>
  <c r="N54" i="51" s="1"/>
  <c r="I54" i="51"/>
  <c r="J54" i="51" s="1"/>
  <c r="P1223" i="51"/>
  <c r="O1223" i="51"/>
  <c r="M1223" i="51"/>
  <c r="N1223" i="51" s="1"/>
  <c r="I1223" i="51"/>
  <c r="J1223" i="51" s="1"/>
  <c r="P42" i="51"/>
  <c r="O42" i="51"/>
  <c r="M42" i="51"/>
  <c r="N42" i="51" s="1"/>
  <c r="I42" i="51"/>
  <c r="J42" i="51" s="1"/>
  <c r="P1621" i="51"/>
  <c r="O1621" i="51"/>
  <c r="M1621" i="51"/>
  <c r="N1621" i="51" s="1"/>
  <c r="I1621" i="51"/>
  <c r="J1621" i="51" s="1"/>
  <c r="P1522" i="51"/>
  <c r="O1522" i="51"/>
  <c r="M1522" i="51"/>
  <c r="N1522" i="51" s="1"/>
  <c r="I1522" i="51"/>
  <c r="J1522" i="51" s="1"/>
  <c r="P1839" i="51"/>
  <c r="O1839" i="51"/>
  <c r="M1839" i="51"/>
  <c r="N1839" i="51" s="1"/>
  <c r="I1839" i="51"/>
  <c r="J1839" i="51" s="1"/>
  <c r="P1647" i="51"/>
  <c r="O1647" i="51"/>
  <c r="M1647" i="51"/>
  <c r="N1647" i="51" s="1"/>
  <c r="I1647" i="51"/>
  <c r="J1647" i="51" s="1"/>
  <c r="P1595" i="51"/>
  <c r="O1595" i="51"/>
  <c r="M1595" i="51"/>
  <c r="N1595" i="51" s="1"/>
  <c r="I1595" i="51"/>
  <c r="J1595" i="51" s="1"/>
  <c r="P1584" i="51"/>
  <c r="O1584" i="51"/>
  <c r="M1584" i="51"/>
  <c r="N1584" i="51" s="1"/>
  <c r="I1584" i="51"/>
  <c r="J1584" i="51" s="1"/>
  <c r="P1550" i="51"/>
  <c r="O1550" i="51"/>
  <c r="M1550" i="51"/>
  <c r="N1550" i="51" s="1"/>
  <c r="I1550" i="51"/>
  <c r="J1550" i="51" s="1"/>
  <c r="P1529" i="51"/>
  <c r="O1529" i="51"/>
  <c r="M1529" i="51"/>
  <c r="N1529" i="51" s="1"/>
  <c r="I1529" i="51"/>
  <c r="J1529" i="51" s="1"/>
  <c r="P1253" i="51"/>
  <c r="O1253" i="51"/>
  <c r="M1253" i="51"/>
  <c r="N1253" i="51" s="1"/>
  <c r="I1253" i="51"/>
  <c r="J1253" i="51" s="1"/>
  <c r="P2167" i="51"/>
  <c r="O2167" i="51"/>
  <c r="M2167" i="51"/>
  <c r="N2167" i="51" s="1"/>
  <c r="I2167" i="51"/>
  <c r="J2167" i="51" s="1"/>
  <c r="P983" i="51"/>
  <c r="O983" i="51"/>
  <c r="M983" i="51"/>
  <c r="N983" i="51" s="1"/>
  <c r="I983" i="51"/>
  <c r="J983" i="51" s="1"/>
  <c r="P976" i="51"/>
  <c r="O976" i="51"/>
  <c r="M976" i="51"/>
  <c r="N976" i="51" s="1"/>
  <c r="I976" i="51"/>
  <c r="J976" i="51" s="1"/>
  <c r="P969" i="51"/>
  <c r="O969" i="51"/>
  <c r="M969" i="51"/>
  <c r="N969" i="51" s="1"/>
  <c r="I969" i="51"/>
  <c r="J969" i="51" s="1"/>
  <c r="P1912" i="51"/>
  <c r="O1912" i="51"/>
  <c r="M1912" i="51"/>
  <c r="N1912" i="51" s="1"/>
  <c r="I1912" i="51"/>
  <c r="J1912" i="51" s="1"/>
  <c r="P1902" i="51"/>
  <c r="O1902" i="51"/>
  <c r="M1902" i="51"/>
  <c r="N1902" i="51" s="1"/>
  <c r="I1902" i="51"/>
  <c r="J1902" i="51" s="1"/>
  <c r="P1888" i="51"/>
  <c r="O1888" i="51"/>
  <c r="M1888" i="51"/>
  <c r="N1888" i="51" s="1"/>
  <c r="I1888" i="51"/>
  <c r="J1888" i="51" s="1"/>
  <c r="P1886" i="51"/>
  <c r="O1886" i="51"/>
  <c r="M1886" i="51"/>
  <c r="N1886" i="51" s="1"/>
  <c r="I1886" i="51"/>
  <c r="J1886" i="51" s="1"/>
  <c r="P1884" i="51"/>
  <c r="O1884" i="51"/>
  <c r="M1884" i="51"/>
  <c r="N1884" i="51" s="1"/>
  <c r="I1884" i="51"/>
  <c r="J1884" i="51" s="1"/>
  <c r="P1878" i="51"/>
  <c r="O1878" i="51"/>
  <c r="M1878" i="51"/>
  <c r="N1878" i="51" s="1"/>
  <c r="I1878" i="51"/>
  <c r="J1878" i="51" s="1"/>
  <c r="P1877" i="51"/>
  <c r="O1877" i="51"/>
  <c r="M1877" i="51"/>
  <c r="N1877" i="51" s="1"/>
  <c r="I1877" i="51"/>
  <c r="J1877" i="51" s="1"/>
  <c r="P1871" i="51"/>
  <c r="O1871" i="51"/>
  <c r="M1871" i="51"/>
  <c r="N1871" i="51" s="1"/>
  <c r="I1871" i="51"/>
  <c r="J1871" i="51" s="1"/>
  <c r="P1745" i="51"/>
  <c r="O1745" i="51"/>
  <c r="M1745" i="51"/>
  <c r="N1745" i="51" s="1"/>
  <c r="I1745" i="51"/>
  <c r="J1745" i="51" s="1"/>
  <c r="P1697" i="51"/>
  <c r="O1697" i="51"/>
  <c r="M1697" i="51"/>
  <c r="N1697" i="51" s="1"/>
  <c r="I1697" i="51"/>
  <c r="J1697" i="51" s="1"/>
  <c r="P72" i="51"/>
  <c r="O72" i="51"/>
  <c r="M72" i="51"/>
  <c r="N72" i="51" s="1"/>
  <c r="I72" i="51"/>
  <c r="J72" i="51" s="1"/>
  <c r="P66" i="51"/>
  <c r="O66" i="51"/>
  <c r="M66" i="51"/>
  <c r="N66" i="51" s="1"/>
  <c r="I66" i="51"/>
  <c r="J66" i="51" s="1"/>
  <c r="P832" i="51"/>
  <c r="O832" i="51"/>
  <c r="M832" i="51"/>
  <c r="N832" i="51" s="1"/>
  <c r="I832" i="51"/>
  <c r="J832" i="51" s="1"/>
  <c r="P548" i="51"/>
  <c r="O548" i="51"/>
  <c r="M548" i="51"/>
  <c r="N548" i="51" s="1"/>
  <c r="I548" i="51"/>
  <c r="J548" i="51" s="1"/>
  <c r="P537" i="51"/>
  <c r="O537" i="51"/>
  <c r="M537" i="51"/>
  <c r="N537" i="51" s="1"/>
  <c r="I537" i="51"/>
  <c r="J537" i="51" s="1"/>
  <c r="P513" i="51"/>
  <c r="O513" i="51"/>
  <c r="M513" i="51"/>
  <c r="N513" i="51" s="1"/>
  <c r="I513" i="51"/>
  <c r="J513" i="51" s="1"/>
  <c r="P482" i="51"/>
  <c r="O482" i="51"/>
  <c r="M482" i="51"/>
  <c r="N482" i="51" s="1"/>
  <c r="I482" i="51"/>
  <c r="J482" i="51" s="1"/>
  <c r="P462" i="51"/>
  <c r="O462" i="51"/>
  <c r="M462" i="51"/>
  <c r="N462" i="51" s="1"/>
  <c r="I462" i="51"/>
  <c r="J462" i="51" s="1"/>
  <c r="P455" i="51"/>
  <c r="O455" i="51"/>
  <c r="M455" i="51"/>
  <c r="N455" i="51" s="1"/>
  <c r="I455" i="51"/>
  <c r="J455" i="51" s="1"/>
  <c r="P399" i="51"/>
  <c r="O399" i="51"/>
  <c r="M399" i="51"/>
  <c r="N399" i="51" s="1"/>
  <c r="I399" i="51"/>
  <c r="J399" i="51" s="1"/>
  <c r="P391" i="51"/>
  <c r="O391" i="51"/>
  <c r="M391" i="51"/>
  <c r="N391" i="51" s="1"/>
  <c r="I391" i="51"/>
  <c r="J391" i="51" s="1"/>
  <c r="P315" i="51"/>
  <c r="O315" i="51"/>
  <c r="M315" i="51"/>
  <c r="N315" i="51" s="1"/>
  <c r="I315" i="51"/>
  <c r="J315" i="51" s="1"/>
  <c r="P308" i="51"/>
  <c r="O308" i="51"/>
  <c r="M308" i="51"/>
  <c r="N308" i="51" s="1"/>
  <c r="I308" i="51"/>
  <c r="J308" i="51" s="1"/>
  <c r="P300" i="51"/>
  <c r="O300" i="51"/>
  <c r="M300" i="51"/>
  <c r="N300" i="51" s="1"/>
  <c r="I300" i="51"/>
  <c r="J300" i="51" s="1"/>
  <c r="P290" i="51"/>
  <c r="O290" i="51"/>
  <c r="M290" i="51"/>
  <c r="N290" i="51" s="1"/>
  <c r="I290" i="51"/>
  <c r="J290" i="51" s="1"/>
  <c r="P278" i="51"/>
  <c r="O278" i="51"/>
  <c r="M278" i="51"/>
  <c r="N278" i="51" s="1"/>
  <c r="I278" i="51"/>
  <c r="J278" i="51" s="1"/>
  <c r="P267" i="51"/>
  <c r="O267" i="51"/>
  <c r="M267" i="51"/>
  <c r="N267" i="51" s="1"/>
  <c r="I267" i="51"/>
  <c r="J267" i="51" s="1"/>
  <c r="P243" i="51"/>
  <c r="O243" i="51"/>
  <c r="M243" i="51"/>
  <c r="N243" i="51" s="1"/>
  <c r="I243" i="51"/>
  <c r="J243" i="51" s="1"/>
  <c r="P236" i="51"/>
  <c r="O236" i="51"/>
  <c r="M236" i="51"/>
  <c r="N236" i="51" s="1"/>
  <c r="I236" i="51"/>
  <c r="J236" i="51" s="1"/>
  <c r="P210" i="51"/>
  <c r="O210" i="51"/>
  <c r="M210" i="51"/>
  <c r="N210" i="51" s="1"/>
  <c r="I210" i="51"/>
  <c r="J210" i="51" s="1"/>
  <c r="P182" i="51"/>
  <c r="O182" i="51"/>
  <c r="M182" i="51"/>
  <c r="N182" i="51" s="1"/>
  <c r="I182" i="51"/>
  <c r="J182" i="51" s="1"/>
  <c r="P166" i="51"/>
  <c r="O166" i="51"/>
  <c r="M166" i="51"/>
  <c r="N166" i="51" s="1"/>
  <c r="I166" i="51"/>
  <c r="J166" i="51" s="1"/>
  <c r="P146" i="51"/>
  <c r="O146" i="51"/>
  <c r="M146" i="51"/>
  <c r="N146" i="51" s="1"/>
  <c r="I146" i="51"/>
  <c r="J146" i="51" s="1"/>
  <c r="P132" i="51"/>
  <c r="O132" i="51"/>
  <c r="M132" i="51"/>
  <c r="N132" i="51" s="1"/>
  <c r="I132" i="51"/>
  <c r="J132" i="51" s="1"/>
  <c r="P112" i="51"/>
  <c r="O112" i="51"/>
  <c r="M112" i="51"/>
  <c r="N112" i="51" s="1"/>
  <c r="I112" i="51"/>
  <c r="J112" i="51" s="1"/>
  <c r="P488" i="51"/>
  <c r="O488" i="51"/>
  <c r="M488" i="51"/>
  <c r="N488" i="51" s="1"/>
  <c r="I488" i="51"/>
  <c r="J488" i="51" s="1"/>
  <c r="P352" i="51"/>
  <c r="O352" i="51"/>
  <c r="M352" i="51"/>
  <c r="N352" i="51" s="1"/>
  <c r="I352" i="51"/>
  <c r="J352" i="51" s="1"/>
  <c r="P1832" i="51"/>
  <c r="O1832" i="51"/>
  <c r="M1832" i="51"/>
  <c r="N1832" i="51" s="1"/>
  <c r="I1832" i="51"/>
  <c r="J1832" i="51" s="1"/>
  <c r="P1789" i="51"/>
  <c r="O1789" i="51"/>
  <c r="M1789" i="51"/>
  <c r="N1789" i="51" s="1"/>
  <c r="I1789" i="51"/>
  <c r="J1789" i="51" s="1"/>
  <c r="P1782" i="51"/>
  <c r="O1782" i="51"/>
  <c r="M1782" i="51"/>
  <c r="N1782" i="51" s="1"/>
  <c r="I1782" i="51"/>
  <c r="J1782" i="51" s="1"/>
  <c r="P1753" i="51"/>
  <c r="O1753" i="51"/>
  <c r="M1753" i="51"/>
  <c r="N1753" i="51" s="1"/>
  <c r="I1753" i="51"/>
  <c r="J1753" i="51" s="1"/>
  <c r="P1714" i="51"/>
  <c r="O1714" i="51"/>
  <c r="M1714" i="51"/>
  <c r="N1714" i="51" s="1"/>
  <c r="I1714" i="51"/>
  <c r="J1714" i="51" s="1"/>
  <c r="P558" i="51"/>
  <c r="O558" i="51"/>
  <c r="M558" i="51"/>
  <c r="N558" i="51" s="1"/>
  <c r="I558" i="51"/>
  <c r="J558" i="51" s="1"/>
  <c r="P435" i="51"/>
  <c r="O435" i="51"/>
  <c r="M435" i="51"/>
  <c r="N435" i="51" s="1"/>
  <c r="I435" i="51"/>
  <c r="J435" i="51" s="1"/>
  <c r="P417" i="51"/>
  <c r="O417" i="51"/>
  <c r="M417" i="51"/>
  <c r="N417" i="51" s="1"/>
  <c r="I417" i="51"/>
  <c r="J417" i="51" s="1"/>
  <c r="P375" i="51"/>
  <c r="O375" i="51"/>
  <c r="M375" i="51"/>
  <c r="N375" i="51" s="1"/>
  <c r="I375" i="51"/>
  <c r="J375" i="51" s="1"/>
  <c r="P339" i="51"/>
  <c r="O339" i="51"/>
  <c r="M339" i="51"/>
  <c r="N339" i="51" s="1"/>
  <c r="I339" i="51"/>
  <c r="J339" i="51" s="1"/>
  <c r="P266" i="51"/>
  <c r="O266" i="51"/>
  <c r="M266" i="51"/>
  <c r="N266" i="51" s="1"/>
  <c r="I266" i="51"/>
  <c r="J266" i="51" s="1"/>
  <c r="P235" i="51"/>
  <c r="O235" i="51"/>
  <c r="M235" i="51"/>
  <c r="N235" i="51" s="1"/>
  <c r="I235" i="51"/>
  <c r="J235" i="51" s="1"/>
  <c r="P197" i="51"/>
  <c r="O197" i="51"/>
  <c r="M197" i="51"/>
  <c r="N197" i="51" s="1"/>
  <c r="I197" i="51"/>
  <c r="J197" i="51" s="1"/>
  <c r="P1825" i="51"/>
  <c r="O1825" i="51"/>
  <c r="M1825" i="51"/>
  <c r="N1825" i="51" s="1"/>
  <c r="I1825" i="51"/>
  <c r="J1825" i="51" s="1"/>
  <c r="P1810" i="51"/>
  <c r="O1810" i="51"/>
  <c r="M1810" i="51"/>
  <c r="N1810" i="51" s="1"/>
  <c r="I1810" i="51"/>
  <c r="J1810" i="51" s="1"/>
  <c r="P1758" i="51"/>
  <c r="O1758" i="51"/>
  <c r="M1758" i="51"/>
  <c r="N1758" i="51" s="1"/>
  <c r="I1758" i="51"/>
  <c r="J1758" i="51" s="1"/>
  <c r="P1742" i="51"/>
  <c r="O1742" i="51"/>
  <c r="M1742" i="51"/>
  <c r="N1742" i="51" s="1"/>
  <c r="I1742" i="51"/>
  <c r="J1742" i="51" s="1"/>
  <c r="P1298" i="51"/>
  <c r="O1298" i="51"/>
  <c r="M1298" i="51"/>
  <c r="N1298" i="51" s="1"/>
  <c r="I1298" i="51"/>
  <c r="J1298" i="51" s="1"/>
  <c r="P745" i="51"/>
  <c r="O745" i="51"/>
  <c r="M745" i="51"/>
  <c r="N745" i="51" s="1"/>
  <c r="I745" i="51"/>
  <c r="J745" i="51" s="1"/>
  <c r="P1646" i="51"/>
  <c r="O1646" i="51"/>
  <c r="M1646" i="51"/>
  <c r="N1646" i="51" s="1"/>
  <c r="I1646" i="51"/>
  <c r="J1646" i="51" s="1"/>
  <c r="P1631" i="51"/>
  <c r="O1631" i="51"/>
  <c r="M1631" i="51"/>
  <c r="N1631" i="51" s="1"/>
  <c r="I1631" i="51"/>
  <c r="J1631" i="51" s="1"/>
  <c r="P1612" i="51"/>
  <c r="O1612" i="51"/>
  <c r="M1612" i="51"/>
  <c r="N1612" i="51" s="1"/>
  <c r="I1612" i="51"/>
  <c r="J1612" i="51" s="1"/>
  <c r="P1594" i="51"/>
  <c r="O1594" i="51"/>
  <c r="M1594" i="51"/>
  <c r="N1594" i="51" s="1"/>
  <c r="I1594" i="51"/>
  <c r="J1594" i="51" s="1"/>
  <c r="P1583" i="51"/>
  <c r="O1583" i="51"/>
  <c r="M1583" i="51"/>
  <c r="N1583" i="51" s="1"/>
  <c r="I1583" i="51"/>
  <c r="J1583" i="51" s="1"/>
  <c r="P1567" i="51"/>
  <c r="O1567" i="51"/>
  <c r="M1567" i="51"/>
  <c r="N1567" i="51" s="1"/>
  <c r="I1567" i="51"/>
  <c r="J1567" i="51" s="1"/>
  <c r="P1549" i="51"/>
  <c r="O1549" i="51"/>
  <c r="M1549" i="51"/>
  <c r="N1549" i="51" s="1"/>
  <c r="I1549" i="51"/>
  <c r="J1549" i="51" s="1"/>
  <c r="P1537" i="51"/>
  <c r="O1537" i="51"/>
  <c r="M1537" i="51"/>
  <c r="N1537" i="51" s="1"/>
  <c r="I1537" i="51"/>
  <c r="J1537" i="51" s="1"/>
  <c r="P1528" i="51"/>
  <c r="O1528" i="51"/>
  <c r="M1528" i="51"/>
  <c r="N1528" i="51" s="1"/>
  <c r="I1528" i="51"/>
  <c r="J1528" i="51" s="1"/>
  <c r="P1495" i="51"/>
  <c r="O1495" i="51"/>
  <c r="M1495" i="51"/>
  <c r="N1495" i="51" s="1"/>
  <c r="I1495" i="51"/>
  <c r="J1495" i="51" s="1"/>
  <c r="P1851" i="51"/>
  <c r="O1851" i="51"/>
  <c r="M1851" i="51"/>
  <c r="N1851" i="51" s="1"/>
  <c r="I1851" i="51"/>
  <c r="J1851" i="51" s="1"/>
  <c r="P1844" i="51"/>
  <c r="O1844" i="51"/>
  <c r="M1844" i="51"/>
  <c r="N1844" i="51" s="1"/>
  <c r="I1844" i="51"/>
  <c r="J1844" i="51" s="1"/>
  <c r="P1729" i="51"/>
  <c r="O1729" i="51"/>
  <c r="M1729" i="51"/>
  <c r="N1729" i="51" s="1"/>
  <c r="I1729" i="51"/>
  <c r="J1729" i="51" s="1"/>
  <c r="P1701" i="51"/>
  <c r="O1701" i="51"/>
  <c r="M1701" i="51"/>
  <c r="N1701" i="51" s="1"/>
  <c r="I1701" i="51"/>
  <c r="J1701" i="51" s="1"/>
  <c r="P1692" i="51"/>
  <c r="O1692" i="51"/>
  <c r="M1692" i="51"/>
  <c r="N1692" i="51" s="1"/>
  <c r="I1692" i="51"/>
  <c r="J1692" i="51" s="1"/>
  <c r="P576" i="51"/>
  <c r="O576" i="51"/>
  <c r="M576" i="51"/>
  <c r="N576" i="51" s="1"/>
  <c r="I576" i="51"/>
  <c r="J576" i="51" s="1"/>
  <c r="P567" i="51"/>
  <c r="O567" i="51"/>
  <c r="M567" i="51"/>
  <c r="N567" i="51" s="1"/>
  <c r="I567" i="51"/>
  <c r="J567" i="51" s="1"/>
  <c r="P522" i="51"/>
  <c r="O522" i="51"/>
  <c r="M522" i="51"/>
  <c r="N522" i="51" s="1"/>
  <c r="I522" i="51"/>
  <c r="J522" i="51" s="1"/>
  <c r="P390" i="51"/>
  <c r="O390" i="51"/>
  <c r="M390" i="51"/>
  <c r="N390" i="51" s="1"/>
  <c r="I390" i="51"/>
  <c r="J390" i="51" s="1"/>
  <c r="P349" i="51"/>
  <c r="O349" i="51"/>
  <c r="M349" i="51"/>
  <c r="N349" i="51" s="1"/>
  <c r="I349" i="51"/>
  <c r="J349" i="51" s="1"/>
  <c r="P329" i="51"/>
  <c r="O329" i="51"/>
  <c r="M329" i="51"/>
  <c r="N329" i="51" s="1"/>
  <c r="I329" i="51"/>
  <c r="J329" i="51" s="1"/>
  <c r="P153" i="51"/>
  <c r="O153" i="51"/>
  <c r="M153" i="51"/>
  <c r="N153" i="51" s="1"/>
  <c r="I153" i="51"/>
  <c r="J153" i="51" s="1"/>
  <c r="P137" i="51"/>
  <c r="O137" i="51"/>
  <c r="M137" i="51"/>
  <c r="N137" i="51" s="1"/>
  <c r="I137" i="51"/>
  <c r="J137" i="51" s="1"/>
  <c r="P2161" i="51"/>
  <c r="O2161" i="51"/>
  <c r="M2161" i="51"/>
  <c r="N2161" i="51" s="1"/>
  <c r="I2161" i="51"/>
  <c r="J2161" i="51" s="1"/>
  <c r="P2144" i="51"/>
  <c r="O2144" i="51"/>
  <c r="M2144" i="51"/>
  <c r="N2144" i="51" s="1"/>
  <c r="I2144" i="51"/>
  <c r="J2144" i="51" s="1"/>
  <c r="P2134" i="51"/>
  <c r="O2134" i="51"/>
  <c r="M2134" i="51"/>
  <c r="N2134" i="51" s="1"/>
  <c r="I2134" i="51"/>
  <c r="J2134" i="51" s="1"/>
  <c r="P1571" i="51"/>
  <c r="O1571" i="51"/>
  <c r="M1571" i="51"/>
  <c r="N1571" i="51" s="1"/>
  <c r="I1571" i="51"/>
  <c r="J1571" i="51" s="1"/>
  <c r="P1558" i="51"/>
  <c r="O1558" i="51"/>
  <c r="M1558" i="51"/>
  <c r="N1558" i="51" s="1"/>
  <c r="I1558" i="51"/>
  <c r="J1558" i="51" s="1"/>
  <c r="P1518" i="51"/>
  <c r="O1518" i="51"/>
  <c r="M1518" i="51"/>
  <c r="N1518" i="51" s="1"/>
  <c r="I1518" i="51"/>
  <c r="J1518" i="51" s="1"/>
  <c r="P1507" i="51"/>
  <c r="O1507" i="51"/>
  <c r="M1507" i="51"/>
  <c r="N1507" i="51" s="1"/>
  <c r="I1507" i="51"/>
  <c r="J1507" i="51" s="1"/>
  <c r="P1499" i="51"/>
  <c r="O1499" i="51"/>
  <c r="M1499" i="51"/>
  <c r="N1499" i="51" s="1"/>
  <c r="I1499" i="51"/>
  <c r="J1499" i="51" s="1"/>
  <c r="P2120" i="51"/>
  <c r="O2120" i="51"/>
  <c r="M2120" i="51"/>
  <c r="N2120" i="51" s="1"/>
  <c r="I2120" i="51"/>
  <c r="J2120" i="51" s="1"/>
  <c r="P2116" i="51"/>
  <c r="O2116" i="51"/>
  <c r="M2116" i="51"/>
  <c r="N2116" i="51" s="1"/>
  <c r="I2116" i="51"/>
  <c r="J2116" i="51" s="1"/>
  <c r="P547" i="51"/>
  <c r="O547" i="51"/>
  <c r="M547" i="51"/>
  <c r="N547" i="51" s="1"/>
  <c r="I547" i="51"/>
  <c r="J547" i="51" s="1"/>
  <c r="P536" i="51"/>
  <c r="O536" i="51"/>
  <c r="M536" i="51"/>
  <c r="N536" i="51" s="1"/>
  <c r="I536" i="51"/>
  <c r="J536" i="51" s="1"/>
  <c r="P512" i="51"/>
  <c r="O512" i="51"/>
  <c r="M512" i="51"/>
  <c r="N512" i="51" s="1"/>
  <c r="I512" i="51"/>
  <c r="J512" i="51" s="1"/>
  <c r="P481" i="51"/>
  <c r="O481" i="51"/>
  <c r="M481" i="51"/>
  <c r="N481" i="51" s="1"/>
  <c r="I481" i="51"/>
  <c r="J481" i="51" s="1"/>
  <c r="P461" i="51"/>
  <c r="O461" i="51"/>
  <c r="M461" i="51"/>
  <c r="N461" i="51" s="1"/>
  <c r="I461" i="51"/>
  <c r="J461" i="51" s="1"/>
  <c r="P454" i="51"/>
  <c r="O454" i="51"/>
  <c r="M454" i="51"/>
  <c r="N454" i="51" s="1"/>
  <c r="I454" i="51"/>
  <c r="J454" i="51" s="1"/>
  <c r="P398" i="51"/>
  <c r="O398" i="51"/>
  <c r="M398" i="51"/>
  <c r="N398" i="51" s="1"/>
  <c r="I398" i="51"/>
  <c r="J398" i="51" s="1"/>
  <c r="P389" i="51"/>
  <c r="O389" i="51"/>
  <c r="M389" i="51"/>
  <c r="N389" i="51" s="1"/>
  <c r="I389" i="51"/>
  <c r="J389" i="51" s="1"/>
  <c r="P314" i="51"/>
  <c r="O314" i="51"/>
  <c r="M314" i="51"/>
  <c r="N314" i="51" s="1"/>
  <c r="I314" i="51"/>
  <c r="J314" i="51" s="1"/>
  <c r="P307" i="51"/>
  <c r="O307" i="51"/>
  <c r="M307" i="51"/>
  <c r="N307" i="51" s="1"/>
  <c r="I307" i="51"/>
  <c r="J307" i="51" s="1"/>
  <c r="P299" i="51"/>
  <c r="O299" i="51"/>
  <c r="M299" i="51"/>
  <c r="N299" i="51" s="1"/>
  <c r="I299" i="51"/>
  <c r="J299" i="51" s="1"/>
  <c r="P289" i="51"/>
  <c r="O289" i="51"/>
  <c r="M289" i="51"/>
  <c r="N289" i="51" s="1"/>
  <c r="I289" i="51"/>
  <c r="J289" i="51" s="1"/>
  <c r="P277" i="51"/>
  <c r="O277" i="51"/>
  <c r="M277" i="51"/>
  <c r="N277" i="51" s="1"/>
  <c r="I277" i="51"/>
  <c r="J277" i="51" s="1"/>
  <c r="P265" i="51"/>
  <c r="O265" i="51"/>
  <c r="M265" i="51"/>
  <c r="N265" i="51" s="1"/>
  <c r="I265" i="51"/>
  <c r="J265" i="51" s="1"/>
  <c r="P242" i="51"/>
  <c r="O242" i="51"/>
  <c r="M242" i="51"/>
  <c r="N242" i="51" s="1"/>
  <c r="I242" i="51"/>
  <c r="J242" i="51" s="1"/>
  <c r="P234" i="51"/>
  <c r="O234" i="51"/>
  <c r="M234" i="51"/>
  <c r="N234" i="51" s="1"/>
  <c r="I234" i="51"/>
  <c r="J234" i="51" s="1"/>
  <c r="P209" i="51"/>
  <c r="O209" i="51"/>
  <c r="M209" i="51"/>
  <c r="N209" i="51" s="1"/>
  <c r="I209" i="51"/>
  <c r="J209" i="51" s="1"/>
  <c r="P181" i="51"/>
  <c r="O181" i="51"/>
  <c r="M181" i="51"/>
  <c r="N181" i="51" s="1"/>
  <c r="I181" i="51"/>
  <c r="J181" i="51" s="1"/>
  <c r="P165" i="51"/>
  <c r="O165" i="51"/>
  <c r="M165" i="51"/>
  <c r="N165" i="51" s="1"/>
  <c r="I165" i="51"/>
  <c r="J165" i="51" s="1"/>
  <c r="P145" i="51"/>
  <c r="O145" i="51"/>
  <c r="M145" i="51"/>
  <c r="N145" i="51" s="1"/>
  <c r="I145" i="51"/>
  <c r="J145" i="51" s="1"/>
  <c r="P131" i="51"/>
  <c r="O131" i="51"/>
  <c r="M131" i="51"/>
  <c r="N131" i="51" s="1"/>
  <c r="I131" i="51"/>
  <c r="J131" i="51" s="1"/>
  <c r="P111" i="51"/>
  <c r="O111" i="51"/>
  <c r="M111" i="51"/>
  <c r="N111" i="51" s="1"/>
  <c r="I111" i="51"/>
  <c r="J111" i="51" s="1"/>
  <c r="P566" i="51"/>
  <c r="O566" i="51"/>
  <c r="M566" i="51"/>
  <c r="N566" i="51" s="1"/>
  <c r="I566" i="51"/>
  <c r="J566" i="51" s="1"/>
  <c r="P511" i="51"/>
  <c r="O511" i="51"/>
  <c r="M511" i="51"/>
  <c r="N511" i="51" s="1"/>
  <c r="I511" i="51"/>
  <c r="J511" i="51" s="1"/>
  <c r="P501" i="51"/>
  <c r="O501" i="51"/>
  <c r="M501" i="51"/>
  <c r="N501" i="51" s="1"/>
  <c r="I501" i="51"/>
  <c r="J501" i="51" s="1"/>
  <c r="P497" i="51"/>
  <c r="O497" i="51"/>
  <c r="M497" i="51"/>
  <c r="N497" i="51" s="1"/>
  <c r="I497" i="51"/>
  <c r="J497" i="51" s="1"/>
  <c r="P485" i="51"/>
  <c r="O485" i="51"/>
  <c r="M485" i="51"/>
  <c r="N485" i="51" s="1"/>
  <c r="I485" i="51"/>
  <c r="J485" i="51" s="1"/>
  <c r="P480" i="51"/>
  <c r="O480" i="51"/>
  <c r="M480" i="51"/>
  <c r="N480" i="51" s="1"/>
  <c r="I480" i="51"/>
  <c r="J480" i="51" s="1"/>
  <c r="P466" i="51"/>
  <c r="O466" i="51"/>
  <c r="M466" i="51"/>
  <c r="N466" i="51" s="1"/>
  <c r="I466" i="51"/>
  <c r="J466" i="51" s="1"/>
  <c r="P453" i="51"/>
  <c r="O453" i="51"/>
  <c r="M453" i="51"/>
  <c r="N453" i="51" s="1"/>
  <c r="I453" i="51"/>
  <c r="J453" i="51" s="1"/>
  <c r="P439" i="51"/>
  <c r="O439" i="51"/>
  <c r="M439" i="51"/>
  <c r="N439" i="51" s="1"/>
  <c r="I439" i="51"/>
  <c r="J439" i="51" s="1"/>
  <c r="P397" i="51"/>
  <c r="O397" i="51"/>
  <c r="M397" i="51"/>
  <c r="N397" i="51" s="1"/>
  <c r="I397" i="51"/>
  <c r="J397" i="51" s="1"/>
  <c r="P388" i="51"/>
  <c r="O388" i="51"/>
  <c r="M388" i="51"/>
  <c r="N388" i="51" s="1"/>
  <c r="I388" i="51"/>
  <c r="J388" i="51" s="1"/>
  <c r="P322" i="51"/>
  <c r="O322" i="51"/>
  <c r="M322" i="51"/>
  <c r="N322" i="51" s="1"/>
  <c r="I322" i="51"/>
  <c r="J322" i="51" s="1"/>
  <c r="P298" i="51"/>
  <c r="O298" i="51"/>
  <c r="M298" i="51"/>
  <c r="N298" i="51" s="1"/>
  <c r="I298" i="51"/>
  <c r="J298" i="51" s="1"/>
  <c r="P282" i="51"/>
  <c r="O282" i="51"/>
  <c r="M282" i="51"/>
  <c r="N282" i="51" s="1"/>
  <c r="I282" i="51"/>
  <c r="J282" i="51" s="1"/>
  <c r="P248" i="51"/>
  <c r="O248" i="51"/>
  <c r="M248" i="51"/>
  <c r="N248" i="51" s="1"/>
  <c r="I248" i="51"/>
  <c r="J248" i="51" s="1"/>
  <c r="P164" i="51"/>
  <c r="O164" i="51"/>
  <c r="M164" i="51"/>
  <c r="N164" i="51" s="1"/>
  <c r="I164" i="51"/>
  <c r="J164" i="51" s="1"/>
  <c r="P110" i="51"/>
  <c r="O110" i="51"/>
  <c r="M110" i="51"/>
  <c r="N110" i="51" s="1"/>
  <c r="I110" i="51"/>
  <c r="J110" i="51" s="1"/>
  <c r="P2081" i="51"/>
  <c r="O2081" i="51"/>
  <c r="M2081" i="51"/>
  <c r="N2081" i="51" s="1"/>
  <c r="I2081" i="51"/>
  <c r="J2081" i="51" s="1"/>
  <c r="P2076" i="51"/>
  <c r="O2076" i="51"/>
  <c r="M2076" i="51"/>
  <c r="N2076" i="51" s="1"/>
  <c r="I2076" i="51"/>
  <c r="J2076" i="51" s="1"/>
  <c r="P2068" i="51"/>
  <c r="O2068" i="51"/>
  <c r="M2068" i="51"/>
  <c r="N2068" i="51" s="1"/>
  <c r="I2068" i="51"/>
  <c r="J2068" i="51" s="1"/>
  <c r="P2058" i="51"/>
  <c r="O2058" i="51"/>
  <c r="M2058" i="51"/>
  <c r="N2058" i="51" s="1"/>
  <c r="I2058" i="51"/>
  <c r="J2058" i="51" s="1"/>
  <c r="P2051" i="51"/>
  <c r="O2051" i="51"/>
  <c r="M2051" i="51"/>
  <c r="N2051" i="51" s="1"/>
  <c r="I2051" i="51"/>
  <c r="J2051" i="51" s="1"/>
  <c r="P2044" i="51"/>
  <c r="O2044" i="51"/>
  <c r="M2044" i="51"/>
  <c r="N2044" i="51" s="1"/>
  <c r="I2044" i="51"/>
  <c r="J2044" i="51" s="1"/>
  <c r="P2036" i="51"/>
  <c r="O2036" i="51"/>
  <c r="M2036" i="51"/>
  <c r="N2036" i="51" s="1"/>
  <c r="I2036" i="51"/>
  <c r="J2036" i="51" s="1"/>
  <c r="P2026" i="51"/>
  <c r="O2026" i="51"/>
  <c r="M2026" i="51"/>
  <c r="N2026" i="51" s="1"/>
  <c r="I2026" i="51"/>
  <c r="J2026" i="51" s="1"/>
  <c r="P2020" i="51"/>
  <c r="O2020" i="51"/>
  <c r="M2020" i="51"/>
  <c r="N2020" i="51" s="1"/>
  <c r="I2020" i="51"/>
  <c r="J2020" i="51" s="1"/>
  <c r="P2018" i="51"/>
  <c r="O2018" i="51"/>
  <c r="M2018" i="51"/>
  <c r="N2018" i="51" s="1"/>
  <c r="I2018" i="51"/>
  <c r="J2018" i="51" s="1"/>
  <c r="P575" i="51"/>
  <c r="O575" i="51"/>
  <c r="M575" i="51"/>
  <c r="N575" i="51" s="1"/>
  <c r="I575" i="51"/>
  <c r="J575" i="51" s="1"/>
  <c r="P565" i="51"/>
  <c r="O565" i="51"/>
  <c r="M565" i="51"/>
  <c r="N565" i="51" s="1"/>
  <c r="I565" i="51"/>
  <c r="J565" i="51" s="1"/>
  <c r="P521" i="51"/>
  <c r="O521" i="51"/>
  <c r="M521" i="51"/>
  <c r="N521" i="51" s="1"/>
  <c r="I521" i="51"/>
  <c r="J521" i="51" s="1"/>
  <c r="P496" i="51"/>
  <c r="O496" i="51"/>
  <c r="M496" i="51"/>
  <c r="N496" i="51" s="1"/>
  <c r="I496" i="51"/>
  <c r="J496" i="51" s="1"/>
  <c r="P452" i="51"/>
  <c r="O452" i="51"/>
  <c r="M452" i="51"/>
  <c r="N452" i="51" s="1"/>
  <c r="I452" i="51"/>
  <c r="J452" i="51" s="1"/>
  <c r="P387" i="51"/>
  <c r="O387" i="51"/>
  <c r="M387" i="51"/>
  <c r="N387" i="51" s="1"/>
  <c r="I387" i="51"/>
  <c r="J387" i="51" s="1"/>
  <c r="P348" i="51"/>
  <c r="O348" i="51"/>
  <c r="M348" i="51"/>
  <c r="N348" i="51" s="1"/>
  <c r="I348" i="51"/>
  <c r="J348" i="51" s="1"/>
  <c r="P328" i="51"/>
  <c r="O328" i="51"/>
  <c r="M328" i="51"/>
  <c r="N328" i="51" s="1"/>
  <c r="I328" i="51"/>
  <c r="J328" i="51" s="1"/>
  <c r="P321" i="51"/>
  <c r="O321" i="51"/>
  <c r="M321" i="51"/>
  <c r="N321" i="51" s="1"/>
  <c r="I321" i="51"/>
  <c r="J321" i="51" s="1"/>
  <c r="P175" i="51"/>
  <c r="O175" i="51"/>
  <c r="M175" i="51"/>
  <c r="N175" i="51" s="1"/>
  <c r="I175" i="51"/>
  <c r="J175" i="51" s="1"/>
  <c r="P163" i="51"/>
  <c r="O163" i="51"/>
  <c r="M163" i="51"/>
  <c r="N163" i="51" s="1"/>
  <c r="I163" i="51"/>
  <c r="J163" i="51" s="1"/>
  <c r="P152" i="51"/>
  <c r="O152" i="51"/>
  <c r="M152" i="51"/>
  <c r="N152" i="51" s="1"/>
  <c r="I152" i="51"/>
  <c r="J152" i="51" s="1"/>
  <c r="P130" i="51"/>
  <c r="O130" i="51"/>
  <c r="M130" i="51"/>
  <c r="N130" i="51" s="1"/>
  <c r="I130" i="51"/>
  <c r="J130" i="51" s="1"/>
  <c r="P2075" i="51"/>
  <c r="O2075" i="51"/>
  <c r="M2075" i="51"/>
  <c r="N2075" i="51" s="1"/>
  <c r="I2075" i="51"/>
  <c r="J2075" i="51" s="1"/>
  <c r="P2067" i="51"/>
  <c r="O2067" i="51"/>
  <c r="M2067" i="51"/>
  <c r="N2067" i="51" s="1"/>
  <c r="I2067" i="51"/>
  <c r="J2067" i="51" s="1"/>
  <c r="P2057" i="51"/>
  <c r="O2057" i="51"/>
  <c r="M2057" i="51"/>
  <c r="N2057" i="51" s="1"/>
  <c r="I2057" i="51"/>
  <c r="J2057" i="51" s="1"/>
  <c r="P2043" i="51"/>
  <c r="O2043" i="51"/>
  <c r="M2043" i="51"/>
  <c r="N2043" i="51" s="1"/>
  <c r="I2043" i="51"/>
  <c r="J2043" i="51" s="1"/>
  <c r="P2033" i="51"/>
  <c r="O2033" i="51"/>
  <c r="M2033" i="51"/>
  <c r="N2033" i="51" s="1"/>
  <c r="I2033" i="51"/>
  <c r="J2033" i="51" s="1"/>
  <c r="P2160" i="51"/>
  <c r="O2160" i="51"/>
  <c r="M2160" i="51"/>
  <c r="N2160" i="51" s="1"/>
  <c r="I2160" i="51"/>
  <c r="J2160" i="51" s="1"/>
  <c r="P2155" i="51"/>
  <c r="O2155" i="51"/>
  <c r="M2155" i="51"/>
  <c r="N2155" i="51" s="1"/>
  <c r="I2155" i="51"/>
  <c r="J2155" i="51" s="1"/>
  <c r="P2143" i="51"/>
  <c r="O2143" i="51"/>
  <c r="M2143" i="51"/>
  <c r="N2143" i="51" s="1"/>
  <c r="I2143" i="51"/>
  <c r="J2143" i="51" s="1"/>
  <c r="P2133" i="51"/>
  <c r="O2133" i="51"/>
  <c r="M2133" i="51"/>
  <c r="N2133" i="51" s="1"/>
  <c r="I2133" i="51"/>
  <c r="J2133" i="51" s="1"/>
  <c r="P1850" i="51"/>
  <c r="O1850" i="51"/>
  <c r="M1850" i="51"/>
  <c r="N1850" i="51" s="1"/>
  <c r="I1850" i="51"/>
  <c r="J1850" i="51" s="1"/>
  <c r="P1843" i="51"/>
  <c r="O1843" i="51"/>
  <c r="M1843" i="51"/>
  <c r="N1843" i="51" s="1"/>
  <c r="I1843" i="51"/>
  <c r="J1843" i="51" s="1"/>
  <c r="P1837" i="51"/>
  <c r="O1837" i="51"/>
  <c r="M1837" i="51"/>
  <c r="N1837" i="51" s="1"/>
  <c r="I1837" i="51"/>
  <c r="J1837" i="51" s="1"/>
  <c r="P1835" i="51"/>
  <c r="O1835" i="51"/>
  <c r="M1835" i="51"/>
  <c r="N1835" i="51" s="1"/>
  <c r="I1835" i="51"/>
  <c r="J1835" i="51" s="1"/>
  <c r="P1798" i="51"/>
  <c r="O1798" i="51"/>
  <c r="M1798" i="51"/>
  <c r="N1798" i="51" s="1"/>
  <c r="I1798" i="51"/>
  <c r="J1798" i="51" s="1"/>
  <c r="P1784" i="51"/>
  <c r="O1784" i="51"/>
  <c r="M1784" i="51"/>
  <c r="N1784" i="51" s="1"/>
  <c r="I1784" i="51"/>
  <c r="J1784" i="51" s="1"/>
  <c r="P1770" i="51"/>
  <c r="O1770" i="51"/>
  <c r="M1770" i="51"/>
  <c r="N1770" i="51" s="1"/>
  <c r="I1770" i="51"/>
  <c r="J1770" i="51" s="1"/>
  <c r="P1767" i="51"/>
  <c r="O1767" i="51"/>
  <c r="M1767" i="51"/>
  <c r="N1767" i="51" s="1"/>
  <c r="I1767" i="51"/>
  <c r="J1767" i="51" s="1"/>
  <c r="P1762" i="51"/>
  <c r="O1762" i="51"/>
  <c r="M1762" i="51"/>
  <c r="N1762" i="51" s="1"/>
  <c r="I1762" i="51"/>
  <c r="J1762" i="51" s="1"/>
  <c r="P1744" i="51"/>
  <c r="O1744" i="51"/>
  <c r="M1744" i="51"/>
  <c r="N1744" i="51" s="1"/>
  <c r="I1744" i="51"/>
  <c r="J1744" i="51" s="1"/>
  <c r="P1732" i="51"/>
  <c r="O1732" i="51"/>
  <c r="M1732" i="51"/>
  <c r="N1732" i="51" s="1"/>
  <c r="I1732" i="51"/>
  <c r="J1732" i="51" s="1"/>
  <c r="P1728" i="51"/>
  <c r="O1728" i="51"/>
  <c r="M1728" i="51"/>
  <c r="N1728" i="51" s="1"/>
  <c r="I1728" i="51"/>
  <c r="J1728" i="51" s="1"/>
  <c r="P1700" i="51"/>
  <c r="O1700" i="51"/>
  <c r="M1700" i="51"/>
  <c r="N1700" i="51" s="1"/>
  <c r="I1700" i="51"/>
  <c r="J1700" i="51" s="1"/>
  <c r="P1696" i="51"/>
  <c r="O1696" i="51"/>
  <c r="M1696" i="51"/>
  <c r="N1696" i="51" s="1"/>
  <c r="I1696" i="51"/>
  <c r="J1696" i="51" s="1"/>
  <c r="P1691" i="51"/>
  <c r="O1691" i="51"/>
  <c r="M1691" i="51"/>
  <c r="N1691" i="51" s="1"/>
  <c r="I1691" i="51"/>
  <c r="J1691" i="51" s="1"/>
  <c r="P1517" i="51"/>
  <c r="O1517" i="51"/>
  <c r="M1517" i="51"/>
  <c r="N1517" i="51" s="1"/>
  <c r="I1517" i="51"/>
  <c r="J1517" i="51" s="1"/>
  <c r="P83" i="51"/>
  <c r="O83" i="51"/>
  <c r="M83" i="51"/>
  <c r="N83" i="51" s="1"/>
  <c r="I83" i="51"/>
  <c r="J83" i="51" s="1"/>
  <c r="P65" i="51"/>
  <c r="O65" i="51"/>
  <c r="M65" i="51"/>
  <c r="N65" i="51" s="1"/>
  <c r="I65" i="51"/>
  <c r="J65" i="51" s="1"/>
  <c r="P1824" i="51"/>
  <c r="O1824" i="51"/>
  <c r="M1824" i="51"/>
  <c r="N1824" i="51" s="1"/>
  <c r="I1824" i="51"/>
  <c r="J1824" i="51" s="1"/>
  <c r="P1817" i="51"/>
  <c r="O1817" i="51"/>
  <c r="M1817" i="51"/>
  <c r="N1817" i="51" s="1"/>
  <c r="I1817" i="51"/>
  <c r="J1817" i="51" s="1"/>
  <c r="P1809" i="51"/>
  <c r="O1809" i="51"/>
  <c r="M1809" i="51"/>
  <c r="N1809" i="51" s="1"/>
  <c r="I1809" i="51"/>
  <c r="J1809" i="51" s="1"/>
  <c r="P1795" i="51"/>
  <c r="O1795" i="51"/>
  <c r="M1795" i="51"/>
  <c r="N1795" i="51" s="1"/>
  <c r="I1795" i="51"/>
  <c r="J1795" i="51" s="1"/>
  <c r="P1781" i="51"/>
  <c r="O1781" i="51"/>
  <c r="M1781" i="51"/>
  <c r="N1781" i="51" s="1"/>
  <c r="I1781" i="51"/>
  <c r="J1781" i="51" s="1"/>
  <c r="P1757" i="51"/>
  <c r="O1757" i="51"/>
  <c r="M1757" i="51"/>
  <c r="N1757" i="51" s="1"/>
  <c r="I1757" i="51"/>
  <c r="J1757" i="51" s="1"/>
  <c r="P1741" i="51"/>
  <c r="O1741" i="51"/>
  <c r="M1741" i="51"/>
  <c r="N1741" i="51" s="1"/>
  <c r="I1741" i="51"/>
  <c r="J1741" i="51" s="1"/>
  <c r="P1726" i="51"/>
  <c r="O1726" i="51"/>
  <c r="M1726" i="51"/>
  <c r="N1726" i="51" s="1"/>
  <c r="I1726" i="51"/>
  <c r="J1726" i="51" s="1"/>
  <c r="P1713" i="51"/>
  <c r="O1713" i="51"/>
  <c r="M1713" i="51"/>
  <c r="N1713" i="51" s="1"/>
  <c r="I1713" i="51"/>
  <c r="J1713" i="51" s="1"/>
  <c r="P1373" i="51"/>
  <c r="O1373" i="51"/>
  <c r="M1373" i="51"/>
  <c r="N1373" i="51" s="1"/>
  <c r="I1373" i="51"/>
  <c r="J1373" i="51" s="1"/>
  <c r="P1351" i="51"/>
  <c r="O1351" i="51"/>
  <c r="M1351" i="51"/>
  <c r="N1351" i="51" s="1"/>
  <c r="I1351" i="51"/>
  <c r="J1351" i="51" s="1"/>
  <c r="P1343" i="51"/>
  <c r="O1343" i="51"/>
  <c r="M1343" i="51"/>
  <c r="N1343" i="51" s="1"/>
  <c r="I1343" i="51"/>
  <c r="J1343" i="51" s="1"/>
  <c r="P1317" i="51"/>
  <c r="O1317" i="51"/>
  <c r="M1317" i="51"/>
  <c r="N1317" i="51" s="1"/>
  <c r="I1317" i="51"/>
  <c r="J1317" i="51" s="1"/>
  <c r="P1309" i="51"/>
  <c r="O1309" i="51"/>
  <c r="M1309" i="51"/>
  <c r="N1309" i="51" s="1"/>
  <c r="I1309" i="51"/>
  <c r="J1309" i="51" s="1"/>
  <c r="P1297" i="51"/>
  <c r="O1297" i="51"/>
  <c r="M1297" i="51"/>
  <c r="N1297" i="51" s="1"/>
  <c r="I1297" i="51"/>
  <c r="J1297" i="51" s="1"/>
  <c r="P1289" i="51"/>
  <c r="O1289" i="51"/>
  <c r="M1289" i="51"/>
  <c r="N1289" i="51" s="1"/>
  <c r="I1289" i="51"/>
  <c r="J1289" i="51" s="1"/>
  <c r="P1284" i="51"/>
  <c r="O1284" i="51"/>
  <c r="M1284" i="51"/>
  <c r="N1284" i="51" s="1"/>
  <c r="I1284" i="51"/>
  <c r="J1284" i="51" s="1"/>
  <c r="P1280" i="51"/>
  <c r="O1280" i="51"/>
  <c r="M1280" i="51"/>
  <c r="N1280" i="51" s="1"/>
  <c r="I1280" i="51"/>
  <c r="J1280" i="51" s="1"/>
  <c r="P1268" i="51"/>
  <c r="O1268" i="51"/>
  <c r="M1268" i="51"/>
  <c r="N1268" i="51" s="1"/>
  <c r="I1268" i="51"/>
  <c r="J1268" i="51" s="1"/>
  <c r="P1065" i="51"/>
  <c r="O1065" i="51"/>
  <c r="M1065" i="51"/>
  <c r="N1065" i="51" s="1"/>
  <c r="I1065" i="51"/>
  <c r="J1065" i="51" s="1"/>
  <c r="P1042" i="51"/>
  <c r="O1042" i="51"/>
  <c r="M1042" i="51"/>
  <c r="N1042" i="51" s="1"/>
  <c r="I1042" i="51"/>
  <c r="J1042" i="51" s="1"/>
  <c r="P744" i="51"/>
  <c r="O744" i="51"/>
  <c r="M744" i="51"/>
  <c r="N744" i="51" s="1"/>
  <c r="I744" i="51"/>
  <c r="J744" i="51" s="1"/>
  <c r="P741" i="51"/>
  <c r="O741" i="51"/>
  <c r="M741" i="51"/>
  <c r="N741" i="51" s="1"/>
  <c r="I741" i="51"/>
  <c r="J741" i="51" s="1"/>
  <c r="P1675" i="51"/>
  <c r="O1675" i="51"/>
  <c r="M1675" i="51"/>
  <c r="N1675" i="51" s="1"/>
  <c r="I1675" i="51"/>
  <c r="J1675" i="51" s="1"/>
  <c r="P89" i="51"/>
  <c r="O89" i="51"/>
  <c r="M89" i="51"/>
  <c r="N89" i="51" s="1"/>
  <c r="I89" i="51"/>
  <c r="J89" i="51" s="1"/>
  <c r="P1828" i="51"/>
  <c r="O1828" i="51"/>
  <c r="M1828" i="51"/>
  <c r="N1828" i="51" s="1"/>
  <c r="I1828" i="51"/>
  <c r="J1828" i="51" s="1"/>
  <c r="P1725" i="51"/>
  <c r="O1725" i="51"/>
  <c r="M1725" i="51"/>
  <c r="N1725" i="51" s="1"/>
  <c r="I1725" i="51"/>
  <c r="J1725" i="51" s="1"/>
  <c r="P1451" i="51"/>
  <c r="O1451" i="51"/>
  <c r="M1451" i="51"/>
  <c r="N1451" i="51" s="1"/>
  <c r="I1451" i="51"/>
  <c r="J1451" i="51" s="1"/>
  <c r="P1447" i="51"/>
  <c r="O1447" i="51"/>
  <c r="M1447" i="51"/>
  <c r="N1447" i="51" s="1"/>
  <c r="I1447" i="51"/>
  <c r="J1447" i="51" s="1"/>
  <c r="P1446" i="51"/>
  <c r="O1446" i="51"/>
  <c r="M1446" i="51"/>
  <c r="N1446" i="51" s="1"/>
  <c r="I1446" i="51"/>
  <c r="J1446" i="51" s="1"/>
  <c r="P1445" i="51"/>
  <c r="O1445" i="51"/>
  <c r="M1445" i="51"/>
  <c r="N1445" i="51" s="1"/>
  <c r="I1445" i="51"/>
  <c r="J1445" i="51" s="1"/>
  <c r="P1441" i="51"/>
  <c r="O1441" i="51"/>
  <c r="M1441" i="51"/>
  <c r="N1441" i="51" s="1"/>
  <c r="I1441" i="51"/>
  <c r="J1441" i="51" s="1"/>
  <c r="P1437" i="51"/>
  <c r="O1437" i="51"/>
  <c r="M1437" i="51"/>
  <c r="N1437" i="51" s="1"/>
  <c r="I1437" i="51"/>
  <c r="J1437" i="51" s="1"/>
  <c r="P1432" i="51"/>
  <c r="O1432" i="51"/>
  <c r="M1432" i="51"/>
  <c r="N1432" i="51" s="1"/>
  <c r="I1432" i="51"/>
  <c r="J1432" i="51" s="1"/>
  <c r="P1428" i="51"/>
  <c r="O1428" i="51"/>
  <c r="M1428" i="51"/>
  <c r="N1428" i="51" s="1"/>
  <c r="I1428" i="51"/>
  <c r="J1428" i="51" s="1"/>
  <c r="P1423" i="51"/>
  <c r="O1423" i="51"/>
  <c r="M1423" i="51"/>
  <c r="N1423" i="51" s="1"/>
  <c r="I1423" i="51"/>
  <c r="J1423" i="51" s="1"/>
  <c r="P1419" i="51"/>
  <c r="O1419" i="51"/>
  <c r="M1419" i="51"/>
  <c r="N1419" i="51" s="1"/>
  <c r="I1419" i="51"/>
  <c r="J1419" i="51" s="1"/>
  <c r="P1414" i="51"/>
  <c r="O1414" i="51"/>
  <c r="M1414" i="51"/>
  <c r="N1414" i="51" s="1"/>
  <c r="I1414" i="51"/>
  <c r="J1414" i="51" s="1"/>
  <c r="P1409" i="51"/>
  <c r="O1409" i="51"/>
  <c r="M1409" i="51"/>
  <c r="N1409" i="51" s="1"/>
  <c r="I1409" i="51"/>
  <c r="J1409" i="51" s="1"/>
  <c r="P1404" i="51"/>
  <c r="O1404" i="51"/>
  <c r="M1404" i="51"/>
  <c r="N1404" i="51" s="1"/>
  <c r="I1404" i="51"/>
  <c r="J1404" i="51" s="1"/>
  <c r="P1394" i="51"/>
  <c r="O1394" i="51"/>
  <c r="M1394" i="51"/>
  <c r="N1394" i="51" s="1"/>
  <c r="I1394" i="51"/>
  <c r="J1394" i="51" s="1"/>
  <c r="P1372" i="51"/>
  <c r="O1372" i="51"/>
  <c r="M1372" i="51"/>
  <c r="N1372" i="51" s="1"/>
  <c r="I1372" i="51"/>
  <c r="J1372" i="51" s="1"/>
  <c r="P1365" i="51"/>
  <c r="O1365" i="51"/>
  <c r="M1365" i="51"/>
  <c r="N1365" i="51" s="1"/>
  <c r="I1365" i="51"/>
  <c r="J1365" i="51" s="1"/>
  <c r="P1361" i="51"/>
  <c r="O1361" i="51"/>
  <c r="M1361" i="51"/>
  <c r="N1361" i="51" s="1"/>
  <c r="I1361" i="51"/>
  <c r="J1361" i="51" s="1"/>
  <c r="P1358" i="51"/>
  <c r="O1358" i="51"/>
  <c r="M1358" i="51"/>
  <c r="N1358" i="51" s="1"/>
  <c r="I1358" i="51"/>
  <c r="J1358" i="51" s="1"/>
  <c r="P1347" i="51"/>
  <c r="O1347" i="51"/>
  <c r="M1347" i="51"/>
  <c r="N1347" i="51" s="1"/>
  <c r="I1347" i="51"/>
  <c r="J1347" i="51" s="1"/>
  <c r="P1342" i="51"/>
  <c r="O1342" i="51"/>
  <c r="M1342" i="51"/>
  <c r="N1342" i="51" s="1"/>
  <c r="I1342" i="51"/>
  <c r="J1342" i="51" s="1"/>
  <c r="P1335" i="51"/>
  <c r="O1335" i="51"/>
  <c r="M1335" i="51"/>
  <c r="N1335" i="51" s="1"/>
  <c r="I1335" i="51"/>
  <c r="J1335" i="51" s="1"/>
  <c r="P1330" i="51"/>
  <c r="O1330" i="51"/>
  <c r="M1330" i="51"/>
  <c r="N1330" i="51" s="1"/>
  <c r="I1330" i="51"/>
  <c r="J1330" i="51" s="1"/>
  <c r="P1324" i="51"/>
  <c r="O1324" i="51"/>
  <c r="M1324" i="51"/>
  <c r="N1324" i="51" s="1"/>
  <c r="I1324" i="51"/>
  <c r="J1324" i="51" s="1"/>
  <c r="P1316" i="51"/>
  <c r="O1316" i="51"/>
  <c r="M1316" i="51"/>
  <c r="N1316" i="51" s="1"/>
  <c r="I1316" i="51"/>
  <c r="J1316" i="51" s="1"/>
  <c r="P1308" i="51"/>
  <c r="O1308" i="51"/>
  <c r="M1308" i="51"/>
  <c r="N1308" i="51" s="1"/>
  <c r="I1308" i="51"/>
  <c r="J1308" i="51" s="1"/>
  <c r="P1303" i="51"/>
  <c r="O1303" i="51"/>
  <c r="M1303" i="51"/>
  <c r="N1303" i="51" s="1"/>
  <c r="I1303" i="51"/>
  <c r="J1303" i="51" s="1"/>
  <c r="P1293" i="51"/>
  <c r="O1293" i="51"/>
  <c r="M1293" i="51"/>
  <c r="N1293" i="51" s="1"/>
  <c r="I1293" i="51"/>
  <c r="J1293" i="51" s="1"/>
  <c r="P1279" i="51"/>
  <c r="O1279" i="51"/>
  <c r="M1279" i="51"/>
  <c r="N1279" i="51" s="1"/>
  <c r="I1279" i="51"/>
  <c r="J1279" i="51" s="1"/>
  <c r="P1272" i="51"/>
  <c r="O1272" i="51"/>
  <c r="M1272" i="51"/>
  <c r="N1272" i="51" s="1"/>
  <c r="I1272" i="51"/>
  <c r="J1272" i="51" s="1"/>
  <c r="P727" i="51"/>
  <c r="O727" i="51"/>
  <c r="M727" i="51"/>
  <c r="N727" i="51" s="1"/>
  <c r="I727" i="51"/>
  <c r="J727" i="51" s="1"/>
  <c r="P718" i="51"/>
  <c r="O718" i="51"/>
  <c r="M718" i="51"/>
  <c r="N718" i="51" s="1"/>
  <c r="I718" i="51"/>
  <c r="J718" i="51" s="1"/>
  <c r="P711" i="51"/>
  <c r="O711" i="51"/>
  <c r="M711" i="51"/>
  <c r="N711" i="51" s="1"/>
  <c r="I711" i="51"/>
  <c r="J711" i="51" s="1"/>
  <c r="P703" i="51"/>
  <c r="O703" i="51"/>
  <c r="M703" i="51"/>
  <c r="N703" i="51" s="1"/>
  <c r="I703" i="51"/>
  <c r="J703" i="51" s="1"/>
  <c r="P696" i="51"/>
  <c r="O696" i="51"/>
  <c r="M696" i="51"/>
  <c r="N696" i="51" s="1"/>
  <c r="I696" i="51"/>
  <c r="J696" i="51" s="1"/>
  <c r="P2233" i="51"/>
  <c r="O2233" i="51"/>
  <c r="M2233" i="51"/>
  <c r="N2233" i="51" s="1"/>
  <c r="I2233" i="51"/>
  <c r="J2233" i="51" s="1"/>
  <c r="P2232" i="51"/>
  <c r="O2232" i="51"/>
  <c r="M2232" i="51"/>
  <c r="N2232" i="51" s="1"/>
  <c r="I2232" i="51"/>
  <c r="J2232" i="51" s="1"/>
  <c r="P2230" i="51"/>
  <c r="O2230" i="51"/>
  <c r="M2230" i="51"/>
  <c r="N2230" i="51" s="1"/>
  <c r="I2230" i="51"/>
  <c r="J2230" i="51" s="1"/>
  <c r="P2215" i="51"/>
  <c r="O2215" i="51"/>
  <c r="M2215" i="51"/>
  <c r="N2215" i="51" s="1"/>
  <c r="I2215" i="51"/>
  <c r="J2215" i="51" s="1"/>
  <c r="P2205" i="51"/>
  <c r="O2205" i="51"/>
  <c r="M2205" i="51"/>
  <c r="N2205" i="51" s="1"/>
  <c r="I2205" i="51"/>
  <c r="J2205" i="51" s="1"/>
  <c r="P2198" i="51"/>
  <c r="O2198" i="51"/>
  <c r="M2198" i="51"/>
  <c r="N2198" i="51" s="1"/>
  <c r="I2198" i="51"/>
  <c r="J2198" i="51" s="1"/>
  <c r="P2186" i="51"/>
  <c r="O2186" i="51"/>
  <c r="M2186" i="51"/>
  <c r="N2186" i="51" s="1"/>
  <c r="I2186" i="51"/>
  <c r="J2186" i="51" s="1"/>
  <c r="P2182" i="51"/>
  <c r="O2182" i="51"/>
  <c r="M2182" i="51"/>
  <c r="N2182" i="51" s="1"/>
  <c r="I2182" i="51"/>
  <c r="J2182" i="51" s="1"/>
  <c r="P2174" i="51"/>
  <c r="O2174" i="51"/>
  <c r="M2174" i="51"/>
  <c r="N2174" i="51" s="1"/>
  <c r="I2174" i="51"/>
  <c r="J2174" i="51" s="1"/>
  <c r="P2019" i="51"/>
  <c r="O2019" i="51"/>
  <c r="M2019" i="51"/>
  <c r="N2019" i="51" s="1"/>
  <c r="I2019" i="51"/>
  <c r="J2019" i="51" s="1"/>
  <c r="P2017" i="51"/>
  <c r="O2017" i="51"/>
  <c r="M2017" i="51"/>
  <c r="N2017" i="51" s="1"/>
  <c r="I2017" i="51"/>
  <c r="J2017" i="51" s="1"/>
  <c r="P825" i="51"/>
  <c r="O825" i="51"/>
  <c r="M825" i="51"/>
  <c r="N825" i="51" s="1"/>
  <c r="I825" i="51"/>
  <c r="J825" i="51" s="1"/>
  <c r="P816" i="51"/>
  <c r="O816" i="51"/>
  <c r="M816" i="51"/>
  <c r="N816" i="51" s="1"/>
  <c r="I816" i="51"/>
  <c r="J816" i="51" s="1"/>
  <c r="P1690" i="51"/>
  <c r="O1690" i="51"/>
  <c r="M1690" i="51"/>
  <c r="N1690" i="51" s="1"/>
  <c r="I1690" i="51"/>
  <c r="J1690" i="51" s="1"/>
  <c r="P557" i="51"/>
  <c r="O557" i="51"/>
  <c r="M557" i="51"/>
  <c r="N557" i="51" s="1"/>
  <c r="I557" i="51"/>
  <c r="J557" i="51" s="1"/>
  <c r="P434" i="51"/>
  <c r="O434" i="51"/>
  <c r="M434" i="51"/>
  <c r="N434" i="51" s="1"/>
  <c r="I434" i="51"/>
  <c r="J434" i="51" s="1"/>
  <c r="P416" i="51"/>
  <c r="O416" i="51"/>
  <c r="M416" i="51"/>
  <c r="N416" i="51" s="1"/>
  <c r="I416" i="51"/>
  <c r="J416" i="51" s="1"/>
  <c r="P374" i="51"/>
  <c r="O374" i="51"/>
  <c r="M374" i="51"/>
  <c r="N374" i="51" s="1"/>
  <c r="I374" i="51"/>
  <c r="J374" i="51" s="1"/>
  <c r="P338" i="51"/>
  <c r="O338" i="51"/>
  <c r="M338" i="51"/>
  <c r="N338" i="51" s="1"/>
  <c r="I338" i="51"/>
  <c r="J338" i="51" s="1"/>
  <c r="P264" i="51"/>
  <c r="O264" i="51"/>
  <c r="M264" i="51"/>
  <c r="N264" i="51" s="1"/>
  <c r="I264" i="51"/>
  <c r="J264" i="51" s="1"/>
  <c r="P233" i="51"/>
  <c r="O233" i="51"/>
  <c r="M233" i="51"/>
  <c r="N233" i="51" s="1"/>
  <c r="I233" i="51"/>
  <c r="J233" i="51" s="1"/>
  <c r="P1857" i="51"/>
  <c r="O1857" i="51"/>
  <c r="M1857" i="51"/>
  <c r="N1857" i="51" s="1"/>
  <c r="I1857" i="51"/>
  <c r="J1857" i="51" s="1"/>
  <c r="P1788" i="51"/>
  <c r="O1788" i="51"/>
  <c r="M1788" i="51"/>
  <c r="N1788" i="51" s="1"/>
  <c r="I1788" i="51"/>
  <c r="J1788" i="51" s="1"/>
  <c r="P1780" i="51"/>
  <c r="O1780" i="51"/>
  <c r="M1780" i="51"/>
  <c r="N1780" i="51" s="1"/>
  <c r="I1780" i="51"/>
  <c r="J1780" i="51" s="1"/>
  <c r="P1752" i="51"/>
  <c r="O1752" i="51"/>
  <c r="M1752" i="51"/>
  <c r="N1752" i="51" s="1"/>
  <c r="I1752" i="51"/>
  <c r="J1752" i="51" s="1"/>
  <c r="P1740" i="51"/>
  <c r="O1740" i="51"/>
  <c r="M1740" i="51"/>
  <c r="N1740" i="51" s="1"/>
  <c r="I1740" i="51"/>
  <c r="J1740" i="51" s="1"/>
  <c r="P1712" i="51"/>
  <c r="O1712" i="51"/>
  <c r="M1712" i="51"/>
  <c r="N1712" i="51" s="1"/>
  <c r="I1712" i="51"/>
  <c r="J1712" i="51" s="1"/>
  <c r="P1057" i="51"/>
  <c r="O1057" i="51"/>
  <c r="M1057" i="51"/>
  <c r="N1057" i="51" s="1"/>
  <c r="I1057" i="51"/>
  <c r="J1057" i="51" s="1"/>
  <c r="P1041" i="51"/>
  <c r="O1041" i="51"/>
  <c r="M1041" i="51"/>
  <c r="N1041" i="51" s="1"/>
  <c r="I1041" i="51"/>
  <c r="J1041" i="51" s="1"/>
  <c r="P1917" i="51"/>
  <c r="O1917" i="51"/>
  <c r="M1917" i="51"/>
  <c r="N1917" i="51" s="1"/>
  <c r="I1917" i="51"/>
  <c r="J1917" i="51" s="1"/>
  <c r="P1909" i="51"/>
  <c r="O1909" i="51"/>
  <c r="M1909" i="51"/>
  <c r="N1909" i="51" s="1"/>
  <c r="I1909" i="51"/>
  <c r="J1909" i="51" s="1"/>
  <c r="P1907" i="51"/>
  <c r="O1907" i="51"/>
  <c r="M1907" i="51"/>
  <c r="N1907" i="51" s="1"/>
  <c r="I1907" i="51"/>
  <c r="J1907" i="51" s="1"/>
  <c r="P1906" i="51"/>
  <c r="O1906" i="51"/>
  <c r="M1906" i="51"/>
  <c r="N1906" i="51" s="1"/>
  <c r="I1906" i="51"/>
  <c r="J1906" i="51" s="1"/>
  <c r="P1901" i="51"/>
  <c r="O1901" i="51"/>
  <c r="M1901" i="51"/>
  <c r="N1901" i="51" s="1"/>
  <c r="I1901" i="51"/>
  <c r="J1901" i="51" s="1"/>
  <c r="P1899" i="51"/>
  <c r="O1899" i="51"/>
  <c r="M1899" i="51"/>
  <c r="N1899" i="51" s="1"/>
  <c r="I1899" i="51"/>
  <c r="J1899" i="51" s="1"/>
  <c r="P1896" i="51"/>
  <c r="O1896" i="51"/>
  <c r="M1896" i="51"/>
  <c r="N1896" i="51" s="1"/>
  <c r="I1896" i="51"/>
  <c r="J1896" i="51" s="1"/>
  <c r="P1895" i="51"/>
  <c r="O1895" i="51"/>
  <c r="M1895" i="51"/>
  <c r="N1895" i="51" s="1"/>
  <c r="I1895" i="51"/>
  <c r="J1895" i="51" s="1"/>
  <c r="P1893" i="51"/>
  <c r="O1893" i="51"/>
  <c r="M1893" i="51"/>
  <c r="N1893" i="51" s="1"/>
  <c r="I1893" i="51"/>
  <c r="J1893" i="51" s="1"/>
  <c r="P1891" i="51"/>
  <c r="O1891" i="51"/>
  <c r="M1891" i="51"/>
  <c r="N1891" i="51" s="1"/>
  <c r="I1891" i="51"/>
  <c r="J1891" i="51" s="1"/>
  <c r="P1883" i="51"/>
  <c r="O1883" i="51"/>
  <c r="M1883" i="51"/>
  <c r="N1883" i="51" s="1"/>
  <c r="I1883" i="51"/>
  <c r="J1883" i="51" s="1"/>
  <c r="P1876" i="51"/>
  <c r="O1876" i="51"/>
  <c r="M1876" i="51"/>
  <c r="N1876" i="51" s="1"/>
  <c r="I1876" i="51"/>
  <c r="J1876" i="51" s="1"/>
  <c r="P1874" i="51"/>
  <c r="O1874" i="51"/>
  <c r="M1874" i="51"/>
  <c r="N1874" i="51" s="1"/>
  <c r="I1874" i="51"/>
  <c r="J1874" i="51" s="1"/>
  <c r="P1870" i="51"/>
  <c r="O1870" i="51"/>
  <c r="M1870" i="51"/>
  <c r="N1870" i="51" s="1"/>
  <c r="I1870" i="51"/>
  <c r="J1870" i="51" s="1"/>
  <c r="P1486" i="51"/>
  <c r="O1486" i="51"/>
  <c r="M1486" i="51"/>
  <c r="N1486" i="51" s="1"/>
  <c r="I1486" i="51"/>
  <c r="J1486" i="51" s="1"/>
  <c r="P1469" i="51"/>
  <c r="O1469" i="51"/>
  <c r="M1469" i="51"/>
  <c r="N1469" i="51" s="1"/>
  <c r="I1469" i="51"/>
  <c r="J1469" i="51" s="1"/>
  <c r="P1670" i="51"/>
  <c r="O1670" i="51"/>
  <c r="M1670" i="51"/>
  <c r="N1670" i="51" s="1"/>
  <c r="I1670" i="51"/>
  <c r="J1670" i="51" s="1"/>
  <c r="P1849" i="51"/>
  <c r="O1849" i="51"/>
  <c r="M1849" i="51"/>
  <c r="N1849" i="51" s="1"/>
  <c r="I1849" i="51"/>
  <c r="J1849" i="51" s="1"/>
  <c r="P1834" i="51"/>
  <c r="O1834" i="51"/>
  <c r="M1834" i="51"/>
  <c r="N1834" i="51" s="1"/>
  <c r="I1834" i="51"/>
  <c r="J1834" i="51" s="1"/>
  <c r="P1769" i="51"/>
  <c r="O1769" i="51"/>
  <c r="M1769" i="51"/>
  <c r="N1769" i="51" s="1"/>
  <c r="I1769" i="51"/>
  <c r="J1769" i="51" s="1"/>
  <c r="P1746" i="51"/>
  <c r="O1746" i="51"/>
  <c r="M1746" i="51"/>
  <c r="N1746" i="51" s="1"/>
  <c r="I1746" i="51"/>
  <c r="J1746" i="51" s="1"/>
  <c r="P1731" i="51"/>
  <c r="O1731" i="51"/>
  <c r="M1731" i="51"/>
  <c r="N1731" i="51" s="1"/>
  <c r="I1731" i="51"/>
  <c r="J1731" i="51" s="1"/>
  <c r="P1715" i="51"/>
  <c r="O1715" i="51"/>
  <c r="M1715" i="51"/>
  <c r="N1715" i="51" s="1"/>
  <c r="I1715" i="51"/>
  <c r="J1715" i="51" s="1"/>
  <c r="P1705" i="51"/>
  <c r="O1705" i="51"/>
  <c r="M1705" i="51"/>
  <c r="N1705" i="51" s="1"/>
  <c r="I1705" i="51"/>
  <c r="J1705" i="51" s="1"/>
  <c r="P196" i="51"/>
  <c r="O196" i="51"/>
  <c r="M196" i="51"/>
  <c r="N196" i="51" s="1"/>
  <c r="I196" i="51"/>
  <c r="J196" i="51" s="1"/>
  <c r="P1856" i="51"/>
  <c r="O1856" i="51"/>
  <c r="M1856" i="51"/>
  <c r="N1856" i="51" s="1"/>
  <c r="I1856" i="51"/>
  <c r="J1856" i="51" s="1"/>
  <c r="P1820" i="51"/>
  <c r="O1820" i="51"/>
  <c r="M1820" i="51"/>
  <c r="N1820" i="51" s="1"/>
  <c r="I1820" i="51"/>
  <c r="J1820" i="51" s="1"/>
  <c r="P1819" i="51"/>
  <c r="O1819" i="51"/>
  <c r="M1819" i="51"/>
  <c r="N1819" i="51" s="1"/>
  <c r="I1819" i="51"/>
  <c r="J1819" i="51" s="1"/>
  <c r="P1787" i="51"/>
  <c r="O1787" i="51"/>
  <c r="M1787" i="51"/>
  <c r="N1787" i="51" s="1"/>
  <c r="I1787" i="51"/>
  <c r="J1787" i="51" s="1"/>
  <c r="P1779" i="51"/>
  <c r="O1779" i="51"/>
  <c r="M1779" i="51"/>
  <c r="N1779" i="51" s="1"/>
  <c r="I1779" i="51"/>
  <c r="J1779" i="51" s="1"/>
  <c r="P1765" i="51"/>
  <c r="O1765" i="51"/>
  <c r="M1765" i="51"/>
  <c r="N1765" i="51" s="1"/>
  <c r="I1765" i="51"/>
  <c r="J1765" i="51" s="1"/>
  <c r="P1751" i="51"/>
  <c r="O1751" i="51"/>
  <c r="M1751" i="51"/>
  <c r="N1751" i="51" s="1"/>
  <c r="I1751" i="51"/>
  <c r="J1751" i="51" s="1"/>
  <c r="P1749" i="51"/>
  <c r="O1749" i="51"/>
  <c r="M1749" i="51"/>
  <c r="N1749" i="51" s="1"/>
  <c r="I1749" i="51"/>
  <c r="J1749" i="51" s="1"/>
  <c r="P1686" i="51"/>
  <c r="O1686" i="51"/>
  <c r="M1686" i="51"/>
  <c r="N1686" i="51" s="1"/>
  <c r="I1686" i="51"/>
  <c r="J1686" i="51" s="1"/>
  <c r="P1056" i="51"/>
  <c r="O1056" i="51"/>
  <c r="M1056" i="51"/>
  <c r="N1056" i="51" s="1"/>
  <c r="I1056" i="51"/>
  <c r="J1056" i="51" s="1"/>
  <c r="P1035" i="51"/>
  <c r="O1035" i="51"/>
  <c r="M1035" i="51"/>
  <c r="N1035" i="51" s="1"/>
  <c r="I1035" i="51"/>
  <c r="J1035" i="51" s="1"/>
  <c r="P1024" i="51"/>
  <c r="O1024" i="51"/>
  <c r="M1024" i="51"/>
  <c r="N1024" i="51" s="1"/>
  <c r="I1024" i="51"/>
  <c r="J1024" i="51" s="1"/>
  <c r="P39" i="51"/>
  <c r="O39" i="51"/>
  <c r="M39" i="51"/>
  <c r="N39" i="51" s="1"/>
  <c r="I39" i="51"/>
  <c r="J39" i="51" s="1"/>
  <c r="P1598" i="51"/>
  <c r="O1598" i="51"/>
  <c r="M1598" i="51"/>
  <c r="N1598" i="51" s="1"/>
  <c r="I1598" i="51"/>
  <c r="J1598" i="51" s="1"/>
  <c r="P1146" i="51"/>
  <c r="O1146" i="51"/>
  <c r="M1146" i="51"/>
  <c r="N1146" i="51" s="1"/>
  <c r="I1146" i="51"/>
  <c r="J1146" i="51" s="1"/>
  <c r="P1142" i="51"/>
  <c r="O1142" i="51"/>
  <c r="M1142" i="51"/>
  <c r="N1142" i="51" s="1"/>
  <c r="I1142" i="51"/>
  <c r="J1142" i="51" s="1"/>
  <c r="P1139" i="51"/>
  <c r="O1139" i="51"/>
  <c r="M1139" i="51"/>
  <c r="N1139" i="51" s="1"/>
  <c r="I1139" i="51"/>
  <c r="J1139" i="51" s="1"/>
  <c r="P1137" i="51"/>
  <c r="O1137" i="51"/>
  <c r="M1137" i="51"/>
  <c r="N1137" i="51" s="1"/>
  <c r="I1137" i="51"/>
  <c r="J1137" i="51" s="1"/>
  <c r="P1134" i="51"/>
  <c r="O1134" i="51"/>
  <c r="M1134" i="51"/>
  <c r="N1134" i="51" s="1"/>
  <c r="I1134" i="51"/>
  <c r="J1134" i="51" s="1"/>
  <c r="P1131" i="51"/>
  <c r="O1131" i="51"/>
  <c r="M1131" i="51"/>
  <c r="N1131" i="51" s="1"/>
  <c r="I1131" i="51"/>
  <c r="J1131" i="51" s="1"/>
  <c r="P1126" i="51"/>
  <c r="O1126" i="51"/>
  <c r="M1126" i="51"/>
  <c r="N1126" i="51" s="1"/>
  <c r="I1126" i="51"/>
  <c r="J1126" i="51" s="1"/>
  <c r="P1123" i="51"/>
  <c r="O1123" i="51"/>
  <c r="M1123" i="51"/>
  <c r="N1123" i="51" s="1"/>
  <c r="I1123" i="51"/>
  <c r="J1123" i="51" s="1"/>
  <c r="P1120" i="51"/>
  <c r="O1120" i="51"/>
  <c r="M1120" i="51"/>
  <c r="N1120" i="51" s="1"/>
  <c r="I1120" i="51"/>
  <c r="J1120" i="51" s="1"/>
  <c r="P1118" i="51"/>
  <c r="O1118" i="51"/>
  <c r="M1118" i="51"/>
  <c r="N1118" i="51" s="1"/>
  <c r="I1118" i="51"/>
  <c r="J1118" i="51" s="1"/>
  <c r="P1116" i="51"/>
  <c r="O1116" i="51"/>
  <c r="M1116" i="51"/>
  <c r="N1116" i="51" s="1"/>
  <c r="I1116" i="51"/>
  <c r="J1116" i="51" s="1"/>
  <c r="P1114" i="51"/>
  <c r="O1114" i="51"/>
  <c r="M1114" i="51"/>
  <c r="N1114" i="51" s="1"/>
  <c r="I1114" i="51"/>
  <c r="J1114" i="51" s="1"/>
  <c r="P1112" i="51"/>
  <c r="O1112" i="51"/>
  <c r="M1112" i="51"/>
  <c r="N1112" i="51" s="1"/>
  <c r="I1112" i="51"/>
  <c r="J1112" i="51" s="1"/>
  <c r="P1110" i="51"/>
  <c r="O1110" i="51"/>
  <c r="M1110" i="51"/>
  <c r="N1110" i="51" s="1"/>
  <c r="I1110" i="51"/>
  <c r="J1110" i="51" s="1"/>
  <c r="P1660" i="51"/>
  <c r="O1660" i="51"/>
  <c r="M1660" i="51"/>
  <c r="N1660" i="51" s="1"/>
  <c r="I1660" i="51"/>
  <c r="J1660" i="51" s="1"/>
  <c r="P1650" i="51"/>
  <c r="O1650" i="51"/>
  <c r="M1650" i="51"/>
  <c r="N1650" i="51" s="1"/>
  <c r="I1650" i="51"/>
  <c r="J1650" i="51" s="1"/>
  <c r="P1645" i="51"/>
  <c r="O1645" i="51"/>
  <c r="M1645" i="51"/>
  <c r="N1645" i="51" s="1"/>
  <c r="I1645" i="51"/>
  <c r="J1645" i="51" s="1"/>
  <c r="P1639" i="51"/>
  <c r="O1639" i="51"/>
  <c r="M1639" i="51"/>
  <c r="N1639" i="51" s="1"/>
  <c r="I1639" i="51"/>
  <c r="J1639" i="51" s="1"/>
  <c r="P1630" i="51"/>
  <c r="O1630" i="51"/>
  <c r="M1630" i="51"/>
  <c r="N1630" i="51" s="1"/>
  <c r="I1630" i="51"/>
  <c r="J1630" i="51" s="1"/>
  <c r="P1611" i="51"/>
  <c r="O1611" i="51"/>
  <c r="M1611" i="51"/>
  <c r="N1611" i="51" s="1"/>
  <c r="I1611" i="51"/>
  <c r="J1611" i="51" s="1"/>
  <c r="P1604" i="51"/>
  <c r="O1604" i="51"/>
  <c r="M1604" i="51"/>
  <c r="N1604" i="51" s="1"/>
  <c r="I1604" i="51"/>
  <c r="J1604" i="51" s="1"/>
  <c r="P1593" i="51"/>
  <c r="O1593" i="51"/>
  <c r="M1593" i="51"/>
  <c r="N1593" i="51" s="1"/>
  <c r="I1593" i="51"/>
  <c r="J1593" i="51" s="1"/>
  <c r="P1582" i="51"/>
  <c r="O1582" i="51"/>
  <c r="M1582" i="51"/>
  <c r="N1582" i="51" s="1"/>
  <c r="I1582" i="51"/>
  <c r="J1582" i="51" s="1"/>
  <c r="P1566" i="51"/>
  <c r="O1566" i="51"/>
  <c r="M1566" i="51"/>
  <c r="N1566" i="51" s="1"/>
  <c r="I1566" i="51"/>
  <c r="J1566" i="51" s="1"/>
  <c r="P1548" i="51"/>
  <c r="O1548" i="51"/>
  <c r="M1548" i="51"/>
  <c r="N1548" i="51" s="1"/>
  <c r="I1548" i="51"/>
  <c r="J1548" i="51" s="1"/>
  <c r="P1536" i="51"/>
  <c r="O1536" i="51"/>
  <c r="M1536" i="51"/>
  <c r="N1536" i="51" s="1"/>
  <c r="I1536" i="51"/>
  <c r="J1536" i="51" s="1"/>
  <c r="P1527" i="51"/>
  <c r="O1527" i="51"/>
  <c r="M1527" i="51"/>
  <c r="N1527" i="51" s="1"/>
  <c r="I1527" i="51"/>
  <c r="J1527" i="51" s="1"/>
  <c r="P1494" i="51"/>
  <c r="O1494" i="51"/>
  <c r="M1494" i="51"/>
  <c r="N1494" i="51" s="1"/>
  <c r="I1494" i="51"/>
  <c r="J1494" i="51" s="1"/>
  <c r="P574" i="51"/>
  <c r="O574" i="51"/>
  <c r="M574" i="51"/>
  <c r="N574" i="51" s="1"/>
  <c r="I574" i="51"/>
  <c r="J574" i="51" s="1"/>
  <c r="P527" i="51"/>
  <c r="O527" i="51"/>
  <c r="M527" i="51"/>
  <c r="N527" i="51" s="1"/>
  <c r="I527" i="51"/>
  <c r="J527" i="51" s="1"/>
  <c r="P520" i="51"/>
  <c r="O520" i="51"/>
  <c r="M520" i="51"/>
  <c r="N520" i="51" s="1"/>
  <c r="I520" i="51"/>
  <c r="J520" i="51" s="1"/>
  <c r="P185" i="51"/>
  <c r="O185" i="51"/>
  <c r="M185" i="51"/>
  <c r="N185" i="51" s="1"/>
  <c r="I185" i="51"/>
  <c r="J185" i="51" s="1"/>
  <c r="P151" i="51"/>
  <c r="O151" i="51"/>
  <c r="M151" i="51"/>
  <c r="N151" i="51" s="1"/>
  <c r="I151" i="51"/>
  <c r="J151" i="51" s="1"/>
  <c r="P136" i="51"/>
  <c r="O136" i="51"/>
  <c r="M136" i="51"/>
  <c r="N136" i="51" s="1"/>
  <c r="I136" i="51"/>
  <c r="J136" i="51" s="1"/>
  <c r="P2166" i="51"/>
  <c r="O2166" i="51"/>
  <c r="M2166" i="51"/>
  <c r="N2166" i="51" s="1"/>
  <c r="I2166" i="51"/>
  <c r="J2166" i="51" s="1"/>
  <c r="P2165" i="51"/>
  <c r="O2165" i="51"/>
  <c r="M2165" i="51"/>
  <c r="N2165" i="51" s="1"/>
  <c r="I2165" i="51"/>
  <c r="J2165" i="51" s="1"/>
  <c r="P2164" i="51"/>
  <c r="O2164" i="51"/>
  <c r="M2164" i="51"/>
  <c r="N2164" i="51" s="1"/>
  <c r="I2164" i="51"/>
  <c r="J2164" i="51" s="1"/>
  <c r="P2157" i="51"/>
  <c r="O2157" i="51"/>
  <c r="M2157" i="51"/>
  <c r="N2157" i="51" s="1"/>
  <c r="I2157" i="51"/>
  <c r="J2157" i="51" s="1"/>
  <c r="P2153" i="51"/>
  <c r="O2153" i="51"/>
  <c r="M2153" i="51"/>
  <c r="N2153" i="51" s="1"/>
  <c r="I2153" i="51"/>
  <c r="J2153" i="51" s="1"/>
  <c r="P2152" i="51"/>
  <c r="O2152" i="51"/>
  <c r="M2152" i="51"/>
  <c r="N2152" i="51" s="1"/>
  <c r="I2152" i="51"/>
  <c r="J2152" i="51" s="1"/>
  <c r="P2149" i="51"/>
  <c r="O2149" i="51"/>
  <c r="M2149" i="51"/>
  <c r="N2149" i="51" s="1"/>
  <c r="I2149" i="51"/>
  <c r="J2149" i="51" s="1"/>
  <c r="P2140" i="51"/>
  <c r="O2140" i="51"/>
  <c r="M2140" i="51"/>
  <c r="N2140" i="51" s="1"/>
  <c r="I2140" i="51"/>
  <c r="J2140" i="51" s="1"/>
  <c r="P2139" i="51"/>
  <c r="O2139" i="51"/>
  <c r="M2139" i="51"/>
  <c r="N2139" i="51" s="1"/>
  <c r="I2139" i="51"/>
  <c r="J2139" i="51" s="1"/>
  <c r="P2138" i="51"/>
  <c r="O2138" i="51"/>
  <c r="M2138" i="51"/>
  <c r="N2138" i="51" s="1"/>
  <c r="I2138" i="51"/>
  <c r="J2138" i="51" s="1"/>
  <c r="P2128" i="51"/>
  <c r="O2128" i="51"/>
  <c r="M2128" i="51"/>
  <c r="N2128" i="51" s="1"/>
  <c r="I2128" i="51"/>
  <c r="J2128" i="51" s="1"/>
  <c r="P1659" i="51"/>
  <c r="O1659" i="51"/>
  <c r="M1659" i="51"/>
  <c r="N1659" i="51" s="1"/>
  <c r="I1659" i="51"/>
  <c r="J1659" i="51" s="1"/>
  <c r="P1651" i="51"/>
  <c r="O1651" i="51"/>
  <c r="M1651" i="51"/>
  <c r="N1651" i="51" s="1"/>
  <c r="I1651" i="51"/>
  <c r="J1651" i="51" s="1"/>
  <c r="P1644" i="51"/>
  <c r="O1644" i="51"/>
  <c r="M1644" i="51"/>
  <c r="N1644" i="51" s="1"/>
  <c r="I1644" i="51"/>
  <c r="J1644" i="51" s="1"/>
  <c r="P1638" i="51"/>
  <c r="O1638" i="51"/>
  <c r="M1638" i="51"/>
  <c r="N1638" i="51" s="1"/>
  <c r="I1638" i="51"/>
  <c r="J1638" i="51" s="1"/>
  <c r="P1629" i="51"/>
  <c r="O1629" i="51"/>
  <c r="M1629" i="51"/>
  <c r="N1629" i="51" s="1"/>
  <c r="I1629" i="51"/>
  <c r="J1629" i="51" s="1"/>
  <c r="P1563" i="51"/>
  <c r="O1563" i="51"/>
  <c r="M1563" i="51"/>
  <c r="N1563" i="51" s="1"/>
  <c r="I1563" i="51"/>
  <c r="J1563" i="51" s="1"/>
  <c r="P1516" i="51"/>
  <c r="O1516" i="51"/>
  <c r="M1516" i="51"/>
  <c r="N1516" i="51" s="1"/>
  <c r="I1516" i="51"/>
  <c r="J1516" i="51" s="1"/>
  <c r="P1506" i="51"/>
  <c r="O1506" i="51"/>
  <c r="M1506" i="51"/>
  <c r="N1506" i="51" s="1"/>
  <c r="I1506" i="51"/>
  <c r="J1506" i="51" s="1"/>
  <c r="P35" i="51"/>
  <c r="O35" i="51"/>
  <c r="M35" i="51"/>
  <c r="N35" i="51" s="1"/>
  <c r="I35" i="51"/>
  <c r="J35" i="51" s="1"/>
  <c r="P34" i="51"/>
  <c r="O34" i="51"/>
  <c r="M34" i="51"/>
  <c r="N34" i="51" s="1"/>
  <c r="I34" i="51"/>
  <c r="J34" i="51" s="1"/>
  <c r="P33" i="51"/>
  <c r="O33" i="51"/>
  <c r="M33" i="51"/>
  <c r="N33" i="51" s="1"/>
  <c r="I33" i="51"/>
  <c r="J33" i="51" s="1"/>
  <c r="P32" i="51"/>
  <c r="O32" i="51"/>
  <c r="M32" i="51"/>
  <c r="N32" i="51" s="1"/>
  <c r="I32" i="51"/>
  <c r="J32" i="51" s="1"/>
  <c r="P31" i="51"/>
  <c r="O31" i="51"/>
  <c r="M31" i="51"/>
  <c r="N31" i="51" s="1"/>
  <c r="I31" i="51"/>
  <c r="J31" i="51" s="1"/>
  <c r="P30" i="51"/>
  <c r="O30" i="51"/>
  <c r="M30" i="51"/>
  <c r="N30" i="51" s="1"/>
  <c r="I30" i="51"/>
  <c r="J30" i="51" s="1"/>
  <c r="P29" i="51"/>
  <c r="O29" i="51"/>
  <c r="M29" i="51"/>
  <c r="N29" i="51" s="1"/>
  <c r="I29" i="51"/>
  <c r="J29" i="51" s="1"/>
  <c r="P28" i="51"/>
  <c r="O28" i="51"/>
  <c r="M28" i="51"/>
  <c r="N28" i="51" s="1"/>
  <c r="I28" i="51"/>
  <c r="J28" i="51" s="1"/>
  <c r="P27" i="51"/>
  <c r="O27" i="51"/>
  <c r="M27" i="51"/>
  <c r="N27" i="51" s="1"/>
  <c r="I27" i="51"/>
  <c r="J27" i="51" s="1"/>
  <c r="P26" i="51"/>
  <c r="O26" i="51"/>
  <c r="M26" i="51"/>
  <c r="N26" i="51" s="1"/>
  <c r="I26" i="51"/>
  <c r="J26" i="51" s="1"/>
  <c r="P1831" i="51"/>
  <c r="O1831" i="51"/>
  <c r="M1831" i="51"/>
  <c r="N1831" i="51" s="1"/>
  <c r="I1831" i="51"/>
  <c r="J1831" i="51" s="1"/>
  <c r="P1816" i="51"/>
  <c r="O1816" i="51"/>
  <c r="M1816" i="51"/>
  <c r="N1816" i="51" s="1"/>
  <c r="I1816" i="51"/>
  <c r="J1816" i="51" s="1"/>
  <c r="P1808" i="51"/>
  <c r="O1808" i="51"/>
  <c r="M1808" i="51"/>
  <c r="N1808" i="51" s="1"/>
  <c r="I1808" i="51"/>
  <c r="J1808" i="51" s="1"/>
  <c r="P1802" i="51"/>
  <c r="O1802" i="51"/>
  <c r="M1802" i="51"/>
  <c r="N1802" i="51" s="1"/>
  <c r="I1802" i="51"/>
  <c r="J1802" i="51" s="1"/>
  <c r="P1794" i="51"/>
  <c r="O1794" i="51"/>
  <c r="M1794" i="51"/>
  <c r="N1794" i="51" s="1"/>
  <c r="I1794" i="51"/>
  <c r="J1794" i="51" s="1"/>
  <c r="P1735" i="51"/>
  <c r="O1735" i="51"/>
  <c r="M1735" i="51"/>
  <c r="N1735" i="51" s="1"/>
  <c r="I1735" i="51"/>
  <c r="J1735" i="51" s="1"/>
  <c r="P1724" i="51"/>
  <c r="O1724" i="51"/>
  <c r="M1724" i="51"/>
  <c r="N1724" i="51" s="1"/>
  <c r="I1724" i="51"/>
  <c r="J1724" i="51" s="1"/>
  <c r="P1711" i="51"/>
  <c r="O1711" i="51"/>
  <c r="M1711" i="51"/>
  <c r="N1711" i="51" s="1"/>
  <c r="I1711" i="51"/>
  <c r="J1711" i="51" s="1"/>
  <c r="P1371" i="51"/>
  <c r="O1371" i="51"/>
  <c r="M1371" i="51"/>
  <c r="N1371" i="51" s="1"/>
  <c r="I1371" i="51"/>
  <c r="J1371" i="51" s="1"/>
  <c r="P195" i="51"/>
  <c r="O195" i="51"/>
  <c r="M195" i="51"/>
  <c r="N195" i="51" s="1"/>
  <c r="I195" i="51"/>
  <c r="J195" i="51" s="1"/>
  <c r="P96" i="51"/>
  <c r="O96" i="51"/>
  <c r="M96" i="51"/>
  <c r="N96" i="51" s="1"/>
  <c r="I96" i="51"/>
  <c r="J96" i="51" s="1"/>
  <c r="P2127" i="51"/>
  <c r="O2127" i="51"/>
  <c r="M2127" i="51"/>
  <c r="N2127" i="51" s="1"/>
  <c r="I2127" i="51"/>
  <c r="J2127" i="51" s="1"/>
  <c r="P1220" i="51"/>
  <c r="O1220" i="51"/>
  <c r="M1220" i="51"/>
  <c r="N1220" i="51" s="1"/>
  <c r="I1220" i="51"/>
  <c r="J1220" i="51" s="1"/>
  <c r="P2142" i="51"/>
  <c r="O2142" i="51"/>
  <c r="M2142" i="51"/>
  <c r="N2142" i="51" s="1"/>
  <c r="I2142" i="51"/>
  <c r="J2142" i="51" s="1"/>
  <c r="P2132" i="51"/>
  <c r="O2132" i="51"/>
  <c r="M2132" i="51"/>
  <c r="N2132" i="51" s="1"/>
  <c r="I2132" i="51"/>
  <c r="J2132" i="51" s="1"/>
  <c r="P1570" i="51"/>
  <c r="O1570" i="51"/>
  <c r="M1570" i="51"/>
  <c r="N1570" i="51" s="1"/>
  <c r="I1570" i="51"/>
  <c r="J1570" i="51" s="1"/>
  <c r="P2125" i="51"/>
  <c r="O2125" i="51"/>
  <c r="M2125" i="51"/>
  <c r="N2125" i="51" s="1"/>
  <c r="I2125" i="51"/>
  <c r="J2125" i="51" s="1"/>
  <c r="P2110" i="51"/>
  <c r="O2110" i="51"/>
  <c r="M2110" i="51"/>
  <c r="N2110" i="51" s="1"/>
  <c r="I2110" i="51"/>
  <c r="J2110" i="51" s="1"/>
  <c r="P2074" i="51"/>
  <c r="O2074" i="51"/>
  <c r="M2074" i="51"/>
  <c r="N2074" i="51" s="1"/>
  <c r="I2074" i="51"/>
  <c r="J2074" i="51" s="1"/>
  <c r="P2066" i="51"/>
  <c r="O2066" i="51"/>
  <c r="M2066" i="51"/>
  <c r="N2066" i="51" s="1"/>
  <c r="I2066" i="51"/>
  <c r="J2066" i="51" s="1"/>
  <c r="P2056" i="51"/>
  <c r="O2056" i="51"/>
  <c r="M2056" i="51"/>
  <c r="N2056" i="51" s="1"/>
  <c r="I2056" i="51"/>
  <c r="J2056" i="51" s="1"/>
  <c r="P2048" i="51"/>
  <c r="O2048" i="51"/>
  <c r="M2048" i="51"/>
  <c r="N2048" i="51" s="1"/>
  <c r="I2048" i="51"/>
  <c r="J2048" i="51" s="1"/>
  <c r="P2042" i="51"/>
  <c r="O2042" i="51"/>
  <c r="M2042" i="51"/>
  <c r="N2042" i="51" s="1"/>
  <c r="I2042" i="51"/>
  <c r="J2042" i="51" s="1"/>
  <c r="P2032" i="51"/>
  <c r="O2032" i="51"/>
  <c r="M2032" i="51"/>
  <c r="N2032" i="51" s="1"/>
  <c r="I2032" i="51"/>
  <c r="J2032" i="51" s="1"/>
  <c r="P2029" i="51"/>
  <c r="O2029" i="51"/>
  <c r="M2029" i="51"/>
  <c r="N2029" i="51" s="1"/>
  <c r="I2029" i="51"/>
  <c r="J2029" i="51" s="1"/>
  <c r="P2022" i="51"/>
  <c r="O2022" i="51"/>
  <c r="M2022" i="51"/>
  <c r="N2022" i="51" s="1"/>
  <c r="I2022" i="51"/>
  <c r="J2022" i="51" s="1"/>
  <c r="P415" i="51"/>
  <c r="O415" i="51"/>
  <c r="M415" i="51"/>
  <c r="N415" i="51" s="1"/>
  <c r="I415" i="51"/>
  <c r="J415" i="51" s="1"/>
  <c r="P232" i="51"/>
  <c r="O232" i="51"/>
  <c r="M232" i="51"/>
  <c r="N232" i="51" s="1"/>
  <c r="I232" i="51"/>
  <c r="J232" i="51" s="1"/>
  <c r="P208" i="51"/>
  <c r="O208" i="51"/>
  <c r="M208" i="51"/>
  <c r="N208" i="51" s="1"/>
  <c r="I208" i="51"/>
  <c r="J208" i="51" s="1"/>
  <c r="P1230" i="51"/>
  <c r="O1230" i="51"/>
  <c r="M1230" i="51"/>
  <c r="N1230" i="51" s="1"/>
  <c r="I1230" i="51"/>
  <c r="J1230" i="51" s="1"/>
  <c r="P2047" i="51"/>
  <c r="O2047" i="51"/>
  <c r="M2047" i="51"/>
  <c r="N2047" i="51" s="1"/>
  <c r="I2047" i="51"/>
  <c r="J2047" i="51" s="1"/>
  <c r="P676" i="51"/>
  <c r="O676" i="51"/>
  <c r="M676" i="51"/>
  <c r="N676" i="51" s="1"/>
  <c r="I676" i="51"/>
  <c r="J676" i="51" s="1"/>
  <c r="P675" i="51"/>
  <c r="O675" i="51"/>
  <c r="M675" i="51"/>
  <c r="N675" i="51" s="1"/>
  <c r="I675" i="51"/>
  <c r="J675" i="51" s="1"/>
  <c r="P663" i="51"/>
  <c r="O663" i="51"/>
  <c r="M663" i="51"/>
  <c r="N663" i="51" s="1"/>
  <c r="I663" i="51"/>
  <c r="J663" i="51" s="1"/>
  <c r="P659" i="51"/>
  <c r="O659" i="51"/>
  <c r="M659" i="51"/>
  <c r="N659" i="51" s="1"/>
  <c r="I659" i="51"/>
  <c r="J659" i="51" s="1"/>
  <c r="P606" i="51"/>
  <c r="O606" i="51"/>
  <c r="M606" i="51"/>
  <c r="N606" i="51" s="1"/>
  <c r="I606" i="51"/>
  <c r="J606" i="51" s="1"/>
  <c r="P2119" i="51"/>
  <c r="O2119" i="51"/>
  <c r="M2119" i="51"/>
  <c r="N2119" i="51" s="1"/>
  <c r="I2119" i="51"/>
  <c r="J2119" i="51" s="1"/>
  <c r="P2236" i="51"/>
  <c r="O2236" i="51"/>
  <c r="M2236" i="51"/>
  <c r="N2236" i="51" s="1"/>
  <c r="I2236" i="51"/>
  <c r="J2236" i="51" s="1"/>
  <c r="P673" i="51"/>
  <c r="O673" i="51"/>
  <c r="M673" i="51"/>
  <c r="N673" i="51" s="1"/>
  <c r="I673" i="51"/>
  <c r="J673" i="51" s="1"/>
  <c r="P672" i="51"/>
  <c r="O672" i="51"/>
  <c r="M672" i="51"/>
  <c r="N672" i="51" s="1"/>
  <c r="I672" i="51"/>
  <c r="J672" i="51" s="1"/>
  <c r="P658" i="51"/>
  <c r="O658" i="51"/>
  <c r="M658" i="51"/>
  <c r="N658" i="51" s="1"/>
  <c r="I658" i="51"/>
  <c r="J658" i="51" s="1"/>
  <c r="P638" i="51"/>
  <c r="O638" i="51"/>
  <c r="M638" i="51"/>
  <c r="N638" i="51" s="1"/>
  <c r="I638" i="51"/>
  <c r="J638" i="51" s="1"/>
  <c r="P633" i="51"/>
  <c r="O633" i="51"/>
  <c r="M633" i="51"/>
  <c r="N633" i="51" s="1"/>
  <c r="I633" i="51"/>
  <c r="J633" i="51" s="1"/>
  <c r="P627" i="51"/>
  <c r="O627" i="51"/>
  <c r="M627" i="51"/>
  <c r="N627" i="51" s="1"/>
  <c r="I627" i="51"/>
  <c r="J627" i="51" s="1"/>
  <c r="P613" i="51"/>
  <c r="O613" i="51"/>
  <c r="M613" i="51"/>
  <c r="N613" i="51" s="1"/>
  <c r="I613" i="51"/>
  <c r="J613" i="51" s="1"/>
  <c r="P2123" i="51"/>
  <c r="O2123" i="51"/>
  <c r="M2123" i="51"/>
  <c r="N2123" i="51" s="1"/>
  <c r="I2123" i="51"/>
  <c r="J2123" i="51" s="1"/>
  <c r="P1229" i="51"/>
  <c r="O1229" i="51"/>
  <c r="M1229" i="51"/>
  <c r="N1229" i="51" s="1"/>
  <c r="I1229" i="51"/>
  <c r="J1229" i="51" s="1"/>
  <c r="P1225" i="51"/>
  <c r="O1225" i="51"/>
  <c r="M1225" i="51"/>
  <c r="N1225" i="51" s="1"/>
  <c r="I1225" i="51"/>
  <c r="J1225" i="51" s="1"/>
  <c r="P831" i="51"/>
  <c r="O831" i="51"/>
  <c r="M831" i="51"/>
  <c r="N831" i="51" s="1"/>
  <c r="I831" i="51"/>
  <c r="J831" i="51" s="1"/>
  <c r="P823" i="51"/>
  <c r="O823" i="51"/>
  <c r="M823" i="51"/>
  <c r="N823" i="51" s="1"/>
  <c r="I823" i="51"/>
  <c r="J823" i="51" s="1"/>
  <c r="P820" i="51"/>
  <c r="O820" i="51"/>
  <c r="M820" i="51"/>
  <c r="N820" i="51" s="1"/>
  <c r="I820" i="51"/>
  <c r="J820" i="51" s="1"/>
  <c r="P2240" i="51"/>
  <c r="O2240" i="51"/>
  <c r="M2240" i="51"/>
  <c r="N2240" i="51" s="1"/>
  <c r="I2240" i="51"/>
  <c r="J2240" i="51" s="1"/>
  <c r="P2115" i="51"/>
  <c r="O2115" i="51"/>
  <c r="M2115" i="51"/>
  <c r="N2115" i="51" s="1"/>
  <c r="I2115" i="51"/>
  <c r="J2115" i="51" s="1"/>
  <c r="P819" i="51"/>
  <c r="O819" i="51"/>
  <c r="M819" i="51"/>
  <c r="N819" i="51" s="1"/>
  <c r="I819" i="51"/>
  <c r="J819" i="51" s="1"/>
  <c r="P556" i="51"/>
  <c r="O556" i="51"/>
  <c r="M556" i="51"/>
  <c r="N556" i="51" s="1"/>
  <c r="I556" i="51"/>
  <c r="J556" i="51" s="1"/>
  <c r="P546" i="51"/>
  <c r="O546" i="51"/>
  <c r="M546" i="51"/>
  <c r="N546" i="51" s="1"/>
  <c r="I546" i="51"/>
  <c r="J546" i="51" s="1"/>
  <c r="P535" i="51"/>
  <c r="O535" i="51"/>
  <c r="M535" i="51"/>
  <c r="N535" i="51" s="1"/>
  <c r="I535" i="51"/>
  <c r="J535" i="51" s="1"/>
  <c r="P510" i="51"/>
  <c r="O510" i="51"/>
  <c r="M510" i="51"/>
  <c r="N510" i="51" s="1"/>
  <c r="I510" i="51"/>
  <c r="J510" i="51" s="1"/>
  <c r="P479" i="51"/>
  <c r="O479" i="51"/>
  <c r="M479" i="51"/>
  <c r="N479" i="51" s="1"/>
  <c r="I479" i="51"/>
  <c r="J479" i="51" s="1"/>
  <c r="P473" i="51"/>
  <c r="O473" i="51"/>
  <c r="M473" i="51"/>
  <c r="N473" i="51" s="1"/>
  <c r="I473" i="51"/>
  <c r="J473" i="51" s="1"/>
  <c r="P460" i="51"/>
  <c r="O460" i="51"/>
  <c r="M460" i="51"/>
  <c r="N460" i="51" s="1"/>
  <c r="I460" i="51"/>
  <c r="J460" i="51" s="1"/>
  <c r="P451" i="51"/>
  <c r="O451" i="51"/>
  <c r="M451" i="51"/>
  <c r="N451" i="51" s="1"/>
  <c r="I451" i="51"/>
  <c r="J451" i="51" s="1"/>
  <c r="P396" i="51"/>
  <c r="O396" i="51"/>
  <c r="M396" i="51"/>
  <c r="N396" i="51" s="1"/>
  <c r="I396" i="51"/>
  <c r="J396" i="51" s="1"/>
  <c r="P386" i="51"/>
  <c r="O386" i="51"/>
  <c r="M386" i="51"/>
  <c r="N386" i="51" s="1"/>
  <c r="I386" i="51"/>
  <c r="J386" i="51" s="1"/>
  <c r="P313" i="51"/>
  <c r="O313" i="51"/>
  <c r="M313" i="51"/>
  <c r="N313" i="51" s="1"/>
  <c r="I313" i="51"/>
  <c r="J313" i="51" s="1"/>
  <c r="P306" i="51"/>
  <c r="O306" i="51"/>
  <c r="M306" i="51"/>
  <c r="N306" i="51" s="1"/>
  <c r="I306" i="51"/>
  <c r="J306" i="51" s="1"/>
  <c r="P297" i="51"/>
  <c r="O297" i="51"/>
  <c r="M297" i="51"/>
  <c r="N297" i="51" s="1"/>
  <c r="I297" i="51"/>
  <c r="J297" i="51" s="1"/>
  <c r="P288" i="51"/>
  <c r="O288" i="51"/>
  <c r="M288" i="51"/>
  <c r="N288" i="51" s="1"/>
  <c r="I288" i="51"/>
  <c r="J288" i="51" s="1"/>
  <c r="P276" i="51"/>
  <c r="O276" i="51"/>
  <c r="M276" i="51"/>
  <c r="N276" i="51" s="1"/>
  <c r="I276" i="51"/>
  <c r="J276" i="51" s="1"/>
  <c r="P263" i="51"/>
  <c r="O263" i="51"/>
  <c r="M263" i="51"/>
  <c r="N263" i="51" s="1"/>
  <c r="I263" i="51"/>
  <c r="J263" i="51" s="1"/>
  <c r="P241" i="51"/>
  <c r="O241" i="51"/>
  <c r="M241" i="51"/>
  <c r="N241" i="51" s="1"/>
  <c r="I241" i="51"/>
  <c r="J241" i="51" s="1"/>
  <c r="P231" i="51"/>
  <c r="O231" i="51"/>
  <c r="M231" i="51"/>
  <c r="N231" i="51" s="1"/>
  <c r="I231" i="51"/>
  <c r="J231" i="51" s="1"/>
  <c r="P207" i="51"/>
  <c r="O207" i="51"/>
  <c r="M207" i="51"/>
  <c r="N207" i="51" s="1"/>
  <c r="I207" i="51"/>
  <c r="J207" i="51" s="1"/>
  <c r="P180" i="51"/>
  <c r="O180" i="51"/>
  <c r="M180" i="51"/>
  <c r="N180" i="51" s="1"/>
  <c r="I180" i="51"/>
  <c r="J180" i="51" s="1"/>
  <c r="P162" i="51"/>
  <c r="O162" i="51"/>
  <c r="M162" i="51"/>
  <c r="N162" i="51" s="1"/>
  <c r="I162" i="51"/>
  <c r="J162" i="51" s="1"/>
  <c r="P144" i="51"/>
  <c r="O144" i="51"/>
  <c r="M144" i="51"/>
  <c r="N144" i="51" s="1"/>
  <c r="I144" i="51"/>
  <c r="J144" i="51" s="1"/>
  <c r="P129" i="51"/>
  <c r="O129" i="51"/>
  <c r="M129" i="51"/>
  <c r="N129" i="51" s="1"/>
  <c r="I129" i="51"/>
  <c r="J129" i="51" s="1"/>
  <c r="P109" i="51"/>
  <c r="O109" i="51"/>
  <c r="M109" i="51"/>
  <c r="N109" i="51" s="1"/>
  <c r="I109" i="51"/>
  <c r="J109" i="51" s="1"/>
  <c r="P1240" i="51"/>
  <c r="O1240" i="51"/>
  <c r="M1240" i="51"/>
  <c r="N1240" i="51" s="1"/>
  <c r="I1240" i="51"/>
  <c r="J1240" i="51" s="1"/>
  <c r="P414" i="51"/>
  <c r="O414" i="51"/>
  <c r="M414" i="51"/>
  <c r="N414" i="51" s="1"/>
  <c r="I414" i="51"/>
  <c r="J414" i="51" s="1"/>
  <c r="P373" i="51"/>
  <c r="O373" i="51"/>
  <c r="M373" i="51"/>
  <c r="N373" i="51" s="1"/>
  <c r="I373" i="51"/>
  <c r="J373" i="51" s="1"/>
  <c r="P262" i="51"/>
  <c r="O262" i="51"/>
  <c r="M262" i="51"/>
  <c r="N262" i="51" s="1"/>
  <c r="I262" i="51"/>
  <c r="J262" i="51" s="1"/>
  <c r="P230" i="51"/>
  <c r="O230" i="51"/>
  <c r="M230" i="51"/>
  <c r="N230" i="51" s="1"/>
  <c r="I230" i="51"/>
  <c r="J230" i="51" s="1"/>
  <c r="P206" i="51"/>
  <c r="O206" i="51"/>
  <c r="M206" i="51"/>
  <c r="N206" i="51" s="1"/>
  <c r="I206" i="51"/>
  <c r="J206" i="51" s="1"/>
  <c r="P68" i="51"/>
  <c r="O68" i="51"/>
  <c r="M68" i="51"/>
  <c r="N68" i="51" s="1"/>
  <c r="I68" i="51"/>
  <c r="J68" i="51" s="1"/>
  <c r="P58" i="51"/>
  <c r="O58" i="51"/>
  <c r="M58" i="51"/>
  <c r="N58" i="51" s="1"/>
  <c r="I58" i="51"/>
  <c r="J58" i="51" s="1"/>
  <c r="P2073" i="51"/>
  <c r="O2073" i="51"/>
  <c r="M2073" i="51"/>
  <c r="N2073" i="51" s="1"/>
  <c r="I2073" i="51"/>
  <c r="J2073" i="51" s="1"/>
  <c r="P2065" i="51"/>
  <c r="O2065" i="51"/>
  <c r="M2065" i="51"/>
  <c r="N2065" i="51" s="1"/>
  <c r="I2065" i="51"/>
  <c r="J2065" i="51" s="1"/>
  <c r="P2055" i="51"/>
  <c r="O2055" i="51"/>
  <c r="M2055" i="51"/>
  <c r="N2055" i="51" s="1"/>
  <c r="I2055" i="51"/>
  <c r="J2055" i="51" s="1"/>
  <c r="P2050" i="51"/>
  <c r="O2050" i="51"/>
  <c r="M2050" i="51"/>
  <c r="N2050" i="51" s="1"/>
  <c r="I2050" i="51"/>
  <c r="J2050" i="51" s="1"/>
  <c r="P2041" i="51"/>
  <c r="O2041" i="51"/>
  <c r="M2041" i="51"/>
  <c r="N2041" i="51" s="1"/>
  <c r="I2041" i="51"/>
  <c r="J2041" i="51" s="1"/>
  <c r="P2035" i="51"/>
  <c r="O2035" i="51"/>
  <c r="M2035" i="51"/>
  <c r="N2035" i="51" s="1"/>
  <c r="I2035" i="51"/>
  <c r="J2035" i="51" s="1"/>
  <c r="P2025" i="51"/>
  <c r="O2025" i="51"/>
  <c r="M2025" i="51"/>
  <c r="N2025" i="51" s="1"/>
  <c r="I2025" i="51"/>
  <c r="J2025" i="51" s="1"/>
  <c r="P564" i="51"/>
  <c r="O564" i="51"/>
  <c r="M564" i="51"/>
  <c r="N564" i="51" s="1"/>
  <c r="I564" i="51"/>
  <c r="J564" i="51" s="1"/>
  <c r="P519" i="51"/>
  <c r="O519" i="51"/>
  <c r="M519" i="51"/>
  <c r="N519" i="51" s="1"/>
  <c r="I519" i="51"/>
  <c r="J519" i="51" s="1"/>
  <c r="P495" i="51"/>
  <c r="O495" i="51"/>
  <c r="M495" i="51"/>
  <c r="N495" i="51" s="1"/>
  <c r="I495" i="51"/>
  <c r="J495" i="51" s="1"/>
  <c r="P450" i="51"/>
  <c r="O450" i="51"/>
  <c r="M450" i="51"/>
  <c r="N450" i="51" s="1"/>
  <c r="I450" i="51"/>
  <c r="J450" i="51" s="1"/>
  <c r="P385" i="51"/>
  <c r="O385" i="51"/>
  <c r="M385" i="51"/>
  <c r="N385" i="51" s="1"/>
  <c r="I385" i="51"/>
  <c r="J385" i="51" s="1"/>
  <c r="P347" i="51"/>
  <c r="O347" i="51"/>
  <c r="M347" i="51"/>
  <c r="N347" i="51" s="1"/>
  <c r="I347" i="51"/>
  <c r="J347" i="51" s="1"/>
  <c r="P174" i="51"/>
  <c r="O174" i="51"/>
  <c r="M174" i="51"/>
  <c r="N174" i="51" s="1"/>
  <c r="I174" i="51"/>
  <c r="J174" i="51" s="1"/>
  <c r="P161" i="51"/>
  <c r="O161" i="51"/>
  <c r="M161" i="51"/>
  <c r="N161" i="51" s="1"/>
  <c r="I161" i="51"/>
  <c r="J161" i="51" s="1"/>
  <c r="P128" i="51"/>
  <c r="O128" i="51"/>
  <c r="M128" i="51"/>
  <c r="N128" i="51" s="1"/>
  <c r="I128" i="51"/>
  <c r="J128" i="51" s="1"/>
  <c r="P1222" i="51"/>
  <c r="O1222" i="51"/>
  <c r="M1222" i="51"/>
  <c r="N1222" i="51" s="1"/>
  <c r="I1222" i="51"/>
  <c r="J1222" i="51" s="1"/>
  <c r="P1167" i="51"/>
  <c r="O1167" i="51"/>
  <c r="M1167" i="51"/>
  <c r="N1167" i="51" s="1"/>
  <c r="I1167" i="51"/>
  <c r="J1167" i="51" s="1"/>
  <c r="P82" i="51"/>
  <c r="O82" i="51"/>
  <c r="M82" i="51"/>
  <c r="N82" i="51" s="1"/>
  <c r="I82" i="51"/>
  <c r="J82" i="51" s="1"/>
  <c r="P71" i="51"/>
  <c r="O71" i="51"/>
  <c r="M71" i="51"/>
  <c r="N71" i="51" s="1"/>
  <c r="I71" i="51"/>
  <c r="J71" i="51" s="1"/>
  <c r="P1252" i="51"/>
  <c r="O1252" i="51"/>
  <c r="M1252" i="51"/>
  <c r="N1252" i="51" s="1"/>
  <c r="I1252" i="51"/>
  <c r="J1252" i="51" s="1"/>
  <c r="P1246" i="51"/>
  <c r="O1246" i="51"/>
  <c r="M1246" i="51"/>
  <c r="N1246" i="51" s="1"/>
  <c r="I1246" i="51"/>
  <c r="J1246" i="51" s="1"/>
  <c r="P1009" i="51"/>
  <c r="O1009" i="51"/>
  <c r="M1009" i="51"/>
  <c r="N1009" i="51" s="1"/>
  <c r="I1009" i="51"/>
  <c r="J1009" i="51" s="1"/>
  <c r="P829" i="51"/>
  <c r="O829" i="51"/>
  <c r="M829" i="51"/>
  <c r="N829" i="51" s="1"/>
  <c r="I829" i="51"/>
  <c r="J829" i="51" s="1"/>
  <c r="P815" i="51"/>
  <c r="O815" i="51"/>
  <c r="M815" i="51"/>
  <c r="N815" i="51" s="1"/>
  <c r="I815" i="51"/>
  <c r="J815" i="51" s="1"/>
  <c r="P1221" i="51"/>
  <c r="O1221" i="51"/>
  <c r="M1221" i="51"/>
  <c r="N1221" i="51" s="1"/>
  <c r="I1221" i="51"/>
  <c r="J1221" i="51" s="1"/>
  <c r="P830" i="51"/>
  <c r="O830" i="51"/>
  <c r="M830" i="51"/>
  <c r="N830" i="51" s="1"/>
  <c r="I830" i="51"/>
  <c r="J830" i="51" s="1"/>
  <c r="P81" i="51"/>
  <c r="O81" i="51"/>
  <c r="M81" i="51"/>
  <c r="N81" i="51" s="1"/>
  <c r="I81" i="51"/>
  <c r="J81" i="51" s="1"/>
  <c r="P64" i="51"/>
  <c r="O64" i="51"/>
  <c r="M64" i="51"/>
  <c r="N64" i="51" s="1"/>
  <c r="I64" i="51"/>
  <c r="J64" i="51" s="1"/>
  <c r="P92" i="51"/>
  <c r="O92" i="51"/>
  <c r="M92" i="51"/>
  <c r="N92" i="51" s="1"/>
  <c r="I92" i="51"/>
  <c r="J92" i="51" s="1"/>
  <c r="P80" i="51"/>
  <c r="O80" i="51"/>
  <c r="M80" i="51"/>
  <c r="N80" i="51" s="1"/>
  <c r="I80" i="51"/>
  <c r="J80" i="51" s="1"/>
  <c r="P63" i="51"/>
  <c r="O63" i="51"/>
  <c r="M63" i="51"/>
  <c r="N63" i="51" s="1"/>
  <c r="I63" i="51"/>
  <c r="J63" i="51" s="1"/>
  <c r="P47" i="51"/>
  <c r="O47" i="51"/>
  <c r="M47" i="51"/>
  <c r="N47" i="51" s="1"/>
  <c r="I47" i="51"/>
  <c r="J47" i="51" s="1"/>
  <c r="P1385" i="51"/>
  <c r="O1385" i="51"/>
  <c r="M1385" i="51"/>
  <c r="N1385" i="51" s="1"/>
  <c r="I1385" i="51"/>
  <c r="J1385" i="51" s="1"/>
  <c r="P1383" i="51"/>
  <c r="O1383" i="51"/>
  <c r="M1383" i="51"/>
  <c r="N1383" i="51" s="1"/>
  <c r="I1383" i="51"/>
  <c r="J1383" i="51" s="1"/>
  <c r="P656" i="51"/>
  <c r="O656" i="51"/>
  <c r="M656" i="51"/>
  <c r="N656" i="51" s="1"/>
  <c r="I656" i="51"/>
  <c r="J656" i="51" s="1"/>
  <c r="P644" i="51"/>
  <c r="O644" i="51"/>
  <c r="M644" i="51"/>
  <c r="N644" i="51" s="1"/>
  <c r="I644" i="51"/>
  <c r="J644" i="51" s="1"/>
  <c r="P635" i="51"/>
  <c r="O635" i="51"/>
  <c r="M635" i="51"/>
  <c r="N635" i="51" s="1"/>
  <c r="I635" i="51"/>
  <c r="J635" i="51" s="1"/>
  <c r="P600" i="51"/>
  <c r="O600" i="51"/>
  <c r="M600" i="51"/>
  <c r="N600" i="51" s="1"/>
  <c r="I600" i="51"/>
  <c r="J600" i="51" s="1"/>
  <c r="P586" i="51"/>
  <c r="O586" i="51"/>
  <c r="M586" i="51"/>
  <c r="N586" i="51" s="1"/>
  <c r="I586" i="51"/>
  <c r="J586" i="51" s="1"/>
  <c r="P534" i="51"/>
  <c r="O534" i="51"/>
  <c r="M534" i="51"/>
  <c r="N534" i="51" s="1"/>
  <c r="I534" i="51"/>
  <c r="J534" i="51" s="1"/>
  <c r="P205" i="51"/>
  <c r="O205" i="51"/>
  <c r="M205" i="51"/>
  <c r="N205" i="51" s="1"/>
  <c r="I205" i="51"/>
  <c r="J205" i="51" s="1"/>
  <c r="P179" i="51"/>
  <c r="O179" i="51"/>
  <c r="M179" i="51"/>
  <c r="N179" i="51" s="1"/>
  <c r="I179" i="51"/>
  <c r="J179" i="51" s="1"/>
  <c r="P2124" i="51"/>
  <c r="O2124" i="51"/>
  <c r="M2124" i="51"/>
  <c r="N2124" i="51" s="1"/>
  <c r="I2124" i="51"/>
  <c r="J2124" i="51" s="1"/>
  <c r="P887" i="51"/>
  <c r="O887" i="51"/>
  <c r="M887" i="51"/>
  <c r="N887" i="51" s="1"/>
  <c r="I887" i="51"/>
  <c r="J887" i="51" s="1"/>
  <c r="P869" i="51"/>
  <c r="O869" i="51"/>
  <c r="M869" i="51"/>
  <c r="N869" i="51" s="1"/>
  <c r="I869" i="51"/>
  <c r="J869" i="51" s="1"/>
  <c r="P2080" i="51"/>
  <c r="O2080" i="51"/>
  <c r="M2080" i="51"/>
  <c r="N2080" i="51" s="1"/>
  <c r="I2080" i="51"/>
  <c r="J2080" i="51" s="1"/>
  <c r="P1674" i="51"/>
  <c r="O1674" i="51"/>
  <c r="M1674" i="51"/>
  <c r="N1674" i="51" s="1"/>
  <c r="I1674" i="51"/>
  <c r="J1674" i="51" s="1"/>
  <c r="P88" i="51"/>
  <c r="O88" i="51"/>
  <c r="M88" i="51"/>
  <c r="N88" i="51" s="1"/>
  <c r="I88" i="51"/>
  <c r="J88" i="51" s="1"/>
  <c r="P1418" i="51"/>
  <c r="O1418" i="51"/>
  <c r="M1418" i="51"/>
  <c r="N1418" i="51" s="1"/>
  <c r="I1418" i="51"/>
  <c r="J1418" i="51" s="1"/>
  <c r="P1393" i="51"/>
  <c r="O1393" i="51"/>
  <c r="M1393" i="51"/>
  <c r="N1393" i="51" s="1"/>
  <c r="I1393" i="51"/>
  <c r="J1393" i="51" s="1"/>
  <c r="P1302" i="51"/>
  <c r="O1302" i="51"/>
  <c r="M1302" i="51"/>
  <c r="N1302" i="51" s="1"/>
  <c r="I1302" i="51"/>
  <c r="J1302" i="51" s="1"/>
  <c r="P726" i="51"/>
  <c r="O726" i="51"/>
  <c r="M726" i="51"/>
  <c r="N726" i="51" s="1"/>
  <c r="I726" i="51"/>
  <c r="J726" i="51" s="1"/>
  <c r="P1244" i="51"/>
  <c r="O1244" i="51"/>
  <c r="M1244" i="51"/>
  <c r="N1244" i="51" s="1"/>
  <c r="I1244" i="51"/>
  <c r="J1244" i="51" s="1"/>
  <c r="P545" i="51"/>
  <c r="O545" i="51"/>
  <c r="M545" i="51"/>
  <c r="N545" i="51" s="1"/>
  <c r="I545" i="51"/>
  <c r="J545" i="51" s="1"/>
  <c r="P305" i="51"/>
  <c r="O305" i="51"/>
  <c r="M305" i="51"/>
  <c r="N305" i="51" s="1"/>
  <c r="I305" i="51"/>
  <c r="J305" i="51" s="1"/>
  <c r="P275" i="51"/>
  <c r="O275" i="51"/>
  <c r="M275" i="51"/>
  <c r="N275" i="51" s="1"/>
  <c r="I275" i="51"/>
  <c r="J275" i="51" s="1"/>
  <c r="P1227" i="51"/>
  <c r="O1227" i="51"/>
  <c r="M1227" i="51"/>
  <c r="N1227" i="51" s="1"/>
  <c r="I1227" i="51"/>
  <c r="J1227" i="51" s="1"/>
  <c r="P1183" i="51"/>
  <c r="O1183" i="51"/>
  <c r="M1183" i="51"/>
  <c r="N1183" i="51" s="1"/>
  <c r="I1183" i="51"/>
  <c r="J1183" i="51" s="1"/>
  <c r="P1170" i="51"/>
  <c r="O1170" i="51"/>
  <c r="M1170" i="51"/>
  <c r="N1170" i="51" s="1"/>
  <c r="I1170" i="51"/>
  <c r="J1170" i="51" s="1"/>
  <c r="P1156" i="51"/>
  <c r="O1156" i="51"/>
  <c r="M1156" i="51"/>
  <c r="N1156" i="51" s="1"/>
  <c r="I1156" i="51"/>
  <c r="J1156" i="51" s="1"/>
  <c r="P79" i="51"/>
  <c r="O79" i="51"/>
  <c r="M79" i="51"/>
  <c r="N79" i="51" s="1"/>
  <c r="I79" i="51"/>
  <c r="J79" i="51" s="1"/>
  <c r="P62" i="51"/>
  <c r="O62" i="51"/>
  <c r="M62" i="51"/>
  <c r="N62" i="51" s="1"/>
  <c r="I62" i="51"/>
  <c r="J62" i="51" s="1"/>
  <c r="P46" i="51"/>
  <c r="O46" i="51"/>
  <c r="M46" i="51"/>
  <c r="N46" i="51" s="1"/>
  <c r="I46" i="51"/>
  <c r="J46" i="51" s="1"/>
  <c r="P1665" i="51"/>
  <c r="O1665" i="51"/>
  <c r="M1665" i="51"/>
  <c r="N1665" i="51" s="1"/>
  <c r="I1665" i="51"/>
  <c r="J1665" i="51" s="1"/>
  <c r="P304" i="51"/>
  <c r="O304" i="51"/>
  <c r="M304" i="51"/>
  <c r="N304" i="51" s="1"/>
  <c r="I304" i="51"/>
  <c r="J304" i="51" s="1"/>
  <c r="P274" i="51"/>
  <c r="O274" i="51"/>
  <c r="M274" i="51"/>
  <c r="N274" i="51" s="1"/>
  <c r="I274" i="51"/>
  <c r="J274" i="51" s="1"/>
  <c r="P852" i="51"/>
  <c r="O852" i="51"/>
  <c r="M852" i="51"/>
  <c r="N852" i="51" s="1"/>
  <c r="I852" i="51"/>
  <c r="J852" i="51" s="1"/>
  <c r="P845" i="51"/>
  <c r="O845" i="51"/>
  <c r="M845" i="51"/>
  <c r="N845" i="51" s="1"/>
  <c r="I845" i="51"/>
  <c r="J845" i="51" s="1"/>
  <c r="P1689" i="51"/>
  <c r="O1689" i="51"/>
  <c r="M1689" i="51"/>
  <c r="N1689" i="51" s="1"/>
  <c r="I1689" i="51"/>
  <c r="J1689" i="51" s="1"/>
  <c r="P1224" i="51"/>
  <c r="O1224" i="51"/>
  <c r="M1224" i="51"/>
  <c r="N1224" i="51" s="1"/>
  <c r="I1224" i="51"/>
  <c r="J1224" i="51" s="1"/>
  <c r="P555" i="51"/>
  <c r="O555" i="51"/>
  <c r="M555" i="51"/>
  <c r="N555" i="51" s="1"/>
  <c r="I555" i="51"/>
  <c r="J555" i="51" s="1"/>
  <c r="P433" i="51"/>
  <c r="O433" i="51"/>
  <c r="M433" i="51"/>
  <c r="N433" i="51" s="1"/>
  <c r="I433" i="51"/>
  <c r="J433" i="51" s="1"/>
  <c r="P413" i="51"/>
  <c r="O413" i="51"/>
  <c r="M413" i="51"/>
  <c r="N413" i="51" s="1"/>
  <c r="I413" i="51"/>
  <c r="J413" i="51" s="1"/>
  <c r="P372" i="51"/>
  <c r="O372" i="51"/>
  <c r="M372" i="51"/>
  <c r="N372" i="51" s="1"/>
  <c r="I372" i="51"/>
  <c r="J372" i="51" s="1"/>
  <c r="P337" i="51"/>
  <c r="O337" i="51"/>
  <c r="M337" i="51"/>
  <c r="N337" i="51" s="1"/>
  <c r="I337" i="51"/>
  <c r="J337" i="51" s="1"/>
  <c r="P261" i="51"/>
  <c r="O261" i="51"/>
  <c r="M261" i="51"/>
  <c r="N261" i="51" s="1"/>
  <c r="I261" i="51"/>
  <c r="J261" i="51" s="1"/>
  <c r="P229" i="51"/>
  <c r="O229" i="51"/>
  <c r="M229" i="51"/>
  <c r="N229" i="51" s="1"/>
  <c r="I229" i="51"/>
  <c r="J229" i="51" s="1"/>
  <c r="P1239" i="51"/>
  <c r="O1239" i="51"/>
  <c r="M1239" i="51"/>
  <c r="N1239" i="51" s="1"/>
  <c r="I1239" i="51"/>
  <c r="J1239" i="51" s="1"/>
  <c r="P1228" i="51"/>
  <c r="O1228" i="51"/>
  <c r="M1228" i="51"/>
  <c r="N1228" i="51" s="1"/>
  <c r="I1228" i="51"/>
  <c r="J1228" i="51" s="1"/>
  <c r="P669" i="51"/>
  <c r="O669" i="51"/>
  <c r="M669" i="51"/>
  <c r="N669" i="51" s="1"/>
  <c r="I669" i="51"/>
  <c r="J669" i="51" s="1"/>
  <c r="P1671" i="51"/>
  <c r="O1671" i="51"/>
  <c r="M1671" i="51"/>
  <c r="N1671" i="51" s="1"/>
  <c r="I1671" i="51"/>
  <c r="J1671" i="51" s="1"/>
  <c r="P1680" i="51"/>
  <c r="O1680" i="51"/>
  <c r="M1680" i="51"/>
  <c r="N1680" i="51" s="1"/>
  <c r="I1680" i="51"/>
  <c r="J1680" i="51" s="1"/>
  <c r="P1669" i="51"/>
  <c r="O1669" i="51"/>
  <c r="M1669" i="51"/>
  <c r="N1669" i="51" s="1"/>
  <c r="I1669" i="51"/>
  <c r="J1669" i="51" s="1"/>
  <c r="P2114" i="51"/>
  <c r="O2114" i="51"/>
  <c r="M2114" i="51"/>
  <c r="N2114" i="51" s="1"/>
  <c r="I2114" i="51"/>
  <c r="J2114" i="51" s="1"/>
  <c r="P1219" i="51"/>
  <c r="O1219" i="51"/>
  <c r="M1219" i="51"/>
  <c r="N1219" i="51" s="1"/>
  <c r="I1219" i="51"/>
  <c r="J1219" i="51" s="1"/>
  <c r="P40" i="51"/>
  <c r="O40" i="51"/>
  <c r="M40" i="51"/>
  <c r="N40" i="51" s="1"/>
  <c r="I40" i="51"/>
  <c r="J40" i="51" s="1"/>
  <c r="P2131" i="51"/>
  <c r="O2131" i="51"/>
  <c r="M2131" i="51"/>
  <c r="N2131" i="51" s="1"/>
  <c r="I2131" i="51"/>
  <c r="J2131" i="51" s="1"/>
  <c r="P1569" i="51"/>
  <c r="O1569" i="51"/>
  <c r="M1569" i="51"/>
  <c r="N1569" i="51" s="1"/>
  <c r="I1569" i="51"/>
  <c r="J1569" i="51" s="1"/>
  <c r="P412" i="51"/>
  <c r="O412" i="51"/>
  <c r="M412" i="51"/>
  <c r="N412" i="51" s="1"/>
  <c r="I412" i="51"/>
  <c r="J412" i="51" s="1"/>
  <c r="P228" i="51"/>
  <c r="O228" i="51"/>
  <c r="M228" i="51"/>
  <c r="N228" i="51" s="1"/>
  <c r="I228" i="51"/>
  <c r="J228" i="51" s="1"/>
  <c r="P204" i="51"/>
  <c r="O204" i="51"/>
  <c r="M204" i="51"/>
  <c r="N204" i="51" s="1"/>
  <c r="I204" i="51"/>
  <c r="J204" i="51" s="1"/>
  <c r="P432" i="51"/>
  <c r="O432" i="51"/>
  <c r="M432" i="51"/>
  <c r="N432" i="51" s="1"/>
  <c r="I432" i="51"/>
  <c r="J432" i="51" s="1"/>
  <c r="P371" i="51"/>
  <c r="O371" i="51"/>
  <c r="M371" i="51"/>
  <c r="N371" i="51" s="1"/>
  <c r="I371" i="51"/>
  <c r="J371" i="51" s="1"/>
  <c r="P194" i="51"/>
  <c r="O194" i="51"/>
  <c r="M194" i="51"/>
  <c r="N194" i="51" s="1"/>
  <c r="I194" i="51"/>
  <c r="J194" i="51" s="1"/>
  <c r="P78" i="51"/>
  <c r="O78" i="51"/>
  <c r="M78" i="51"/>
  <c r="N78" i="51" s="1"/>
  <c r="I78" i="51"/>
  <c r="J78" i="51" s="1"/>
  <c r="P45" i="51"/>
  <c r="O45" i="51"/>
  <c r="M45" i="51"/>
  <c r="N45" i="51" s="1"/>
  <c r="I45" i="51"/>
  <c r="J45" i="51" s="1"/>
  <c r="P1667" i="51"/>
  <c r="O1667" i="51"/>
  <c r="M1667" i="51"/>
  <c r="N1667" i="51" s="1"/>
  <c r="I1667" i="51"/>
  <c r="J1667" i="51" s="1"/>
  <c r="P895" i="51"/>
  <c r="O895" i="51"/>
  <c r="M895" i="51"/>
  <c r="N895" i="51" s="1"/>
  <c r="I895" i="51"/>
  <c r="J895" i="51" s="1"/>
  <c r="P877" i="51"/>
  <c r="O877" i="51"/>
  <c r="M877" i="51"/>
  <c r="N877" i="51" s="1"/>
  <c r="I877" i="51"/>
  <c r="J877" i="51" s="1"/>
  <c r="P828" i="51"/>
  <c r="O828" i="51"/>
  <c r="M828" i="51"/>
  <c r="N828" i="51" s="1"/>
  <c r="I828" i="51"/>
  <c r="J828" i="51" s="1"/>
  <c r="P814" i="51"/>
  <c r="O814" i="51"/>
  <c r="M814" i="51"/>
  <c r="N814" i="51" s="1"/>
  <c r="I814" i="51"/>
  <c r="J814" i="51" s="1"/>
  <c r="P2130" i="51"/>
  <c r="O2130" i="51"/>
  <c r="M2130" i="51"/>
  <c r="N2130" i="51" s="1"/>
  <c r="I2130" i="51"/>
  <c r="J2130" i="51" s="1"/>
  <c r="P1568" i="51"/>
  <c r="O1568" i="51"/>
  <c r="M1568" i="51"/>
  <c r="N1568" i="51" s="1"/>
  <c r="I1568" i="51"/>
  <c r="J1568" i="51" s="1"/>
  <c r="P1673" i="51"/>
  <c r="O1673" i="51"/>
  <c r="M1673" i="51"/>
  <c r="N1673" i="51" s="1"/>
  <c r="I1673" i="51"/>
  <c r="J1673" i="51" s="1"/>
  <c r="P1944" i="51"/>
  <c r="O1944" i="51"/>
  <c r="M1944" i="51"/>
  <c r="N1944" i="51" s="1"/>
  <c r="I1944" i="51"/>
  <c r="J1944" i="51" s="1"/>
  <c r="P1379" i="51"/>
  <c r="O1379" i="51"/>
  <c r="M1379" i="51"/>
  <c r="N1379" i="51" s="1"/>
  <c r="I1379" i="51"/>
  <c r="J1379" i="51" s="1"/>
  <c r="P533" i="51"/>
  <c r="O533" i="51"/>
  <c r="M533" i="51"/>
  <c r="N533" i="51" s="1"/>
  <c r="I533" i="51"/>
  <c r="J533" i="51" s="1"/>
  <c r="P227" i="51"/>
  <c r="O227" i="51"/>
  <c r="M227" i="51"/>
  <c r="N227" i="51" s="1"/>
  <c r="I227" i="51"/>
  <c r="J227" i="51" s="1"/>
  <c r="P203" i="51"/>
  <c r="O203" i="51"/>
  <c r="M203" i="51"/>
  <c r="N203" i="51" s="1"/>
  <c r="I203" i="51"/>
  <c r="J203" i="51" s="1"/>
  <c r="P944" i="51"/>
  <c r="O944" i="51"/>
  <c r="M944" i="51"/>
  <c r="N944" i="51" s="1"/>
  <c r="I944" i="51"/>
  <c r="J944" i="51" s="1"/>
  <c r="P927" i="51"/>
  <c r="O927" i="51"/>
  <c r="M927" i="51"/>
  <c r="N927" i="51" s="1"/>
  <c r="I927" i="51"/>
  <c r="J927" i="51" s="1"/>
  <c r="P844" i="51"/>
  <c r="O844" i="51"/>
  <c r="M844" i="51"/>
  <c r="N844" i="51" s="1"/>
  <c r="I844" i="51"/>
  <c r="J844" i="51" s="1"/>
  <c r="P41" i="51"/>
  <c r="O41" i="51"/>
  <c r="M41" i="51"/>
  <c r="N41" i="51" s="1"/>
  <c r="I41" i="51"/>
  <c r="J41" i="51" s="1"/>
  <c r="P1145" i="51"/>
  <c r="O1145" i="51"/>
  <c r="M1145" i="51"/>
  <c r="N1145" i="51" s="1"/>
  <c r="I1145" i="51"/>
  <c r="J1145" i="51" s="1"/>
  <c r="P689" i="51"/>
  <c r="O689" i="51"/>
  <c r="M689" i="51"/>
  <c r="N689" i="51" s="1"/>
  <c r="I689" i="51"/>
  <c r="J689" i="51" s="1"/>
  <c r="P681" i="51"/>
  <c r="O681" i="51"/>
  <c r="M681" i="51"/>
  <c r="N681" i="51" s="1"/>
  <c r="I681" i="51"/>
  <c r="J681" i="51" s="1"/>
  <c r="P667" i="51"/>
  <c r="O667" i="51"/>
  <c r="M667" i="51"/>
  <c r="N667" i="51" s="1"/>
  <c r="I667" i="51"/>
  <c r="J667" i="51" s="1"/>
  <c r="P642" i="51"/>
  <c r="O642" i="51"/>
  <c r="M642" i="51"/>
  <c r="N642" i="51" s="1"/>
  <c r="I642" i="51"/>
  <c r="J642" i="51" s="1"/>
  <c r="P630" i="51"/>
  <c r="O630" i="51"/>
  <c r="M630" i="51"/>
  <c r="N630" i="51" s="1"/>
  <c r="I630" i="51"/>
  <c r="J630" i="51" s="1"/>
  <c r="P624" i="51"/>
  <c r="O624" i="51"/>
  <c r="M624" i="51"/>
  <c r="N624" i="51" s="1"/>
  <c r="I624" i="51"/>
  <c r="J624" i="51" s="1"/>
  <c r="P618" i="51"/>
  <c r="O618" i="51"/>
  <c r="M618" i="51"/>
  <c r="N618" i="51" s="1"/>
  <c r="I618" i="51"/>
  <c r="J618" i="51" s="1"/>
  <c r="P611" i="51"/>
  <c r="O611" i="51"/>
  <c r="M611" i="51"/>
  <c r="N611" i="51" s="1"/>
  <c r="I611" i="51"/>
  <c r="J611" i="51" s="1"/>
  <c r="P605" i="51"/>
  <c r="O605" i="51"/>
  <c r="M605" i="51"/>
  <c r="N605" i="51" s="1"/>
  <c r="I605" i="51"/>
  <c r="J605" i="51" s="1"/>
  <c r="P599" i="51"/>
  <c r="O599" i="51"/>
  <c r="M599" i="51"/>
  <c r="N599" i="51" s="1"/>
  <c r="I599" i="51"/>
  <c r="J599" i="51" s="1"/>
  <c r="P596" i="51"/>
  <c r="O596" i="51"/>
  <c r="M596" i="51"/>
  <c r="N596" i="51" s="1"/>
  <c r="I596" i="51"/>
  <c r="J596" i="51" s="1"/>
  <c r="P591" i="51"/>
  <c r="O591" i="51"/>
  <c r="M591" i="51"/>
  <c r="N591" i="51" s="1"/>
  <c r="I591" i="51"/>
  <c r="J591" i="51" s="1"/>
  <c r="P585" i="51"/>
  <c r="O585" i="51"/>
  <c r="M585" i="51"/>
  <c r="N585" i="51" s="1"/>
  <c r="I585" i="51"/>
  <c r="J585" i="51" s="1"/>
  <c r="P581" i="51"/>
  <c r="O581" i="51"/>
  <c r="M581" i="51"/>
  <c r="N581" i="51" s="1"/>
  <c r="I581" i="51"/>
  <c r="J581" i="51" s="1"/>
  <c r="P532" i="51"/>
  <c r="O532" i="51"/>
  <c r="M532" i="51"/>
  <c r="N532" i="51" s="1"/>
  <c r="I532" i="51"/>
  <c r="J532" i="51" s="1"/>
  <c r="P411" i="51"/>
  <c r="O411" i="51"/>
  <c r="M411" i="51"/>
  <c r="N411" i="51" s="1"/>
  <c r="I411" i="51"/>
  <c r="J411" i="51" s="1"/>
  <c r="P226" i="51"/>
  <c r="O226" i="51"/>
  <c r="M226" i="51"/>
  <c r="N226" i="51" s="1"/>
  <c r="I226" i="51"/>
  <c r="J226" i="51" s="1"/>
  <c r="P202" i="51"/>
  <c r="O202" i="51"/>
  <c r="M202" i="51"/>
  <c r="N202" i="51" s="1"/>
  <c r="I202" i="51"/>
  <c r="J202" i="51" s="1"/>
  <c r="P1218" i="51"/>
  <c r="O1218" i="51"/>
  <c r="M1218" i="51"/>
  <c r="N1218" i="51" s="1"/>
  <c r="I1218" i="51"/>
  <c r="J1218" i="51" s="1"/>
  <c r="P431" i="51"/>
  <c r="O431" i="51"/>
  <c r="M431" i="51"/>
  <c r="N431" i="51" s="1"/>
  <c r="I431" i="51"/>
  <c r="J431" i="51" s="1"/>
  <c r="P410" i="51"/>
  <c r="O410" i="51"/>
  <c r="M410" i="51"/>
  <c r="N410" i="51" s="1"/>
  <c r="I410" i="51"/>
  <c r="J410" i="51" s="1"/>
  <c r="P370" i="51"/>
  <c r="O370" i="51"/>
  <c r="M370" i="51"/>
  <c r="N370" i="51" s="1"/>
  <c r="I370" i="51"/>
  <c r="J370" i="51" s="1"/>
  <c r="P193" i="51"/>
  <c r="O193" i="51"/>
  <c r="M193" i="51"/>
  <c r="N193" i="51" s="1"/>
  <c r="I193" i="51"/>
  <c r="J193" i="51" s="1"/>
  <c r="P957" i="51"/>
  <c r="O957" i="51"/>
  <c r="M957" i="51"/>
  <c r="N957" i="51" s="1"/>
  <c r="I957" i="51"/>
  <c r="J957" i="51" s="1"/>
  <c r="P955" i="51"/>
  <c r="O955" i="51"/>
  <c r="M955" i="51"/>
  <c r="N955" i="51" s="1"/>
  <c r="I955" i="51"/>
  <c r="J955" i="51" s="1"/>
  <c r="P939" i="51"/>
  <c r="O939" i="51"/>
  <c r="M939" i="51"/>
  <c r="N939" i="51" s="1"/>
  <c r="I939" i="51"/>
  <c r="J939" i="51" s="1"/>
  <c r="P854" i="51"/>
  <c r="O854" i="51"/>
  <c r="M854" i="51"/>
  <c r="N854" i="51" s="1"/>
  <c r="I854" i="51"/>
  <c r="J854" i="51" s="1"/>
  <c r="P1643" i="51"/>
  <c r="O1643" i="51"/>
  <c r="M1643" i="51"/>
  <c r="N1643" i="51" s="1"/>
  <c r="I1643" i="51"/>
  <c r="J1643" i="51" s="1"/>
  <c r="P1610" i="51"/>
  <c r="O1610" i="51"/>
  <c r="M1610" i="51"/>
  <c r="N1610" i="51" s="1"/>
  <c r="I1610" i="51"/>
  <c r="J1610" i="51" s="1"/>
  <c r="P1592" i="51"/>
  <c r="O1592" i="51"/>
  <c r="M1592" i="51"/>
  <c r="N1592" i="51" s="1"/>
  <c r="I1592" i="51"/>
  <c r="J1592" i="51" s="1"/>
  <c r="P1581" i="51"/>
  <c r="O1581" i="51"/>
  <c r="M1581" i="51"/>
  <c r="N1581" i="51" s="1"/>
  <c r="I1581" i="51"/>
  <c r="J1581" i="51" s="1"/>
  <c r="P1547" i="51"/>
  <c r="O1547" i="51"/>
  <c r="M1547" i="51"/>
  <c r="N1547" i="51" s="1"/>
  <c r="I1547" i="51"/>
  <c r="J1547" i="51" s="1"/>
  <c r="P1526" i="51"/>
  <c r="O1526" i="51"/>
  <c r="M1526" i="51"/>
  <c r="N1526" i="51" s="1"/>
  <c r="I1526" i="51"/>
  <c r="J1526" i="51" s="1"/>
  <c r="P926" i="51"/>
  <c r="O926" i="51"/>
  <c r="M926" i="51"/>
  <c r="N926" i="51" s="1"/>
  <c r="I926" i="51"/>
  <c r="J926" i="51" s="1"/>
  <c r="P843" i="51"/>
  <c r="O843" i="51"/>
  <c r="M843" i="51"/>
  <c r="N843" i="51" s="1"/>
  <c r="I843" i="51"/>
  <c r="J843" i="51" s="1"/>
  <c r="P680" i="51"/>
  <c r="O680" i="51"/>
  <c r="M680" i="51"/>
  <c r="N680" i="51" s="1"/>
  <c r="I680" i="51"/>
  <c r="J680" i="51" s="1"/>
  <c r="P674" i="51"/>
  <c r="O674" i="51"/>
  <c r="M674" i="51"/>
  <c r="N674" i="51" s="1"/>
  <c r="I674" i="51"/>
  <c r="J674" i="51" s="1"/>
  <c r="P670" i="51"/>
  <c r="O670" i="51"/>
  <c r="M670" i="51"/>
  <c r="N670" i="51" s="1"/>
  <c r="I670" i="51"/>
  <c r="J670" i="51" s="1"/>
  <c r="P666" i="51"/>
  <c r="O666" i="51"/>
  <c r="M666" i="51"/>
  <c r="N666" i="51" s="1"/>
  <c r="I666" i="51"/>
  <c r="J666" i="51" s="1"/>
  <c r="P625" i="51"/>
  <c r="O625" i="51"/>
  <c r="M625" i="51"/>
  <c r="N625" i="51" s="1"/>
  <c r="I625" i="51"/>
  <c r="J625" i="51" s="1"/>
  <c r="P623" i="51"/>
  <c r="O623" i="51"/>
  <c r="M623" i="51"/>
  <c r="N623" i="51" s="1"/>
  <c r="I623" i="51"/>
  <c r="J623" i="51" s="1"/>
  <c r="P601" i="51"/>
  <c r="O601" i="51"/>
  <c r="M601" i="51"/>
  <c r="N601" i="51" s="1"/>
  <c r="I601" i="51"/>
  <c r="J601" i="51" s="1"/>
  <c r="P598" i="51"/>
  <c r="O598" i="51"/>
  <c r="M598" i="51"/>
  <c r="N598" i="51" s="1"/>
  <c r="I598" i="51"/>
  <c r="J598" i="51" s="1"/>
  <c r="P1231" i="51"/>
  <c r="O1231" i="51"/>
  <c r="M1231" i="51"/>
  <c r="N1231" i="51" s="1"/>
  <c r="I1231" i="51"/>
  <c r="J1231" i="51" s="1"/>
  <c r="P1238" i="51"/>
  <c r="O1238" i="51"/>
  <c r="M1238" i="51"/>
  <c r="N1238" i="51" s="1"/>
  <c r="I1238" i="51"/>
  <c r="J1238" i="51" s="1"/>
  <c r="P67" i="51"/>
  <c r="O67" i="51"/>
  <c r="M67" i="51"/>
  <c r="N67" i="51" s="1"/>
  <c r="I67" i="51"/>
  <c r="J67" i="51" s="1"/>
  <c r="P827" i="51"/>
  <c r="O827" i="51"/>
  <c r="M827" i="51"/>
  <c r="N827" i="51" s="1"/>
  <c r="I827" i="51"/>
  <c r="J827" i="51" s="1"/>
  <c r="P822" i="51"/>
  <c r="O822" i="51"/>
  <c r="M822" i="51"/>
  <c r="N822" i="51" s="1"/>
  <c r="I822" i="51"/>
  <c r="J822" i="51" s="1"/>
  <c r="P818" i="51"/>
  <c r="O818" i="51"/>
  <c r="M818" i="51"/>
  <c r="N818" i="51" s="1"/>
  <c r="I818" i="51"/>
  <c r="J818" i="51" s="1"/>
  <c r="P813" i="51"/>
  <c r="O813" i="51"/>
  <c r="M813" i="51"/>
  <c r="N813" i="51" s="1"/>
  <c r="I813" i="51"/>
  <c r="J813" i="51" s="1"/>
  <c r="P668" i="51"/>
  <c r="O668" i="51"/>
  <c r="M668" i="51"/>
  <c r="N668" i="51" s="1"/>
  <c r="I668" i="51"/>
  <c r="J668" i="51" s="1"/>
  <c r="P655" i="51"/>
  <c r="O655" i="51"/>
  <c r="M655" i="51"/>
  <c r="N655" i="51" s="1"/>
  <c r="I655" i="51"/>
  <c r="J655" i="51" s="1"/>
  <c r="P643" i="51"/>
  <c r="O643" i="51"/>
  <c r="M643" i="51"/>
  <c r="N643" i="51" s="1"/>
  <c r="I643" i="51"/>
  <c r="J643" i="51" s="1"/>
  <c r="P634" i="51"/>
  <c r="O634" i="51"/>
  <c r="M634" i="51"/>
  <c r="N634" i="51" s="1"/>
  <c r="I634" i="51"/>
  <c r="J634" i="51" s="1"/>
  <c r="P626" i="51"/>
  <c r="O626" i="51"/>
  <c r="M626" i="51"/>
  <c r="N626" i="51" s="1"/>
  <c r="I626" i="51"/>
  <c r="J626" i="51" s="1"/>
  <c r="P612" i="51"/>
  <c r="O612" i="51"/>
  <c r="M612" i="51"/>
  <c r="N612" i="51" s="1"/>
  <c r="I612" i="51"/>
  <c r="J612" i="51" s="1"/>
  <c r="P597" i="51"/>
  <c r="O597" i="51"/>
  <c r="M597" i="51"/>
  <c r="N597" i="51" s="1"/>
  <c r="I597" i="51"/>
  <c r="J597" i="51" s="1"/>
  <c r="P1943" i="51"/>
  <c r="O1943" i="51"/>
  <c r="M1943" i="51"/>
  <c r="N1943" i="51" s="1"/>
  <c r="I1943" i="51"/>
  <c r="J1943" i="51" s="1"/>
  <c r="P1378" i="51"/>
  <c r="O1378" i="51"/>
  <c r="M1378" i="51"/>
  <c r="N1378" i="51" s="1"/>
  <c r="I1378" i="51"/>
  <c r="J1378" i="51" s="1"/>
  <c r="P37" i="51"/>
  <c r="O37" i="51"/>
  <c r="M37" i="51"/>
  <c r="N37" i="51" s="1"/>
  <c r="I37" i="51"/>
  <c r="J37" i="51" s="1"/>
  <c r="P70" i="51"/>
  <c r="O70" i="51"/>
  <c r="M70" i="51"/>
  <c r="N70" i="51" s="1"/>
  <c r="I70" i="51"/>
  <c r="J70" i="51" s="1"/>
  <c r="P192" i="51"/>
  <c r="O192" i="51"/>
  <c r="M192" i="51"/>
  <c r="N192" i="51" s="1"/>
  <c r="I192" i="51"/>
  <c r="J192" i="51" s="1"/>
  <c r="P95" i="51"/>
  <c r="O95" i="51"/>
  <c r="M95" i="51"/>
  <c r="N95" i="51" s="1"/>
  <c r="I95" i="51"/>
  <c r="J95" i="51" s="1"/>
  <c r="P2151" i="51"/>
  <c r="O2151" i="51"/>
  <c r="M2151" i="51"/>
  <c r="N2151" i="51" s="1"/>
  <c r="I2151" i="51"/>
  <c r="J2151" i="51" s="1"/>
  <c r="P2109" i="51"/>
  <c r="O2109" i="51"/>
  <c r="M2109" i="51"/>
  <c r="N2109" i="51" s="1"/>
  <c r="I2109" i="51"/>
  <c r="J2109" i="51" s="1"/>
  <c r="P2107" i="51"/>
  <c r="O2107" i="51"/>
  <c r="M2107" i="51"/>
  <c r="N2107" i="51" s="1"/>
  <c r="I2107" i="51"/>
  <c r="J2107" i="51" s="1"/>
  <c r="P2105" i="51"/>
  <c r="O2105" i="51"/>
  <c r="M2105" i="51"/>
  <c r="N2105" i="51" s="1"/>
  <c r="I2105" i="51"/>
  <c r="J2105" i="51" s="1"/>
  <c r="P2102" i="51"/>
  <c r="O2102" i="51"/>
  <c r="M2102" i="51"/>
  <c r="N2102" i="51" s="1"/>
  <c r="I2102" i="51"/>
  <c r="J2102" i="51" s="1"/>
  <c r="P2100" i="51"/>
  <c r="O2100" i="51"/>
  <c r="M2100" i="51"/>
  <c r="N2100" i="51" s="1"/>
  <c r="I2100" i="51"/>
  <c r="J2100" i="51" s="1"/>
  <c r="P2097" i="51"/>
  <c r="O2097" i="51"/>
  <c r="M2097" i="51"/>
  <c r="N2097" i="51" s="1"/>
  <c r="I2097" i="51"/>
  <c r="J2097" i="51" s="1"/>
  <c r="P2095" i="51"/>
  <c r="O2095" i="51"/>
  <c r="M2095" i="51"/>
  <c r="N2095" i="51" s="1"/>
  <c r="I2095" i="51"/>
  <c r="J2095" i="51" s="1"/>
  <c r="P2093" i="51"/>
  <c r="O2093" i="51"/>
  <c r="M2093" i="51"/>
  <c r="N2093" i="51" s="1"/>
  <c r="I2093" i="51"/>
  <c r="J2093" i="51" s="1"/>
  <c r="P2091" i="51"/>
  <c r="O2091" i="51"/>
  <c r="M2091" i="51"/>
  <c r="N2091" i="51" s="1"/>
  <c r="I2091" i="51"/>
  <c r="J2091" i="51" s="1"/>
  <c r="P2089" i="51"/>
  <c r="O2089" i="51"/>
  <c r="M2089" i="51"/>
  <c r="N2089" i="51" s="1"/>
  <c r="I2089" i="51"/>
  <c r="J2089" i="51" s="1"/>
  <c r="P2086" i="51"/>
  <c r="O2086" i="51"/>
  <c r="M2086" i="51"/>
  <c r="N2086" i="51" s="1"/>
  <c r="I2086" i="51"/>
  <c r="J2086" i="51" s="1"/>
  <c r="P2084" i="51"/>
  <c r="O2084" i="51"/>
  <c r="M2084" i="51"/>
  <c r="N2084" i="51" s="1"/>
  <c r="I2084" i="51"/>
  <c r="J2084" i="51" s="1"/>
  <c r="P1764" i="51"/>
  <c r="O1764" i="51"/>
  <c r="M1764" i="51"/>
  <c r="N1764" i="51" s="1"/>
  <c r="I1764" i="51"/>
  <c r="J1764" i="51" s="1"/>
  <c r="P1685" i="51"/>
  <c r="O1685" i="51"/>
  <c r="M1685" i="51"/>
  <c r="N1685" i="51" s="1"/>
  <c r="I1685" i="51"/>
  <c r="J1685" i="51" s="1"/>
  <c r="P1080" i="51"/>
  <c r="O1080" i="51"/>
  <c r="M1080" i="51"/>
  <c r="N1080" i="51" s="1"/>
  <c r="I1080" i="51"/>
  <c r="J1080" i="51" s="1"/>
  <c r="P1078" i="51"/>
  <c r="O1078" i="51"/>
  <c r="M1078" i="51"/>
  <c r="N1078" i="51" s="1"/>
  <c r="I1078" i="51"/>
  <c r="J1078" i="51" s="1"/>
  <c r="P1075" i="51"/>
  <c r="O1075" i="51"/>
  <c r="M1075" i="51"/>
  <c r="N1075" i="51" s="1"/>
  <c r="I1075" i="51"/>
  <c r="J1075" i="51" s="1"/>
  <c r="P1070" i="51"/>
  <c r="O1070" i="51"/>
  <c r="M1070" i="51"/>
  <c r="N1070" i="51" s="1"/>
  <c r="I1070" i="51"/>
  <c r="J1070" i="51" s="1"/>
  <c r="P1061" i="51"/>
  <c r="O1061" i="51"/>
  <c r="M1061" i="51"/>
  <c r="N1061" i="51" s="1"/>
  <c r="I1061" i="51"/>
  <c r="J1061" i="51" s="1"/>
  <c r="P1049" i="51"/>
  <c r="O1049" i="51"/>
  <c r="M1049" i="51"/>
  <c r="N1049" i="51" s="1"/>
  <c r="I1049" i="51"/>
  <c r="J1049" i="51" s="1"/>
  <c r="P1044" i="51"/>
  <c r="O1044" i="51"/>
  <c r="M1044" i="51"/>
  <c r="N1044" i="51" s="1"/>
  <c r="I1044" i="51"/>
  <c r="J1044" i="51" s="1"/>
  <c r="P1034" i="51"/>
  <c r="O1034" i="51"/>
  <c r="M1034" i="51"/>
  <c r="N1034" i="51" s="1"/>
  <c r="I1034" i="51"/>
  <c r="J1034" i="51" s="1"/>
  <c r="P1029" i="51"/>
  <c r="O1029" i="51"/>
  <c r="M1029" i="51"/>
  <c r="N1029" i="51" s="1"/>
  <c r="I1029" i="51"/>
  <c r="J1029" i="51" s="1"/>
  <c r="P1020" i="51"/>
  <c r="O1020" i="51"/>
  <c r="M1020" i="51"/>
  <c r="N1020" i="51" s="1"/>
  <c r="I1020" i="51"/>
  <c r="J1020" i="51" s="1"/>
  <c r="P749" i="51"/>
  <c r="O749" i="51"/>
  <c r="M749" i="51"/>
  <c r="N749" i="51" s="1"/>
  <c r="I749" i="51"/>
  <c r="J749" i="51" s="1"/>
  <c r="P554" i="51"/>
  <c r="O554" i="51"/>
  <c r="M554" i="51"/>
  <c r="N554" i="51" s="1"/>
  <c r="I554" i="51"/>
  <c r="J554" i="51" s="1"/>
  <c r="P472" i="51"/>
  <c r="O472" i="51"/>
  <c r="M472" i="51"/>
  <c r="N472" i="51" s="1"/>
  <c r="I472" i="51"/>
  <c r="J472" i="51" s="1"/>
  <c r="P260" i="51"/>
  <c r="O260" i="51"/>
  <c r="M260" i="51"/>
  <c r="N260" i="51" s="1"/>
  <c r="I260" i="51"/>
  <c r="J260" i="51" s="1"/>
  <c r="P225" i="51"/>
  <c r="O225" i="51"/>
  <c r="M225" i="51"/>
  <c r="N225" i="51" s="1"/>
  <c r="I225" i="51"/>
  <c r="J225" i="51" s="1"/>
  <c r="P2061" i="51"/>
  <c r="O2061" i="51"/>
  <c r="M2061" i="51"/>
  <c r="N2061" i="51" s="1"/>
  <c r="I2061" i="51"/>
  <c r="J2061" i="51" s="1"/>
  <c r="P2030" i="51"/>
  <c r="O2030" i="51"/>
  <c r="M2030" i="51"/>
  <c r="N2030" i="51" s="1"/>
  <c r="I2030" i="51"/>
  <c r="J2030" i="51" s="1"/>
  <c r="P2028" i="51"/>
  <c r="O2028" i="51"/>
  <c r="M2028" i="51"/>
  <c r="N2028" i="51" s="1"/>
  <c r="I2028" i="51"/>
  <c r="J2028" i="51" s="1"/>
  <c r="P2021" i="51"/>
  <c r="O2021" i="51"/>
  <c r="M2021" i="51"/>
  <c r="N2021" i="51" s="1"/>
  <c r="I2021" i="51"/>
  <c r="J2021" i="51" s="1"/>
  <c r="P671" i="51"/>
  <c r="O671" i="51"/>
  <c r="M671" i="51"/>
  <c r="N671" i="51" s="1"/>
  <c r="I671" i="51"/>
  <c r="J671" i="51" s="1"/>
  <c r="P657" i="51"/>
  <c r="O657" i="51"/>
  <c r="M657" i="51"/>
  <c r="N657" i="51" s="1"/>
  <c r="I657" i="51"/>
  <c r="J657" i="51" s="1"/>
  <c r="P526" i="51"/>
  <c r="O526" i="51"/>
  <c r="M526" i="51"/>
  <c r="N526" i="51" s="1"/>
  <c r="I526" i="51"/>
  <c r="J526" i="51" s="1"/>
  <c r="P544" i="51"/>
  <c r="O544" i="51"/>
  <c r="M544" i="51"/>
  <c r="N544" i="51" s="1"/>
  <c r="I544" i="51"/>
  <c r="J544" i="51" s="1"/>
  <c r="P509" i="51"/>
  <c r="O509" i="51"/>
  <c r="M509" i="51"/>
  <c r="N509" i="51" s="1"/>
  <c r="I509" i="51"/>
  <c r="J509" i="51" s="1"/>
  <c r="P303" i="51"/>
  <c r="O303" i="51"/>
  <c r="M303" i="51"/>
  <c r="N303" i="51" s="1"/>
  <c r="I303" i="51"/>
  <c r="J303" i="51" s="1"/>
  <c r="P287" i="51"/>
  <c r="O287" i="51"/>
  <c r="M287" i="51"/>
  <c r="N287" i="51" s="1"/>
  <c r="I287" i="51"/>
  <c r="J287" i="51" s="1"/>
  <c r="P273" i="51"/>
  <c r="O273" i="51"/>
  <c r="M273" i="51"/>
  <c r="N273" i="51" s="1"/>
  <c r="I273" i="51"/>
  <c r="J273" i="51" s="1"/>
  <c r="P143" i="51"/>
  <c r="O143" i="51"/>
  <c r="M143" i="51"/>
  <c r="N143" i="51" s="1"/>
  <c r="I143" i="51"/>
  <c r="J143" i="51" s="1"/>
  <c r="P120" i="51"/>
  <c r="O120" i="51"/>
  <c r="M120" i="51"/>
  <c r="N120" i="51" s="1"/>
  <c r="I120" i="51"/>
  <c r="J120" i="51" s="1"/>
  <c r="P518" i="51"/>
  <c r="O518" i="51"/>
  <c r="M518" i="51"/>
  <c r="N518" i="51" s="1"/>
  <c r="I518" i="51"/>
  <c r="J518" i="51" s="1"/>
  <c r="P1942" i="51"/>
  <c r="O1942" i="51"/>
  <c r="M1942" i="51"/>
  <c r="N1942" i="51" s="1"/>
  <c r="I1942" i="51"/>
  <c r="J1942" i="51" s="1"/>
  <c r="P1377" i="51"/>
  <c r="O1377" i="51"/>
  <c r="M1377" i="51"/>
  <c r="N1377" i="51" s="1"/>
  <c r="I1377" i="51"/>
  <c r="J1377" i="51" s="1"/>
  <c r="P1216" i="51"/>
  <c r="O1216" i="51"/>
  <c r="M1216" i="51"/>
  <c r="N1216" i="51" s="1"/>
  <c r="I1216" i="51"/>
  <c r="J1216" i="51" s="1"/>
  <c r="P1212" i="51"/>
  <c r="O1212" i="51"/>
  <c r="M1212" i="51"/>
  <c r="N1212" i="51" s="1"/>
  <c r="I1212" i="51"/>
  <c r="J1212" i="51" s="1"/>
  <c r="P1210" i="51"/>
  <c r="O1210" i="51"/>
  <c r="M1210" i="51"/>
  <c r="N1210" i="51" s="1"/>
  <c r="I1210" i="51"/>
  <c r="J1210" i="51" s="1"/>
  <c r="P1204" i="51"/>
  <c r="O1204" i="51"/>
  <c r="M1204" i="51"/>
  <c r="N1204" i="51" s="1"/>
  <c r="I1204" i="51"/>
  <c r="J1204" i="51" s="1"/>
  <c r="P1202" i="51"/>
  <c r="O1202" i="51"/>
  <c r="M1202" i="51"/>
  <c r="N1202" i="51" s="1"/>
  <c r="I1202" i="51"/>
  <c r="J1202" i="51" s="1"/>
  <c r="P1199" i="51"/>
  <c r="O1199" i="51"/>
  <c r="M1199" i="51"/>
  <c r="N1199" i="51" s="1"/>
  <c r="I1199" i="51"/>
  <c r="J1199" i="51" s="1"/>
  <c r="P1195" i="51"/>
  <c r="O1195" i="51"/>
  <c r="M1195" i="51"/>
  <c r="N1195" i="51" s="1"/>
  <c r="I1195" i="51"/>
  <c r="J1195" i="51" s="1"/>
  <c r="P901" i="51"/>
  <c r="O901" i="51"/>
  <c r="M901" i="51"/>
  <c r="N901" i="51" s="1"/>
  <c r="I901" i="51"/>
  <c r="J901" i="51" s="1"/>
  <c r="P894" i="51"/>
  <c r="O894" i="51"/>
  <c r="M894" i="51"/>
  <c r="N894" i="51" s="1"/>
  <c r="I894" i="51"/>
  <c r="J894" i="51" s="1"/>
  <c r="P889" i="51"/>
  <c r="O889" i="51"/>
  <c r="M889" i="51"/>
  <c r="N889" i="51" s="1"/>
  <c r="I889" i="51"/>
  <c r="J889" i="51" s="1"/>
  <c r="P883" i="51"/>
  <c r="O883" i="51"/>
  <c r="M883" i="51"/>
  <c r="N883" i="51" s="1"/>
  <c r="I883" i="51"/>
  <c r="J883" i="51" s="1"/>
  <c r="P881" i="51"/>
  <c r="O881" i="51"/>
  <c r="M881" i="51"/>
  <c r="N881" i="51" s="1"/>
  <c r="I881" i="51"/>
  <c r="J881" i="51" s="1"/>
  <c r="P876" i="51"/>
  <c r="O876" i="51"/>
  <c r="M876" i="51"/>
  <c r="N876" i="51" s="1"/>
  <c r="I876" i="51"/>
  <c r="J876" i="51" s="1"/>
  <c r="P873" i="51"/>
  <c r="O873" i="51"/>
  <c r="M873" i="51"/>
  <c r="N873" i="51" s="1"/>
  <c r="I873" i="51"/>
  <c r="J873" i="51" s="1"/>
  <c r="P860" i="51"/>
  <c r="O860" i="51"/>
  <c r="M860" i="51"/>
  <c r="N860" i="51" s="1"/>
  <c r="I860" i="51"/>
  <c r="J860" i="51" s="1"/>
  <c r="P840" i="51"/>
  <c r="O840" i="51"/>
  <c r="M840" i="51"/>
  <c r="N840" i="51" s="1"/>
  <c r="I840" i="51"/>
  <c r="J840" i="51" s="1"/>
  <c r="P837" i="51"/>
  <c r="O837" i="51"/>
  <c r="M837" i="51"/>
  <c r="N837" i="51" s="1"/>
  <c r="I837" i="51"/>
  <c r="J837" i="51" s="1"/>
  <c r="P834" i="51"/>
  <c r="O834" i="51"/>
  <c r="M834" i="51"/>
  <c r="N834" i="51" s="1"/>
  <c r="I834" i="51"/>
  <c r="J834" i="51" s="1"/>
  <c r="P2225" i="51"/>
  <c r="O2225" i="51"/>
  <c r="M2225" i="51"/>
  <c r="N2225" i="51" s="1"/>
  <c r="I2225" i="51"/>
  <c r="J2225" i="51" s="1"/>
  <c r="P2204" i="51"/>
  <c r="O2204" i="51"/>
  <c r="M2204" i="51"/>
  <c r="N2204" i="51" s="1"/>
  <c r="I2204" i="51"/>
  <c r="J2204" i="51" s="1"/>
  <c r="P2195" i="51"/>
  <c r="O2195" i="51"/>
  <c r="M2195" i="51"/>
  <c r="N2195" i="51" s="1"/>
  <c r="I2195" i="51"/>
  <c r="J2195" i="51" s="1"/>
  <c r="P471" i="51"/>
  <c r="O471" i="51"/>
  <c r="M471" i="51"/>
  <c r="N471" i="51" s="1"/>
  <c r="I471" i="51"/>
  <c r="J471" i="51" s="1"/>
  <c r="P459" i="51"/>
  <c r="O459" i="51"/>
  <c r="M459" i="51"/>
  <c r="N459" i="51" s="1"/>
  <c r="I459" i="51"/>
  <c r="J459" i="51" s="1"/>
  <c r="P312" i="51"/>
  <c r="O312" i="51"/>
  <c r="M312" i="51"/>
  <c r="N312" i="51" s="1"/>
  <c r="I312" i="51"/>
  <c r="J312" i="51" s="1"/>
  <c r="P240" i="51"/>
  <c r="O240" i="51"/>
  <c r="M240" i="51"/>
  <c r="N240" i="51" s="1"/>
  <c r="I240" i="51"/>
  <c r="J240" i="51" s="1"/>
  <c r="P224" i="51"/>
  <c r="O224" i="51"/>
  <c r="M224" i="51"/>
  <c r="N224" i="51" s="1"/>
  <c r="I224" i="51"/>
  <c r="J224" i="51" s="1"/>
  <c r="P553" i="51"/>
  <c r="O553" i="51"/>
  <c r="M553" i="51"/>
  <c r="N553" i="51" s="1"/>
  <c r="I553" i="51"/>
  <c r="J553" i="51" s="1"/>
  <c r="P543" i="51"/>
  <c r="O543" i="51"/>
  <c r="M543" i="51"/>
  <c r="N543" i="51" s="1"/>
  <c r="I543" i="51"/>
  <c r="J543" i="51" s="1"/>
  <c r="P531" i="51"/>
  <c r="O531" i="51"/>
  <c r="M531" i="51"/>
  <c r="N531" i="51" s="1"/>
  <c r="I531" i="51"/>
  <c r="J531" i="51" s="1"/>
  <c r="P508" i="51"/>
  <c r="O508" i="51"/>
  <c r="M508" i="51"/>
  <c r="N508" i="51" s="1"/>
  <c r="I508" i="51"/>
  <c r="J508" i="51" s="1"/>
  <c r="P478" i="51"/>
  <c r="O478" i="51"/>
  <c r="M478" i="51"/>
  <c r="N478" i="51" s="1"/>
  <c r="I478" i="51"/>
  <c r="J478" i="51" s="1"/>
  <c r="P470" i="51"/>
  <c r="O470" i="51"/>
  <c r="M470" i="51"/>
  <c r="N470" i="51" s="1"/>
  <c r="I470" i="51"/>
  <c r="J470" i="51" s="1"/>
  <c r="P458" i="51"/>
  <c r="O458" i="51"/>
  <c r="M458" i="51"/>
  <c r="N458" i="51" s="1"/>
  <c r="I458" i="51"/>
  <c r="J458" i="51" s="1"/>
  <c r="P449" i="51"/>
  <c r="O449" i="51"/>
  <c r="M449" i="51"/>
  <c r="N449" i="51" s="1"/>
  <c r="I449" i="51"/>
  <c r="J449" i="51" s="1"/>
  <c r="P395" i="51"/>
  <c r="O395" i="51"/>
  <c r="M395" i="51"/>
  <c r="N395" i="51" s="1"/>
  <c r="I395" i="51"/>
  <c r="J395" i="51" s="1"/>
  <c r="P384" i="51"/>
  <c r="O384" i="51"/>
  <c r="M384" i="51"/>
  <c r="N384" i="51" s="1"/>
  <c r="I384" i="51"/>
  <c r="J384" i="51" s="1"/>
  <c r="P311" i="51"/>
  <c r="O311" i="51"/>
  <c r="M311" i="51"/>
  <c r="N311" i="51" s="1"/>
  <c r="I311" i="51"/>
  <c r="J311" i="51" s="1"/>
  <c r="P302" i="51"/>
  <c r="O302" i="51"/>
  <c r="M302" i="51"/>
  <c r="N302" i="51" s="1"/>
  <c r="I302" i="51"/>
  <c r="J302" i="51" s="1"/>
  <c r="P296" i="51"/>
  <c r="O296" i="51"/>
  <c r="M296" i="51"/>
  <c r="N296" i="51" s="1"/>
  <c r="I296" i="51"/>
  <c r="J296" i="51" s="1"/>
  <c r="P286" i="51"/>
  <c r="O286" i="51"/>
  <c r="M286" i="51"/>
  <c r="N286" i="51" s="1"/>
  <c r="I286" i="51"/>
  <c r="J286" i="51" s="1"/>
  <c r="P272" i="51"/>
  <c r="O272" i="51"/>
  <c r="M272" i="51"/>
  <c r="N272" i="51" s="1"/>
  <c r="I272" i="51"/>
  <c r="J272" i="51" s="1"/>
  <c r="P259" i="51"/>
  <c r="O259" i="51"/>
  <c r="M259" i="51"/>
  <c r="N259" i="51" s="1"/>
  <c r="I259" i="51"/>
  <c r="J259" i="51" s="1"/>
  <c r="P239" i="51"/>
  <c r="O239" i="51"/>
  <c r="M239" i="51"/>
  <c r="N239" i="51" s="1"/>
  <c r="I239" i="51"/>
  <c r="J239" i="51" s="1"/>
  <c r="P223" i="51"/>
  <c r="O223" i="51"/>
  <c r="M223" i="51"/>
  <c r="N223" i="51" s="1"/>
  <c r="I223" i="51"/>
  <c r="J223" i="51" s="1"/>
  <c r="P201" i="51"/>
  <c r="O201" i="51"/>
  <c r="M201" i="51"/>
  <c r="N201" i="51" s="1"/>
  <c r="I201" i="51"/>
  <c r="J201" i="51" s="1"/>
  <c r="P178" i="51"/>
  <c r="O178" i="51"/>
  <c r="M178" i="51"/>
  <c r="N178" i="51" s="1"/>
  <c r="I178" i="51"/>
  <c r="J178" i="51" s="1"/>
  <c r="P160" i="51"/>
  <c r="O160" i="51"/>
  <c r="M160" i="51"/>
  <c r="N160" i="51" s="1"/>
  <c r="I160" i="51"/>
  <c r="J160" i="51" s="1"/>
  <c r="P142" i="51"/>
  <c r="O142" i="51"/>
  <c r="M142" i="51"/>
  <c r="N142" i="51" s="1"/>
  <c r="I142" i="51"/>
  <c r="J142" i="51" s="1"/>
  <c r="P127" i="51"/>
  <c r="O127" i="51"/>
  <c r="M127" i="51"/>
  <c r="N127" i="51" s="1"/>
  <c r="I127" i="51"/>
  <c r="J127" i="51" s="1"/>
  <c r="P108" i="51"/>
  <c r="O108" i="51"/>
  <c r="M108" i="51"/>
  <c r="N108" i="51" s="1"/>
  <c r="I108" i="51"/>
  <c r="J108" i="51" s="1"/>
  <c r="P563" i="51"/>
  <c r="O563" i="51"/>
  <c r="M563" i="51"/>
  <c r="N563" i="51" s="1"/>
  <c r="I563" i="51"/>
  <c r="J563" i="51" s="1"/>
  <c r="P507" i="51"/>
  <c r="O507" i="51"/>
  <c r="M507" i="51"/>
  <c r="N507" i="51" s="1"/>
  <c r="I507" i="51"/>
  <c r="J507" i="51" s="1"/>
  <c r="P500" i="51"/>
  <c r="O500" i="51"/>
  <c r="M500" i="51"/>
  <c r="N500" i="51" s="1"/>
  <c r="I500" i="51"/>
  <c r="J500" i="51" s="1"/>
  <c r="P494" i="51"/>
  <c r="O494" i="51"/>
  <c r="M494" i="51"/>
  <c r="N494" i="51" s="1"/>
  <c r="I494" i="51"/>
  <c r="J494" i="51" s="1"/>
  <c r="P484" i="51"/>
  <c r="O484" i="51"/>
  <c r="M484" i="51"/>
  <c r="N484" i="51" s="1"/>
  <c r="I484" i="51"/>
  <c r="J484" i="51" s="1"/>
  <c r="P477" i="51"/>
  <c r="O477" i="51"/>
  <c r="M477" i="51"/>
  <c r="N477" i="51" s="1"/>
  <c r="I477" i="51"/>
  <c r="J477" i="51" s="1"/>
  <c r="P465" i="51"/>
  <c r="O465" i="51"/>
  <c r="M465" i="51"/>
  <c r="N465" i="51" s="1"/>
  <c r="I465" i="51"/>
  <c r="J465" i="51" s="1"/>
  <c r="P448" i="51"/>
  <c r="O448" i="51"/>
  <c r="M448" i="51"/>
  <c r="N448" i="51" s="1"/>
  <c r="I448" i="51"/>
  <c r="J448" i="51" s="1"/>
  <c r="P438" i="51"/>
  <c r="O438" i="51"/>
  <c r="M438" i="51"/>
  <c r="N438" i="51" s="1"/>
  <c r="I438" i="51"/>
  <c r="J438" i="51" s="1"/>
  <c r="P394" i="51"/>
  <c r="O394" i="51"/>
  <c r="M394" i="51"/>
  <c r="N394" i="51" s="1"/>
  <c r="I394" i="51"/>
  <c r="J394" i="51" s="1"/>
  <c r="P383" i="51"/>
  <c r="O383" i="51"/>
  <c r="M383" i="51"/>
  <c r="N383" i="51" s="1"/>
  <c r="I383" i="51"/>
  <c r="J383" i="51" s="1"/>
  <c r="P320" i="51"/>
  <c r="O320" i="51"/>
  <c r="M320" i="51"/>
  <c r="N320" i="51" s="1"/>
  <c r="I320" i="51"/>
  <c r="J320" i="51" s="1"/>
  <c r="P295" i="51"/>
  <c r="O295" i="51"/>
  <c r="M295" i="51"/>
  <c r="N295" i="51" s="1"/>
  <c r="I295" i="51"/>
  <c r="J295" i="51" s="1"/>
  <c r="P281" i="51"/>
  <c r="O281" i="51"/>
  <c r="M281" i="51"/>
  <c r="N281" i="51" s="1"/>
  <c r="I281" i="51"/>
  <c r="J281" i="51" s="1"/>
  <c r="P247" i="51"/>
  <c r="O247" i="51"/>
  <c r="M247" i="51"/>
  <c r="N247" i="51" s="1"/>
  <c r="I247" i="51"/>
  <c r="J247" i="51" s="1"/>
  <c r="P159" i="51"/>
  <c r="O159" i="51"/>
  <c r="M159" i="51"/>
  <c r="N159" i="51" s="1"/>
  <c r="I159" i="51"/>
  <c r="J159" i="51" s="1"/>
  <c r="P107" i="51"/>
  <c r="O107" i="51"/>
  <c r="M107" i="51"/>
  <c r="N107" i="51" s="1"/>
  <c r="I107" i="51"/>
  <c r="J107" i="51" s="1"/>
  <c r="P430" i="51"/>
  <c r="O430" i="51"/>
  <c r="M430" i="51"/>
  <c r="N430" i="51" s="1"/>
  <c r="I430" i="51"/>
  <c r="J430" i="51" s="1"/>
  <c r="P369" i="51"/>
  <c r="O369" i="51"/>
  <c r="M369" i="51"/>
  <c r="N369" i="51" s="1"/>
  <c r="I369" i="51"/>
  <c r="J369" i="51" s="1"/>
  <c r="P336" i="51"/>
  <c r="O336" i="51"/>
  <c r="M336" i="51"/>
  <c r="N336" i="51" s="1"/>
  <c r="I336" i="51"/>
  <c r="J336" i="51" s="1"/>
  <c r="P191" i="51"/>
  <c r="O191" i="51"/>
  <c r="M191" i="51"/>
  <c r="N191" i="51" s="1"/>
  <c r="I191" i="51"/>
  <c r="J191" i="51" s="1"/>
  <c r="P2013" i="51"/>
  <c r="O2013" i="51"/>
  <c r="M2013" i="51"/>
  <c r="N2013" i="51" s="1"/>
  <c r="I2013" i="51"/>
  <c r="J2013" i="51" s="1"/>
  <c r="P1981" i="51"/>
  <c r="O1981" i="51"/>
  <c r="M1981" i="51"/>
  <c r="N1981" i="51" s="1"/>
  <c r="I1981" i="51"/>
  <c r="J1981" i="51" s="1"/>
  <c r="P1976" i="51"/>
  <c r="O1976" i="51"/>
  <c r="M1976" i="51"/>
  <c r="N1976" i="51" s="1"/>
  <c r="I1976" i="51"/>
  <c r="J1976" i="51" s="1"/>
  <c r="P1956" i="51"/>
  <c r="O1956" i="51"/>
  <c r="M1956" i="51"/>
  <c r="N1956" i="51" s="1"/>
  <c r="I1956" i="51"/>
  <c r="J1956" i="51" s="1"/>
  <c r="P1932" i="51"/>
  <c r="O1932" i="51"/>
  <c r="M1932" i="51"/>
  <c r="N1932" i="51" s="1"/>
  <c r="I1932" i="51"/>
  <c r="J1932" i="51" s="1"/>
  <c r="P1923" i="51"/>
  <c r="O1923" i="51"/>
  <c r="M1923" i="51"/>
  <c r="N1923" i="51" s="1"/>
  <c r="I1923" i="51"/>
  <c r="J1923" i="51" s="1"/>
  <c r="P1922" i="51"/>
  <c r="O1922" i="51"/>
  <c r="M1922" i="51"/>
  <c r="N1922" i="51" s="1"/>
  <c r="I1922" i="51"/>
  <c r="J1922" i="51" s="1"/>
  <c r="P1919" i="51"/>
  <c r="O1919" i="51"/>
  <c r="M1919" i="51"/>
  <c r="N1919" i="51" s="1"/>
  <c r="I1919" i="51"/>
  <c r="J1919" i="51" s="1"/>
  <c r="P2079" i="51"/>
  <c r="O2079" i="51"/>
  <c r="M2079" i="51"/>
  <c r="N2079" i="51" s="1"/>
  <c r="I2079" i="51"/>
  <c r="J2079" i="51" s="1"/>
  <c r="P2072" i="51"/>
  <c r="O2072" i="51"/>
  <c r="M2072" i="51"/>
  <c r="N2072" i="51" s="1"/>
  <c r="I2072" i="51"/>
  <c r="J2072" i="51" s="1"/>
  <c r="P2064" i="51"/>
  <c r="O2064" i="51"/>
  <c r="M2064" i="51"/>
  <c r="N2064" i="51" s="1"/>
  <c r="I2064" i="51"/>
  <c r="J2064" i="51" s="1"/>
  <c r="P2054" i="51"/>
  <c r="O2054" i="51"/>
  <c r="M2054" i="51"/>
  <c r="N2054" i="51" s="1"/>
  <c r="I2054" i="51"/>
  <c r="J2054" i="51" s="1"/>
  <c r="P2049" i="51"/>
  <c r="O2049" i="51"/>
  <c r="M2049" i="51"/>
  <c r="N2049" i="51" s="1"/>
  <c r="I2049" i="51"/>
  <c r="J2049" i="51" s="1"/>
  <c r="P2040" i="51"/>
  <c r="O2040" i="51"/>
  <c r="M2040" i="51"/>
  <c r="N2040" i="51" s="1"/>
  <c r="I2040" i="51"/>
  <c r="J2040" i="51" s="1"/>
  <c r="P2034" i="51"/>
  <c r="O2034" i="51"/>
  <c r="M2034" i="51"/>
  <c r="N2034" i="51" s="1"/>
  <c r="I2034" i="51"/>
  <c r="J2034" i="51" s="1"/>
  <c r="P2024" i="51"/>
  <c r="O2024" i="51"/>
  <c r="M2024" i="51"/>
  <c r="N2024" i="51" s="1"/>
  <c r="I2024" i="51"/>
  <c r="J2024" i="51" s="1"/>
  <c r="P2016" i="51"/>
  <c r="O2016" i="51"/>
  <c r="M2016" i="51"/>
  <c r="N2016" i="51" s="1"/>
  <c r="I2016" i="51"/>
  <c r="J2016" i="51" s="1"/>
  <c r="P1251" i="51"/>
  <c r="O1251" i="51"/>
  <c r="M1251" i="51"/>
  <c r="N1251" i="51" s="1"/>
  <c r="I1251" i="51"/>
  <c r="J1251" i="51" s="1"/>
  <c r="P573" i="51"/>
  <c r="O573" i="51"/>
  <c r="M573" i="51"/>
  <c r="N573" i="51" s="1"/>
  <c r="I573" i="51"/>
  <c r="J573" i="51" s="1"/>
  <c r="P562" i="51"/>
  <c r="O562" i="51"/>
  <c r="M562" i="51"/>
  <c r="N562" i="51" s="1"/>
  <c r="I562" i="51"/>
  <c r="J562" i="51" s="1"/>
  <c r="P517" i="51"/>
  <c r="O517" i="51"/>
  <c r="M517" i="51"/>
  <c r="N517" i="51" s="1"/>
  <c r="I517" i="51"/>
  <c r="J517" i="51" s="1"/>
  <c r="P493" i="51"/>
  <c r="O493" i="51"/>
  <c r="M493" i="51"/>
  <c r="N493" i="51" s="1"/>
  <c r="I493" i="51"/>
  <c r="J493" i="51" s="1"/>
  <c r="P447" i="51"/>
  <c r="O447" i="51"/>
  <c r="M447" i="51"/>
  <c r="N447" i="51" s="1"/>
  <c r="I447" i="51"/>
  <c r="J447" i="51" s="1"/>
  <c r="P382" i="51"/>
  <c r="O382" i="51"/>
  <c r="M382" i="51"/>
  <c r="N382" i="51" s="1"/>
  <c r="I382" i="51"/>
  <c r="J382" i="51" s="1"/>
  <c r="P346" i="51"/>
  <c r="O346" i="51"/>
  <c r="M346" i="51"/>
  <c r="N346" i="51" s="1"/>
  <c r="I346" i="51"/>
  <c r="J346" i="51" s="1"/>
  <c r="P327" i="51"/>
  <c r="O327" i="51"/>
  <c r="M327" i="51"/>
  <c r="N327" i="51" s="1"/>
  <c r="I327" i="51"/>
  <c r="J327" i="51" s="1"/>
  <c r="P319" i="51"/>
  <c r="O319" i="51"/>
  <c r="M319" i="51"/>
  <c r="N319" i="51" s="1"/>
  <c r="I319" i="51"/>
  <c r="J319" i="51" s="1"/>
  <c r="P246" i="51"/>
  <c r="O246" i="51"/>
  <c r="M246" i="51"/>
  <c r="N246" i="51" s="1"/>
  <c r="I246" i="51"/>
  <c r="J246" i="51" s="1"/>
  <c r="P173" i="51"/>
  <c r="O173" i="51"/>
  <c r="M173" i="51"/>
  <c r="N173" i="51" s="1"/>
  <c r="I173" i="51"/>
  <c r="J173" i="51" s="1"/>
  <c r="P158" i="51"/>
  <c r="O158" i="51"/>
  <c r="M158" i="51"/>
  <c r="N158" i="51" s="1"/>
  <c r="I158" i="51"/>
  <c r="J158" i="51" s="1"/>
  <c r="P150" i="51"/>
  <c r="O150" i="51"/>
  <c r="M150" i="51"/>
  <c r="N150" i="51" s="1"/>
  <c r="I150" i="51"/>
  <c r="J150" i="51" s="1"/>
  <c r="P126" i="51"/>
  <c r="O126" i="51"/>
  <c r="M126" i="51"/>
  <c r="N126" i="51" s="1"/>
  <c r="I126" i="51"/>
  <c r="J126" i="51" s="1"/>
  <c r="P119" i="51"/>
  <c r="O119" i="51"/>
  <c r="M119" i="51"/>
  <c r="N119" i="51" s="1"/>
  <c r="I119" i="51"/>
  <c r="J119" i="51" s="1"/>
  <c r="P2071" i="51"/>
  <c r="O2071" i="51"/>
  <c r="M2071" i="51"/>
  <c r="N2071" i="51" s="1"/>
  <c r="I2071" i="51"/>
  <c r="J2071" i="51" s="1"/>
  <c r="P2063" i="51"/>
  <c r="O2063" i="51"/>
  <c r="M2063" i="51"/>
  <c r="N2063" i="51" s="1"/>
  <c r="I2063" i="51"/>
  <c r="J2063" i="51" s="1"/>
  <c r="P2053" i="51"/>
  <c r="O2053" i="51"/>
  <c r="M2053" i="51"/>
  <c r="N2053" i="51" s="1"/>
  <c r="I2053" i="51"/>
  <c r="J2053" i="51" s="1"/>
  <c r="P2039" i="51"/>
  <c r="O2039" i="51"/>
  <c r="M2039" i="51"/>
  <c r="N2039" i="51" s="1"/>
  <c r="I2039" i="51"/>
  <c r="J2039" i="51" s="1"/>
  <c r="P2031" i="51"/>
  <c r="O2031" i="51"/>
  <c r="M2031" i="51"/>
  <c r="N2031" i="51" s="1"/>
  <c r="I2031" i="51"/>
  <c r="J2031" i="51" s="1"/>
  <c r="P91" i="51"/>
  <c r="O91" i="51"/>
  <c r="M91" i="51"/>
  <c r="N91" i="51" s="1"/>
  <c r="I91" i="51"/>
  <c r="J91" i="51" s="1"/>
  <c r="P77" i="51"/>
  <c r="O77" i="51"/>
  <c r="M77" i="51"/>
  <c r="N77" i="51" s="1"/>
  <c r="I77" i="51"/>
  <c r="J77" i="51" s="1"/>
  <c r="P61" i="51"/>
  <c r="O61" i="51"/>
  <c r="M61" i="51"/>
  <c r="N61" i="51" s="1"/>
  <c r="I61" i="51"/>
  <c r="J61" i="51" s="1"/>
  <c r="P44" i="51"/>
  <c r="O44" i="51"/>
  <c r="M44" i="51"/>
  <c r="N44" i="51" s="1"/>
  <c r="I44" i="51"/>
  <c r="J44" i="51" s="1"/>
  <c r="P1823" i="51"/>
  <c r="O1823" i="51"/>
  <c r="M1823" i="51"/>
  <c r="N1823" i="51" s="1"/>
  <c r="I1823" i="51"/>
  <c r="J1823" i="51" s="1"/>
  <c r="P1815" i="51"/>
  <c r="O1815" i="51"/>
  <c r="M1815" i="51"/>
  <c r="N1815" i="51" s="1"/>
  <c r="I1815" i="51"/>
  <c r="J1815" i="51" s="1"/>
  <c r="P1807" i="51"/>
  <c r="O1807" i="51"/>
  <c r="M1807" i="51"/>
  <c r="N1807" i="51" s="1"/>
  <c r="I1807" i="51"/>
  <c r="J1807" i="51" s="1"/>
  <c r="P1793" i="51"/>
  <c r="O1793" i="51"/>
  <c r="M1793" i="51"/>
  <c r="N1793" i="51" s="1"/>
  <c r="I1793" i="51"/>
  <c r="J1793" i="51" s="1"/>
  <c r="P1778" i="51"/>
  <c r="O1778" i="51"/>
  <c r="M1778" i="51"/>
  <c r="N1778" i="51" s="1"/>
  <c r="I1778" i="51"/>
  <c r="J1778" i="51" s="1"/>
  <c r="P1756" i="51"/>
  <c r="O1756" i="51"/>
  <c r="M1756" i="51"/>
  <c r="N1756" i="51" s="1"/>
  <c r="I1756" i="51"/>
  <c r="J1756" i="51" s="1"/>
  <c r="P1739" i="51"/>
  <c r="O1739" i="51"/>
  <c r="M1739" i="51"/>
  <c r="N1739" i="51" s="1"/>
  <c r="I1739" i="51"/>
  <c r="J1739" i="51" s="1"/>
  <c r="P1723" i="51"/>
  <c r="O1723" i="51"/>
  <c r="M1723" i="51"/>
  <c r="N1723" i="51" s="1"/>
  <c r="I1723" i="51"/>
  <c r="J1723" i="51" s="1"/>
  <c r="P1710" i="51"/>
  <c r="O1710" i="51"/>
  <c r="M1710" i="51"/>
  <c r="N1710" i="51" s="1"/>
  <c r="I1710" i="51"/>
  <c r="J1710" i="51" s="1"/>
  <c r="P1370" i="51"/>
  <c r="O1370" i="51"/>
  <c r="M1370" i="51"/>
  <c r="N1370" i="51" s="1"/>
  <c r="I1370" i="51"/>
  <c r="J1370" i="51" s="1"/>
  <c r="P1357" i="51"/>
  <c r="O1357" i="51"/>
  <c r="M1357" i="51"/>
  <c r="N1357" i="51" s="1"/>
  <c r="I1357" i="51"/>
  <c r="J1357" i="51" s="1"/>
  <c r="P1350" i="51"/>
  <c r="O1350" i="51"/>
  <c r="M1350" i="51"/>
  <c r="N1350" i="51" s="1"/>
  <c r="I1350" i="51"/>
  <c r="J1350" i="51" s="1"/>
  <c r="P1341" i="51"/>
  <c r="O1341" i="51"/>
  <c r="M1341" i="51"/>
  <c r="N1341" i="51" s="1"/>
  <c r="I1341" i="51"/>
  <c r="J1341" i="51" s="1"/>
  <c r="P1329" i="51"/>
  <c r="O1329" i="51"/>
  <c r="M1329" i="51"/>
  <c r="N1329" i="51" s="1"/>
  <c r="I1329" i="51"/>
  <c r="J1329" i="51" s="1"/>
  <c r="P1323" i="51"/>
  <c r="O1323" i="51"/>
  <c r="M1323" i="51"/>
  <c r="N1323" i="51" s="1"/>
  <c r="I1323" i="51"/>
  <c r="J1323" i="51" s="1"/>
  <c r="P1315" i="51"/>
  <c r="O1315" i="51"/>
  <c r="M1315" i="51"/>
  <c r="N1315" i="51" s="1"/>
  <c r="I1315" i="51"/>
  <c r="J1315" i="51" s="1"/>
  <c r="P1307" i="51"/>
  <c r="O1307" i="51"/>
  <c r="M1307" i="51"/>
  <c r="N1307" i="51" s="1"/>
  <c r="I1307" i="51"/>
  <c r="J1307" i="51" s="1"/>
  <c r="P1296" i="51"/>
  <c r="O1296" i="51"/>
  <c r="M1296" i="51"/>
  <c r="N1296" i="51" s="1"/>
  <c r="I1296" i="51"/>
  <c r="J1296" i="51" s="1"/>
  <c r="P1288" i="51"/>
  <c r="O1288" i="51"/>
  <c r="M1288" i="51"/>
  <c r="N1288" i="51" s="1"/>
  <c r="I1288" i="51"/>
  <c r="J1288" i="51" s="1"/>
  <c r="P1286" i="51"/>
  <c r="O1286" i="51"/>
  <c r="M1286" i="51"/>
  <c r="N1286" i="51" s="1"/>
  <c r="I1286" i="51"/>
  <c r="J1286" i="51" s="1"/>
  <c r="P1283" i="51"/>
  <c r="O1283" i="51"/>
  <c r="M1283" i="51"/>
  <c r="N1283" i="51" s="1"/>
  <c r="I1283" i="51"/>
  <c r="J1283" i="51" s="1"/>
  <c r="P1278" i="51"/>
  <c r="O1278" i="51"/>
  <c r="M1278" i="51"/>
  <c r="N1278" i="51" s="1"/>
  <c r="I1278" i="51"/>
  <c r="J1278" i="51" s="1"/>
  <c r="P1267" i="51"/>
  <c r="O1267" i="51"/>
  <c r="M1267" i="51"/>
  <c r="N1267" i="51" s="1"/>
  <c r="I1267" i="51"/>
  <c r="J1267" i="51" s="1"/>
  <c r="P1064" i="51"/>
  <c r="O1064" i="51"/>
  <c r="M1064" i="51"/>
  <c r="N1064" i="51" s="1"/>
  <c r="I1064" i="51"/>
  <c r="J1064" i="51" s="1"/>
  <c r="P1055" i="51"/>
  <c r="O1055" i="51"/>
  <c r="M1055" i="51"/>
  <c r="N1055" i="51" s="1"/>
  <c r="I1055" i="51"/>
  <c r="J1055" i="51" s="1"/>
  <c r="P1040" i="51"/>
  <c r="O1040" i="51"/>
  <c r="M1040" i="51"/>
  <c r="N1040" i="51" s="1"/>
  <c r="I1040" i="51"/>
  <c r="J1040" i="51" s="1"/>
  <c r="P743" i="51"/>
  <c r="O743" i="51"/>
  <c r="M743" i="51"/>
  <c r="N743" i="51" s="1"/>
  <c r="I743" i="51"/>
  <c r="J743" i="51" s="1"/>
  <c r="P740" i="51"/>
  <c r="O740" i="51"/>
  <c r="M740" i="51"/>
  <c r="N740" i="51" s="1"/>
  <c r="I740" i="51"/>
  <c r="J740" i="51" s="1"/>
  <c r="P429" i="51"/>
  <c r="O429" i="51"/>
  <c r="M429" i="51"/>
  <c r="N429" i="51" s="1"/>
  <c r="I429" i="51"/>
  <c r="J429" i="51" s="1"/>
  <c r="P368" i="51"/>
  <c r="O368" i="51"/>
  <c r="M368" i="51"/>
  <c r="N368" i="51" s="1"/>
  <c r="I368" i="51"/>
  <c r="J368" i="51" s="1"/>
  <c r="P1827" i="51"/>
  <c r="O1827" i="51"/>
  <c r="M1827" i="51"/>
  <c r="N1827" i="51" s="1"/>
  <c r="I1827" i="51"/>
  <c r="J1827" i="51" s="1"/>
  <c r="P1814" i="51"/>
  <c r="O1814" i="51"/>
  <c r="M1814" i="51"/>
  <c r="N1814" i="51" s="1"/>
  <c r="I1814" i="51"/>
  <c r="J1814" i="51" s="1"/>
  <c r="P1801" i="51"/>
  <c r="O1801" i="51"/>
  <c r="M1801" i="51"/>
  <c r="N1801" i="51" s="1"/>
  <c r="I1801" i="51"/>
  <c r="J1801" i="51" s="1"/>
  <c r="P1722" i="51"/>
  <c r="O1722" i="51"/>
  <c r="M1722" i="51"/>
  <c r="N1722" i="51" s="1"/>
  <c r="I1722" i="51"/>
  <c r="J1722" i="51" s="1"/>
  <c r="P1450" i="51"/>
  <c r="O1450" i="51"/>
  <c r="M1450" i="51"/>
  <c r="N1450" i="51" s="1"/>
  <c r="I1450" i="51"/>
  <c r="J1450" i="51" s="1"/>
  <c r="P1444" i="51"/>
  <c r="O1444" i="51"/>
  <c r="M1444" i="51"/>
  <c r="N1444" i="51" s="1"/>
  <c r="I1444" i="51"/>
  <c r="J1444" i="51" s="1"/>
  <c r="P1440" i="51"/>
  <c r="O1440" i="51"/>
  <c r="M1440" i="51"/>
  <c r="N1440" i="51" s="1"/>
  <c r="I1440" i="51"/>
  <c r="J1440" i="51" s="1"/>
  <c r="P1436" i="51"/>
  <c r="O1436" i="51"/>
  <c r="M1436" i="51"/>
  <c r="N1436" i="51" s="1"/>
  <c r="I1436" i="51"/>
  <c r="J1436" i="51" s="1"/>
  <c r="P1431" i="51"/>
  <c r="O1431" i="51"/>
  <c r="M1431" i="51"/>
  <c r="N1431" i="51" s="1"/>
  <c r="I1431" i="51"/>
  <c r="J1431" i="51" s="1"/>
  <c r="P1427" i="51"/>
  <c r="O1427" i="51"/>
  <c r="M1427" i="51"/>
  <c r="N1427" i="51" s="1"/>
  <c r="I1427" i="51"/>
  <c r="J1427" i="51" s="1"/>
  <c r="P1422" i="51"/>
  <c r="O1422" i="51"/>
  <c r="M1422" i="51"/>
  <c r="N1422" i="51" s="1"/>
  <c r="I1422" i="51"/>
  <c r="J1422" i="51" s="1"/>
  <c r="P1417" i="51"/>
  <c r="O1417" i="51"/>
  <c r="M1417" i="51"/>
  <c r="N1417" i="51" s="1"/>
  <c r="I1417" i="51"/>
  <c r="J1417" i="51" s="1"/>
  <c r="P1413" i="51"/>
  <c r="O1413" i="51"/>
  <c r="M1413" i="51"/>
  <c r="N1413" i="51" s="1"/>
  <c r="I1413" i="51"/>
  <c r="J1413" i="51" s="1"/>
  <c r="P1408" i="51"/>
  <c r="O1408" i="51"/>
  <c r="M1408" i="51"/>
  <c r="N1408" i="51" s="1"/>
  <c r="I1408" i="51"/>
  <c r="J1408" i="51" s="1"/>
  <c r="P1403" i="51"/>
  <c r="O1403" i="51"/>
  <c r="M1403" i="51"/>
  <c r="N1403" i="51" s="1"/>
  <c r="I1403" i="51"/>
  <c r="J1403" i="51" s="1"/>
  <c r="P1392" i="51"/>
  <c r="O1392" i="51"/>
  <c r="M1392" i="51"/>
  <c r="N1392" i="51" s="1"/>
  <c r="I1392" i="51"/>
  <c r="J1392" i="51" s="1"/>
  <c r="P1369" i="51"/>
  <c r="O1369" i="51"/>
  <c r="M1369" i="51"/>
  <c r="N1369" i="51" s="1"/>
  <c r="I1369" i="51"/>
  <c r="J1369" i="51" s="1"/>
  <c r="P1364" i="51"/>
  <c r="O1364" i="51"/>
  <c r="M1364" i="51"/>
  <c r="N1364" i="51" s="1"/>
  <c r="I1364" i="51"/>
  <c r="J1364" i="51" s="1"/>
  <c r="P1360" i="51"/>
  <c r="O1360" i="51"/>
  <c r="M1360" i="51"/>
  <c r="N1360" i="51" s="1"/>
  <c r="I1360" i="51"/>
  <c r="J1360" i="51" s="1"/>
  <c r="P1356" i="51"/>
  <c r="O1356" i="51"/>
  <c r="M1356" i="51"/>
  <c r="N1356" i="51" s="1"/>
  <c r="I1356" i="51"/>
  <c r="J1356" i="51" s="1"/>
  <c r="P1346" i="51"/>
  <c r="O1346" i="51"/>
  <c r="M1346" i="51"/>
  <c r="N1346" i="51" s="1"/>
  <c r="I1346" i="51"/>
  <c r="J1346" i="51" s="1"/>
  <c r="P1340" i="51"/>
  <c r="O1340" i="51"/>
  <c r="M1340" i="51"/>
  <c r="N1340" i="51" s="1"/>
  <c r="I1340" i="51"/>
  <c r="J1340" i="51" s="1"/>
  <c r="P1334" i="51"/>
  <c r="O1334" i="51"/>
  <c r="M1334" i="51"/>
  <c r="N1334" i="51" s="1"/>
  <c r="I1334" i="51"/>
  <c r="J1334" i="51" s="1"/>
  <c r="P1328" i="51"/>
  <c r="O1328" i="51"/>
  <c r="M1328" i="51"/>
  <c r="N1328" i="51" s="1"/>
  <c r="I1328" i="51"/>
  <c r="J1328" i="51" s="1"/>
  <c r="P1322" i="51"/>
  <c r="O1322" i="51"/>
  <c r="M1322" i="51"/>
  <c r="N1322" i="51" s="1"/>
  <c r="I1322" i="51"/>
  <c r="J1322" i="51" s="1"/>
  <c r="P1314" i="51"/>
  <c r="O1314" i="51"/>
  <c r="M1314" i="51"/>
  <c r="N1314" i="51" s="1"/>
  <c r="I1314" i="51"/>
  <c r="J1314" i="51" s="1"/>
  <c r="P1306" i="51"/>
  <c r="O1306" i="51"/>
  <c r="M1306" i="51"/>
  <c r="N1306" i="51" s="1"/>
  <c r="I1306" i="51"/>
  <c r="J1306" i="51" s="1"/>
  <c r="P1301" i="51"/>
  <c r="O1301" i="51"/>
  <c r="M1301" i="51"/>
  <c r="N1301" i="51" s="1"/>
  <c r="I1301" i="51"/>
  <c r="J1301" i="51" s="1"/>
  <c r="P1292" i="51"/>
  <c r="O1292" i="51"/>
  <c r="M1292" i="51"/>
  <c r="N1292" i="51" s="1"/>
  <c r="I1292" i="51"/>
  <c r="J1292" i="51" s="1"/>
  <c r="P1277" i="51"/>
  <c r="O1277" i="51"/>
  <c r="M1277" i="51"/>
  <c r="N1277" i="51" s="1"/>
  <c r="I1277" i="51"/>
  <c r="J1277" i="51" s="1"/>
  <c r="P1271" i="51"/>
  <c r="O1271" i="51"/>
  <c r="M1271" i="51"/>
  <c r="N1271" i="51" s="1"/>
  <c r="I1271" i="51"/>
  <c r="J1271" i="51" s="1"/>
  <c r="P732" i="51"/>
  <c r="O732" i="51"/>
  <c r="M732" i="51"/>
  <c r="N732" i="51" s="1"/>
  <c r="I732" i="51"/>
  <c r="J732" i="51" s="1"/>
  <c r="P725" i="51"/>
  <c r="O725" i="51"/>
  <c r="M725" i="51"/>
  <c r="N725" i="51" s="1"/>
  <c r="I725" i="51"/>
  <c r="J725" i="51" s="1"/>
  <c r="P717" i="51"/>
  <c r="O717" i="51"/>
  <c r="M717" i="51"/>
  <c r="N717" i="51" s="1"/>
  <c r="I717" i="51"/>
  <c r="J717" i="51" s="1"/>
  <c r="P710" i="51"/>
  <c r="O710" i="51"/>
  <c r="M710" i="51"/>
  <c r="N710" i="51" s="1"/>
  <c r="I710" i="51"/>
  <c r="J710" i="51" s="1"/>
  <c r="P702" i="51"/>
  <c r="O702" i="51"/>
  <c r="M702" i="51"/>
  <c r="N702" i="51" s="1"/>
  <c r="I702" i="51"/>
  <c r="J702" i="51" s="1"/>
  <c r="P695" i="51"/>
  <c r="O695" i="51"/>
  <c r="M695" i="51"/>
  <c r="N695" i="51" s="1"/>
  <c r="I695" i="51"/>
  <c r="J695" i="51" s="1"/>
  <c r="P572" i="51"/>
  <c r="O572" i="51"/>
  <c r="M572" i="51"/>
  <c r="N572" i="51" s="1"/>
  <c r="I572" i="51"/>
  <c r="J572" i="51" s="1"/>
  <c r="P487" i="51"/>
  <c r="O487" i="51"/>
  <c r="M487" i="51"/>
  <c r="N487" i="51" s="1"/>
  <c r="I487" i="51"/>
  <c r="J487" i="51" s="1"/>
  <c r="P345" i="51"/>
  <c r="O345" i="51"/>
  <c r="M345" i="51"/>
  <c r="N345" i="51" s="1"/>
  <c r="I345" i="51"/>
  <c r="J345" i="51" s="1"/>
  <c r="P326" i="51"/>
  <c r="O326" i="51"/>
  <c r="M326" i="51"/>
  <c r="N326" i="51" s="1"/>
  <c r="I326" i="51"/>
  <c r="J326" i="51" s="1"/>
  <c r="P1128" i="51"/>
  <c r="O1128" i="51"/>
  <c r="M1128" i="51"/>
  <c r="N1128" i="51" s="1"/>
  <c r="I1128" i="51"/>
  <c r="J1128" i="51" s="1"/>
  <c r="P367" i="51"/>
  <c r="O367" i="51"/>
  <c r="M367" i="51"/>
  <c r="N367" i="51" s="1"/>
  <c r="I367" i="51"/>
  <c r="J367" i="51" s="1"/>
  <c r="P2224" i="51"/>
  <c r="O2224" i="51"/>
  <c r="M2224" i="51"/>
  <c r="N2224" i="51" s="1"/>
  <c r="I2224" i="51"/>
  <c r="J2224" i="51" s="1"/>
  <c r="P2203" i="51"/>
  <c r="O2203" i="51"/>
  <c r="M2203" i="51"/>
  <c r="N2203" i="51" s="1"/>
  <c r="I2203" i="51"/>
  <c r="J2203" i="51" s="1"/>
  <c r="P2197" i="51"/>
  <c r="O2197" i="51"/>
  <c r="M2197" i="51"/>
  <c r="N2197" i="51" s="1"/>
  <c r="I2197" i="51"/>
  <c r="J2197" i="51" s="1"/>
  <c r="P542" i="51"/>
  <c r="O542" i="51"/>
  <c r="M542" i="51"/>
  <c r="N542" i="51" s="1"/>
  <c r="I542" i="51"/>
  <c r="J542" i="51" s="1"/>
  <c r="P294" i="51"/>
  <c r="O294" i="51"/>
  <c r="M294" i="51"/>
  <c r="N294" i="51" s="1"/>
  <c r="I294" i="51"/>
  <c r="J294" i="51" s="1"/>
  <c r="P285" i="51"/>
  <c r="O285" i="51"/>
  <c r="M285" i="51"/>
  <c r="N285" i="51" s="1"/>
  <c r="I285" i="51"/>
  <c r="J285" i="51" s="1"/>
  <c r="P271" i="51"/>
  <c r="O271" i="51"/>
  <c r="M271" i="51"/>
  <c r="N271" i="51" s="1"/>
  <c r="I271" i="51"/>
  <c r="J271" i="51" s="1"/>
  <c r="P2223" i="51"/>
  <c r="O2223" i="51"/>
  <c r="M2223" i="51"/>
  <c r="N2223" i="51" s="1"/>
  <c r="I2223" i="51"/>
  <c r="J2223" i="51" s="1"/>
  <c r="P2194" i="51"/>
  <c r="O2194" i="51"/>
  <c r="M2194" i="51"/>
  <c r="N2194" i="51" s="1"/>
  <c r="I2194" i="51"/>
  <c r="J2194" i="51" s="1"/>
  <c r="P2187" i="51"/>
  <c r="O2187" i="51"/>
  <c r="M2187" i="51"/>
  <c r="N2187" i="51" s="1"/>
  <c r="I2187" i="51"/>
  <c r="J2187" i="51" s="1"/>
  <c r="P990" i="51"/>
  <c r="O990" i="51"/>
  <c r="M990" i="51"/>
  <c r="N990" i="51" s="1"/>
  <c r="I990" i="51"/>
  <c r="J990" i="51" s="1"/>
  <c r="P989" i="51"/>
  <c r="O989" i="51"/>
  <c r="M989" i="51"/>
  <c r="N989" i="51" s="1"/>
  <c r="I989" i="51"/>
  <c r="J989" i="51" s="1"/>
  <c r="P988" i="51"/>
  <c r="O988" i="51"/>
  <c r="M988" i="51"/>
  <c r="N988" i="51" s="1"/>
  <c r="I988" i="51"/>
  <c r="J988" i="51" s="1"/>
  <c r="P985" i="51"/>
  <c r="O985" i="51"/>
  <c r="M985" i="51"/>
  <c r="N985" i="51" s="1"/>
  <c r="I985" i="51"/>
  <c r="J985" i="51" s="1"/>
  <c r="P984" i="51"/>
  <c r="O984" i="51"/>
  <c r="M984" i="51"/>
  <c r="N984" i="51" s="1"/>
  <c r="I984" i="51"/>
  <c r="J984" i="51" s="1"/>
  <c r="P979" i="51"/>
  <c r="O979" i="51"/>
  <c r="M979" i="51"/>
  <c r="N979" i="51" s="1"/>
  <c r="I979" i="51"/>
  <c r="J979" i="51" s="1"/>
  <c r="P978" i="51"/>
  <c r="O978" i="51"/>
  <c r="M978" i="51"/>
  <c r="N978" i="51" s="1"/>
  <c r="I978" i="51"/>
  <c r="J978" i="51" s="1"/>
  <c r="P977" i="51"/>
  <c r="O977" i="51"/>
  <c r="M977" i="51"/>
  <c r="N977" i="51" s="1"/>
  <c r="I977" i="51"/>
  <c r="J977" i="51" s="1"/>
  <c r="P972" i="51"/>
  <c r="O972" i="51"/>
  <c r="M972" i="51"/>
  <c r="N972" i="51" s="1"/>
  <c r="I972" i="51"/>
  <c r="J972" i="51" s="1"/>
  <c r="P960" i="51"/>
  <c r="O960" i="51"/>
  <c r="M960" i="51"/>
  <c r="N960" i="51" s="1"/>
  <c r="I960" i="51"/>
  <c r="J960" i="51" s="1"/>
  <c r="P948" i="51"/>
  <c r="O948" i="51"/>
  <c r="M948" i="51"/>
  <c r="N948" i="51" s="1"/>
  <c r="I948" i="51"/>
  <c r="J948" i="51" s="1"/>
  <c r="P920" i="51"/>
  <c r="O920" i="51"/>
  <c r="M920" i="51"/>
  <c r="N920" i="51" s="1"/>
  <c r="I920" i="51"/>
  <c r="J920" i="51" s="1"/>
  <c r="P916" i="51"/>
  <c r="O916" i="51"/>
  <c r="M916" i="51"/>
  <c r="N916" i="51" s="1"/>
  <c r="I916" i="51"/>
  <c r="J916" i="51" s="1"/>
  <c r="P911" i="51"/>
  <c r="O911" i="51"/>
  <c r="M911" i="51"/>
  <c r="N911" i="51" s="1"/>
  <c r="I911" i="51"/>
  <c r="J911" i="51" s="1"/>
  <c r="P906" i="51"/>
  <c r="O906" i="51"/>
  <c r="M906" i="51"/>
  <c r="N906" i="51" s="1"/>
  <c r="I906" i="51"/>
  <c r="J906" i="51" s="1"/>
  <c r="P552" i="51"/>
  <c r="O552" i="51"/>
  <c r="M552" i="51"/>
  <c r="N552" i="51" s="1"/>
  <c r="I552" i="51"/>
  <c r="J552" i="51" s="1"/>
  <c r="P428" i="51"/>
  <c r="O428" i="51"/>
  <c r="M428" i="51"/>
  <c r="N428" i="51" s="1"/>
  <c r="I428" i="51"/>
  <c r="J428" i="51" s="1"/>
  <c r="P409" i="51"/>
  <c r="O409" i="51"/>
  <c r="M409" i="51"/>
  <c r="N409" i="51" s="1"/>
  <c r="I409" i="51"/>
  <c r="J409" i="51" s="1"/>
  <c r="P366" i="51"/>
  <c r="O366" i="51"/>
  <c r="M366" i="51"/>
  <c r="N366" i="51" s="1"/>
  <c r="I366" i="51"/>
  <c r="J366" i="51" s="1"/>
  <c r="P335" i="51"/>
  <c r="O335" i="51"/>
  <c r="M335" i="51"/>
  <c r="N335" i="51" s="1"/>
  <c r="I335" i="51"/>
  <c r="J335" i="51" s="1"/>
  <c r="P258" i="51"/>
  <c r="O258" i="51"/>
  <c r="M258" i="51"/>
  <c r="N258" i="51" s="1"/>
  <c r="I258" i="51"/>
  <c r="J258" i="51" s="1"/>
  <c r="P222" i="51"/>
  <c r="O222" i="51"/>
  <c r="M222" i="51"/>
  <c r="N222" i="51" s="1"/>
  <c r="I222" i="51"/>
  <c r="J222" i="51" s="1"/>
  <c r="P1237" i="51"/>
  <c r="O1237" i="51"/>
  <c r="M1237" i="51"/>
  <c r="N1237" i="51" s="1"/>
  <c r="I1237" i="51"/>
  <c r="J1237" i="51" s="1"/>
  <c r="P408" i="51"/>
  <c r="O408" i="51"/>
  <c r="M408" i="51"/>
  <c r="N408" i="51" s="1"/>
  <c r="I408" i="51"/>
  <c r="J408" i="51" s="1"/>
  <c r="P365" i="51"/>
  <c r="O365" i="51"/>
  <c r="M365" i="51"/>
  <c r="N365" i="51" s="1"/>
  <c r="I365" i="51"/>
  <c r="J365" i="51" s="1"/>
  <c r="P257" i="51"/>
  <c r="O257" i="51"/>
  <c r="M257" i="51"/>
  <c r="N257" i="51" s="1"/>
  <c r="I257" i="51"/>
  <c r="J257" i="51" s="1"/>
  <c r="P221" i="51"/>
  <c r="O221" i="51"/>
  <c r="M221" i="51"/>
  <c r="N221" i="51" s="1"/>
  <c r="I221" i="51"/>
  <c r="J221" i="51" s="1"/>
  <c r="P427" i="51"/>
  <c r="O427" i="51"/>
  <c r="M427" i="51"/>
  <c r="N427" i="51" s="1"/>
  <c r="I427" i="51"/>
  <c r="J427" i="51" s="1"/>
  <c r="P364" i="51"/>
  <c r="O364" i="51"/>
  <c r="M364" i="51"/>
  <c r="N364" i="51" s="1"/>
  <c r="I364" i="51"/>
  <c r="J364" i="51" s="1"/>
  <c r="P190" i="51"/>
  <c r="O190" i="51"/>
  <c r="M190" i="51"/>
  <c r="N190" i="51" s="1"/>
  <c r="I190" i="51"/>
  <c r="J190" i="51" s="1"/>
  <c r="P94" i="51"/>
  <c r="O94" i="51"/>
  <c r="M94" i="51"/>
  <c r="N94" i="51" s="1"/>
  <c r="I94" i="51"/>
  <c r="J94" i="51" s="1"/>
  <c r="P57" i="51"/>
  <c r="O57" i="51"/>
  <c r="M57" i="51"/>
  <c r="N57" i="51" s="1"/>
  <c r="I57" i="51"/>
  <c r="J57" i="51" s="1"/>
  <c r="P2012" i="51"/>
  <c r="O2012" i="51"/>
  <c r="M2012" i="51"/>
  <c r="N2012" i="51" s="1"/>
  <c r="I2012" i="51"/>
  <c r="J2012" i="51" s="1"/>
  <c r="P2009" i="51"/>
  <c r="O2009" i="51"/>
  <c r="M2009" i="51"/>
  <c r="N2009" i="51" s="1"/>
  <c r="I2009" i="51"/>
  <c r="J2009" i="51" s="1"/>
  <c r="P2007" i="51"/>
  <c r="O2007" i="51"/>
  <c r="M2007" i="51"/>
  <c r="N2007" i="51" s="1"/>
  <c r="I2007" i="51"/>
  <c r="J2007" i="51" s="1"/>
  <c r="P1998" i="51"/>
  <c r="O1998" i="51"/>
  <c r="M1998" i="51"/>
  <c r="N1998" i="51" s="1"/>
  <c r="I1998" i="51"/>
  <c r="J1998" i="51" s="1"/>
  <c r="P1985" i="51"/>
  <c r="O1985" i="51"/>
  <c r="M1985" i="51"/>
  <c r="N1985" i="51" s="1"/>
  <c r="I1985" i="51"/>
  <c r="J1985" i="51" s="1"/>
  <c r="P1980" i="51"/>
  <c r="O1980" i="51"/>
  <c r="M1980" i="51"/>
  <c r="N1980" i="51" s="1"/>
  <c r="I1980" i="51"/>
  <c r="J1980" i="51" s="1"/>
  <c r="P1978" i="51"/>
  <c r="O1978" i="51"/>
  <c r="M1978" i="51"/>
  <c r="N1978" i="51" s="1"/>
  <c r="I1978" i="51"/>
  <c r="J1978" i="51" s="1"/>
  <c r="P1971" i="51"/>
  <c r="O1971" i="51"/>
  <c r="M1971" i="51"/>
  <c r="N1971" i="51" s="1"/>
  <c r="I1971" i="51"/>
  <c r="J1971" i="51" s="1"/>
  <c r="P1959" i="51"/>
  <c r="O1959" i="51"/>
  <c r="M1959" i="51"/>
  <c r="N1959" i="51" s="1"/>
  <c r="I1959" i="51"/>
  <c r="J1959" i="51" s="1"/>
  <c r="P1955" i="51"/>
  <c r="O1955" i="51"/>
  <c r="M1955" i="51"/>
  <c r="N1955" i="51" s="1"/>
  <c r="I1955" i="51"/>
  <c r="J1955" i="51" s="1"/>
  <c r="P1951" i="51"/>
  <c r="O1951" i="51"/>
  <c r="M1951" i="51"/>
  <c r="N1951" i="51" s="1"/>
  <c r="I1951" i="51"/>
  <c r="J1951" i="51" s="1"/>
  <c r="P1948" i="51"/>
  <c r="O1948" i="51"/>
  <c r="M1948" i="51"/>
  <c r="N1948" i="51" s="1"/>
  <c r="I1948" i="51"/>
  <c r="J1948" i="51" s="1"/>
  <c r="P1929" i="51"/>
  <c r="O1929" i="51"/>
  <c r="M1929" i="51"/>
  <c r="N1929" i="51" s="1"/>
  <c r="I1929" i="51"/>
  <c r="J1929" i="51" s="1"/>
  <c r="P1927" i="51"/>
  <c r="O1927" i="51"/>
  <c r="M1927" i="51"/>
  <c r="N1927" i="51" s="1"/>
  <c r="I1927" i="51"/>
  <c r="J1927" i="51" s="1"/>
  <c r="P1921" i="51"/>
  <c r="O1921" i="51"/>
  <c r="M1921" i="51"/>
  <c r="N1921" i="51" s="1"/>
  <c r="I1921" i="51"/>
  <c r="J1921" i="51" s="1"/>
  <c r="P530" i="51"/>
  <c r="O530" i="51"/>
  <c r="M530" i="51"/>
  <c r="N530" i="51" s="1"/>
  <c r="I530" i="51"/>
  <c r="J530" i="51" s="1"/>
  <c r="P407" i="51"/>
  <c r="O407" i="51"/>
  <c r="M407" i="51"/>
  <c r="N407" i="51" s="1"/>
  <c r="I407" i="51"/>
  <c r="J407" i="51" s="1"/>
  <c r="P256" i="51"/>
  <c r="O256" i="51"/>
  <c r="M256" i="51"/>
  <c r="N256" i="51" s="1"/>
  <c r="I256" i="51"/>
  <c r="J256" i="51" s="1"/>
  <c r="P220" i="51"/>
  <c r="O220" i="51"/>
  <c r="M220" i="51"/>
  <c r="N220" i="51" s="1"/>
  <c r="I220" i="51"/>
  <c r="J220" i="51" s="1"/>
  <c r="P200" i="51"/>
  <c r="O200" i="51"/>
  <c r="M200" i="51"/>
  <c r="N200" i="51" s="1"/>
  <c r="I200" i="51"/>
  <c r="J200" i="51" s="1"/>
  <c r="P2176" i="51"/>
  <c r="O2176" i="51"/>
  <c r="M2176" i="51"/>
  <c r="N2176" i="51" s="1"/>
  <c r="I2176" i="51"/>
  <c r="J2176" i="51" s="1"/>
  <c r="P1597" i="51"/>
  <c r="O1597" i="51"/>
  <c r="M1597" i="51"/>
  <c r="N1597" i="51" s="1"/>
  <c r="I1597" i="51"/>
  <c r="J1597" i="51" s="1"/>
  <c r="P1144" i="51"/>
  <c r="O1144" i="51"/>
  <c r="M1144" i="51"/>
  <c r="N1144" i="51" s="1"/>
  <c r="I1144" i="51"/>
  <c r="J1144" i="51" s="1"/>
  <c r="P1141" i="51"/>
  <c r="O1141" i="51"/>
  <c r="M1141" i="51"/>
  <c r="N1141" i="51" s="1"/>
  <c r="I1141" i="51"/>
  <c r="J1141" i="51" s="1"/>
  <c r="P1138" i="51"/>
  <c r="O1138" i="51"/>
  <c r="M1138" i="51"/>
  <c r="N1138" i="51" s="1"/>
  <c r="I1138" i="51"/>
  <c r="J1138" i="51" s="1"/>
  <c r="P1136" i="51"/>
  <c r="O1136" i="51"/>
  <c r="M1136" i="51"/>
  <c r="N1136" i="51" s="1"/>
  <c r="I1136" i="51"/>
  <c r="J1136" i="51" s="1"/>
  <c r="P1133" i="51"/>
  <c r="O1133" i="51"/>
  <c r="M1133" i="51"/>
  <c r="N1133" i="51" s="1"/>
  <c r="I1133" i="51"/>
  <c r="J1133" i="51" s="1"/>
  <c r="P1130" i="51"/>
  <c r="O1130" i="51"/>
  <c r="M1130" i="51"/>
  <c r="N1130" i="51" s="1"/>
  <c r="I1130" i="51"/>
  <c r="J1130" i="51" s="1"/>
  <c r="P1125" i="51"/>
  <c r="O1125" i="51"/>
  <c r="M1125" i="51"/>
  <c r="N1125" i="51" s="1"/>
  <c r="I1125" i="51"/>
  <c r="J1125" i="51" s="1"/>
  <c r="P1122" i="51"/>
  <c r="O1122" i="51"/>
  <c r="M1122" i="51"/>
  <c r="N1122" i="51" s="1"/>
  <c r="I1122" i="51"/>
  <c r="J1122" i="51" s="1"/>
  <c r="P1119" i="51"/>
  <c r="O1119" i="51"/>
  <c r="M1119" i="51"/>
  <c r="N1119" i="51" s="1"/>
  <c r="I1119" i="51"/>
  <c r="J1119" i="51" s="1"/>
  <c r="P1117" i="51"/>
  <c r="O1117" i="51"/>
  <c r="M1117" i="51"/>
  <c r="N1117" i="51" s="1"/>
  <c r="I1117" i="51"/>
  <c r="J1117" i="51" s="1"/>
  <c r="P1115" i="51"/>
  <c r="O1115" i="51"/>
  <c r="M1115" i="51"/>
  <c r="N1115" i="51" s="1"/>
  <c r="I1115" i="51"/>
  <c r="J1115" i="51" s="1"/>
  <c r="P1113" i="51"/>
  <c r="O1113" i="51"/>
  <c r="M1113" i="51"/>
  <c r="N1113" i="51" s="1"/>
  <c r="I1113" i="51"/>
  <c r="J1113" i="51" s="1"/>
  <c r="P1111" i="51"/>
  <c r="O1111" i="51"/>
  <c r="M1111" i="51"/>
  <c r="N1111" i="51" s="1"/>
  <c r="I1111" i="51"/>
  <c r="J1111" i="51" s="1"/>
  <c r="P1109" i="51"/>
  <c r="O1109" i="51"/>
  <c r="M1109" i="51"/>
  <c r="N1109" i="51" s="1"/>
  <c r="I1109" i="51"/>
  <c r="J1109" i="51" s="1"/>
  <c r="P688" i="51"/>
  <c r="O688" i="51"/>
  <c r="M688" i="51"/>
  <c r="N688" i="51" s="1"/>
  <c r="I688" i="51"/>
  <c r="J688" i="51" s="1"/>
  <c r="P683" i="51"/>
  <c r="O683" i="51"/>
  <c r="M683" i="51"/>
  <c r="N683" i="51" s="1"/>
  <c r="I683" i="51"/>
  <c r="J683" i="51" s="1"/>
  <c r="P679" i="51"/>
  <c r="O679" i="51"/>
  <c r="M679" i="51"/>
  <c r="N679" i="51" s="1"/>
  <c r="I679" i="51"/>
  <c r="J679" i="51" s="1"/>
  <c r="P665" i="51"/>
  <c r="O665" i="51"/>
  <c r="M665" i="51"/>
  <c r="N665" i="51" s="1"/>
  <c r="I665" i="51"/>
  <c r="J665" i="51" s="1"/>
  <c r="P662" i="51"/>
  <c r="O662" i="51"/>
  <c r="M662" i="51"/>
  <c r="N662" i="51" s="1"/>
  <c r="I662" i="51"/>
  <c r="J662" i="51" s="1"/>
  <c r="P654" i="51"/>
  <c r="O654" i="51"/>
  <c r="M654" i="51"/>
  <c r="N654" i="51" s="1"/>
  <c r="I654" i="51"/>
  <c r="J654" i="51" s="1"/>
  <c r="P651" i="51"/>
  <c r="O651" i="51"/>
  <c r="M651" i="51"/>
  <c r="N651" i="51" s="1"/>
  <c r="I651" i="51"/>
  <c r="J651" i="51" s="1"/>
  <c r="P649" i="51"/>
  <c r="O649" i="51"/>
  <c r="M649" i="51"/>
  <c r="N649" i="51" s="1"/>
  <c r="I649" i="51"/>
  <c r="J649" i="51" s="1"/>
  <c r="P641" i="51"/>
  <c r="O641" i="51"/>
  <c r="M641" i="51"/>
  <c r="N641" i="51" s="1"/>
  <c r="I641" i="51"/>
  <c r="J641" i="51" s="1"/>
  <c r="P637" i="51"/>
  <c r="O637" i="51"/>
  <c r="M637" i="51"/>
  <c r="N637" i="51" s="1"/>
  <c r="I637" i="51"/>
  <c r="J637" i="51" s="1"/>
  <c r="P632" i="51"/>
  <c r="O632" i="51"/>
  <c r="M632" i="51"/>
  <c r="N632" i="51" s="1"/>
  <c r="I632" i="51"/>
  <c r="J632" i="51" s="1"/>
  <c r="P629" i="51"/>
  <c r="O629" i="51"/>
  <c r="M629" i="51"/>
  <c r="N629" i="51" s="1"/>
  <c r="I629" i="51"/>
  <c r="J629" i="51" s="1"/>
  <c r="P622" i="51"/>
  <c r="O622" i="51"/>
  <c r="M622" i="51"/>
  <c r="N622" i="51" s="1"/>
  <c r="I622" i="51"/>
  <c r="J622" i="51" s="1"/>
  <c r="P617" i="51"/>
  <c r="O617" i="51"/>
  <c r="M617" i="51"/>
  <c r="N617" i="51" s="1"/>
  <c r="I617" i="51"/>
  <c r="J617" i="51" s="1"/>
  <c r="P610" i="51"/>
  <c r="O610" i="51"/>
  <c r="M610" i="51"/>
  <c r="N610" i="51" s="1"/>
  <c r="I610" i="51"/>
  <c r="J610" i="51" s="1"/>
  <c r="P604" i="51"/>
  <c r="O604" i="51"/>
  <c r="M604" i="51"/>
  <c r="N604" i="51" s="1"/>
  <c r="I604" i="51"/>
  <c r="J604" i="51" s="1"/>
  <c r="P595" i="51"/>
  <c r="O595" i="51"/>
  <c r="M595" i="51"/>
  <c r="N595" i="51" s="1"/>
  <c r="I595" i="51"/>
  <c r="J595" i="51" s="1"/>
  <c r="P590" i="51"/>
  <c r="O590" i="51"/>
  <c r="M590" i="51"/>
  <c r="N590" i="51" s="1"/>
  <c r="I590" i="51"/>
  <c r="J590" i="51" s="1"/>
  <c r="P584" i="51"/>
  <c r="O584" i="51"/>
  <c r="M584" i="51"/>
  <c r="N584" i="51" s="1"/>
  <c r="I584" i="51"/>
  <c r="J584" i="51" s="1"/>
  <c r="P580" i="51"/>
  <c r="O580" i="51"/>
  <c r="M580" i="51"/>
  <c r="N580" i="51" s="1"/>
  <c r="I580" i="51"/>
  <c r="J580" i="51" s="1"/>
  <c r="P2015" i="51"/>
  <c r="O2015" i="51"/>
  <c r="M2015" i="51"/>
  <c r="N2015" i="51" s="1"/>
  <c r="I2015" i="51"/>
  <c r="J2015" i="51" s="1"/>
  <c r="P2005" i="51"/>
  <c r="O2005" i="51"/>
  <c r="M2005" i="51"/>
  <c r="N2005" i="51" s="1"/>
  <c r="I2005" i="51"/>
  <c r="J2005" i="51" s="1"/>
  <c r="P2002" i="51"/>
  <c r="O2002" i="51"/>
  <c r="M2002" i="51"/>
  <c r="N2002" i="51" s="1"/>
  <c r="I2002" i="51"/>
  <c r="J2002" i="51" s="1"/>
  <c r="P2000" i="51"/>
  <c r="O2000" i="51"/>
  <c r="M2000" i="51"/>
  <c r="N2000" i="51" s="1"/>
  <c r="I2000" i="51"/>
  <c r="J2000" i="51" s="1"/>
  <c r="P1995" i="51"/>
  <c r="O1995" i="51"/>
  <c r="M1995" i="51"/>
  <c r="N1995" i="51" s="1"/>
  <c r="I1995" i="51"/>
  <c r="J1995" i="51" s="1"/>
  <c r="P1992" i="51"/>
  <c r="O1992" i="51"/>
  <c r="M1992" i="51"/>
  <c r="N1992" i="51" s="1"/>
  <c r="I1992" i="51"/>
  <c r="J1992" i="51" s="1"/>
  <c r="P1989" i="51"/>
  <c r="O1989" i="51"/>
  <c r="M1989" i="51"/>
  <c r="N1989" i="51" s="1"/>
  <c r="I1989" i="51"/>
  <c r="J1989" i="51" s="1"/>
  <c r="P1987" i="51"/>
  <c r="O1987" i="51"/>
  <c r="M1987" i="51"/>
  <c r="N1987" i="51" s="1"/>
  <c r="I1987" i="51"/>
  <c r="J1987" i="51" s="1"/>
  <c r="P1983" i="51"/>
  <c r="O1983" i="51"/>
  <c r="M1983" i="51"/>
  <c r="N1983" i="51" s="1"/>
  <c r="I1983" i="51"/>
  <c r="J1983" i="51" s="1"/>
  <c r="P1975" i="51"/>
  <c r="O1975" i="51"/>
  <c r="M1975" i="51"/>
  <c r="N1975" i="51" s="1"/>
  <c r="I1975" i="51"/>
  <c r="J1975" i="51" s="1"/>
  <c r="P1973" i="51"/>
  <c r="O1973" i="51"/>
  <c r="M1973" i="51"/>
  <c r="N1973" i="51" s="1"/>
  <c r="I1973" i="51"/>
  <c r="J1973" i="51" s="1"/>
  <c r="P1969" i="51"/>
  <c r="O1969" i="51"/>
  <c r="M1969" i="51"/>
  <c r="N1969" i="51" s="1"/>
  <c r="I1969" i="51"/>
  <c r="J1969" i="51" s="1"/>
  <c r="P1967" i="51"/>
  <c r="O1967" i="51"/>
  <c r="M1967" i="51"/>
  <c r="N1967" i="51" s="1"/>
  <c r="I1967" i="51"/>
  <c r="J1967" i="51" s="1"/>
  <c r="P1965" i="51"/>
  <c r="O1965" i="51"/>
  <c r="M1965" i="51"/>
  <c r="N1965" i="51" s="1"/>
  <c r="I1965" i="51"/>
  <c r="J1965" i="51" s="1"/>
  <c r="P1963" i="51"/>
  <c r="O1963" i="51"/>
  <c r="M1963" i="51"/>
  <c r="N1963" i="51" s="1"/>
  <c r="I1963" i="51"/>
  <c r="J1963" i="51" s="1"/>
  <c r="P1961" i="51"/>
  <c r="O1961" i="51"/>
  <c r="M1961" i="51"/>
  <c r="N1961" i="51" s="1"/>
  <c r="I1961" i="51"/>
  <c r="J1961" i="51" s="1"/>
  <c r="P1953" i="51"/>
  <c r="O1953" i="51"/>
  <c r="M1953" i="51"/>
  <c r="N1953" i="51" s="1"/>
  <c r="I1953" i="51"/>
  <c r="J1953" i="51" s="1"/>
  <c r="P1946" i="51"/>
  <c r="O1946" i="51"/>
  <c r="M1946" i="51"/>
  <c r="N1946" i="51" s="1"/>
  <c r="I1946" i="51"/>
  <c r="J1946" i="51" s="1"/>
  <c r="P1940" i="51"/>
  <c r="O1940" i="51"/>
  <c r="M1940" i="51"/>
  <c r="N1940" i="51" s="1"/>
  <c r="I1940" i="51"/>
  <c r="J1940" i="51" s="1"/>
  <c r="P1938" i="51"/>
  <c r="O1938" i="51"/>
  <c r="M1938" i="51"/>
  <c r="N1938" i="51" s="1"/>
  <c r="I1938" i="51"/>
  <c r="J1938" i="51" s="1"/>
  <c r="P1936" i="51"/>
  <c r="O1936" i="51"/>
  <c r="M1936" i="51"/>
  <c r="N1936" i="51" s="1"/>
  <c r="I1936" i="51"/>
  <c r="J1936" i="51" s="1"/>
  <c r="P1934" i="51"/>
  <c r="O1934" i="51"/>
  <c r="M1934" i="51"/>
  <c r="N1934" i="51" s="1"/>
  <c r="I1934" i="51"/>
  <c r="J1934" i="51" s="1"/>
  <c r="P1931" i="51"/>
  <c r="O1931" i="51"/>
  <c r="M1931" i="51"/>
  <c r="N1931" i="51" s="1"/>
  <c r="I1931" i="51"/>
  <c r="J1931" i="51" s="1"/>
  <c r="P1925" i="51"/>
  <c r="O1925" i="51"/>
  <c r="M1925" i="51"/>
  <c r="N1925" i="51" s="1"/>
  <c r="I1925" i="51"/>
  <c r="J1925" i="51" s="1"/>
  <c r="P1863" i="51"/>
  <c r="O1863" i="51"/>
  <c r="M1863" i="51"/>
  <c r="N1863" i="51" s="1"/>
  <c r="I1863" i="51"/>
  <c r="J1863" i="51" s="1"/>
  <c r="P1861" i="51"/>
  <c r="O1861" i="51"/>
  <c r="M1861" i="51"/>
  <c r="N1861" i="51" s="1"/>
  <c r="I1861" i="51"/>
  <c r="J1861" i="51" s="1"/>
  <c r="P1859" i="51"/>
  <c r="O1859" i="51"/>
  <c r="M1859" i="51"/>
  <c r="N1859" i="51" s="1"/>
  <c r="I1859" i="51"/>
  <c r="J1859" i="51" s="1"/>
  <c r="P1402" i="51"/>
  <c r="O1402" i="51"/>
  <c r="M1402" i="51"/>
  <c r="N1402" i="51" s="1"/>
  <c r="I1402" i="51"/>
  <c r="J1402" i="51" s="1"/>
  <c r="P1104" i="51"/>
  <c r="O1104" i="51"/>
  <c r="M1104" i="51"/>
  <c r="N1104" i="51" s="1"/>
  <c r="I1104" i="51"/>
  <c r="J1104" i="51" s="1"/>
  <c r="P1094" i="51"/>
  <c r="O1094" i="51"/>
  <c r="M1094" i="51"/>
  <c r="N1094" i="51" s="1"/>
  <c r="I1094" i="51"/>
  <c r="J1094" i="51" s="1"/>
  <c r="P1088" i="51"/>
  <c r="O1088" i="51"/>
  <c r="M1088" i="51"/>
  <c r="N1088" i="51" s="1"/>
  <c r="I1088" i="51"/>
  <c r="J1088" i="51" s="1"/>
  <c r="P737" i="51"/>
  <c r="O737" i="51"/>
  <c r="M737" i="51"/>
  <c r="N737" i="51" s="1"/>
  <c r="I737" i="51"/>
  <c r="J737" i="51" s="1"/>
  <c r="P735" i="51"/>
  <c r="O735" i="51"/>
  <c r="M735" i="51"/>
  <c r="N735" i="51" s="1"/>
  <c r="I735" i="51"/>
  <c r="J735" i="51" s="1"/>
  <c r="P731" i="51"/>
  <c r="O731" i="51"/>
  <c r="M731" i="51"/>
  <c r="N731" i="51" s="1"/>
  <c r="I731" i="51"/>
  <c r="J731" i="51" s="1"/>
  <c r="P724" i="51"/>
  <c r="O724" i="51"/>
  <c r="M724" i="51"/>
  <c r="N724" i="51" s="1"/>
  <c r="I724" i="51"/>
  <c r="J724" i="51" s="1"/>
  <c r="P716" i="51"/>
  <c r="O716" i="51"/>
  <c r="M716" i="51"/>
  <c r="N716" i="51" s="1"/>
  <c r="I716" i="51"/>
  <c r="J716" i="51" s="1"/>
  <c r="P709" i="51"/>
  <c r="O709" i="51"/>
  <c r="M709" i="51"/>
  <c r="N709" i="51" s="1"/>
  <c r="I709" i="51"/>
  <c r="J709" i="51" s="1"/>
  <c r="P701" i="51"/>
  <c r="O701" i="51"/>
  <c r="M701" i="51"/>
  <c r="N701" i="51" s="1"/>
  <c r="I701" i="51"/>
  <c r="J701" i="51" s="1"/>
  <c r="P694" i="51"/>
  <c r="O694" i="51"/>
  <c r="M694" i="51"/>
  <c r="N694" i="51" s="1"/>
  <c r="I694" i="51"/>
  <c r="J694" i="51" s="1"/>
  <c r="P1653" i="51"/>
  <c r="O1653" i="51"/>
  <c r="M1653" i="51"/>
  <c r="N1653" i="51" s="1"/>
  <c r="I1653" i="51"/>
  <c r="J1653" i="51" s="1"/>
  <c r="P1626" i="51"/>
  <c r="O1626" i="51"/>
  <c r="M1626" i="51"/>
  <c r="N1626" i="51" s="1"/>
  <c r="I1626" i="51"/>
  <c r="J1626" i="51" s="1"/>
  <c r="P1624" i="51"/>
  <c r="O1624" i="51"/>
  <c r="M1624" i="51"/>
  <c r="N1624" i="51" s="1"/>
  <c r="I1624" i="51"/>
  <c r="J1624" i="51" s="1"/>
  <c r="P1620" i="51"/>
  <c r="O1620" i="51"/>
  <c r="M1620" i="51"/>
  <c r="N1620" i="51" s="1"/>
  <c r="I1620" i="51"/>
  <c r="J1620" i="51" s="1"/>
  <c r="P1618" i="51"/>
  <c r="O1618" i="51"/>
  <c r="M1618" i="51"/>
  <c r="N1618" i="51" s="1"/>
  <c r="I1618" i="51"/>
  <c r="J1618" i="51" s="1"/>
  <c r="P1606" i="51"/>
  <c r="O1606" i="51"/>
  <c r="M1606" i="51"/>
  <c r="N1606" i="51" s="1"/>
  <c r="I1606" i="51"/>
  <c r="J1606" i="51" s="1"/>
  <c r="P1601" i="51"/>
  <c r="O1601" i="51"/>
  <c r="M1601" i="51"/>
  <c r="N1601" i="51" s="1"/>
  <c r="I1601" i="51"/>
  <c r="J1601" i="51" s="1"/>
  <c r="P1588" i="51"/>
  <c r="O1588" i="51"/>
  <c r="M1588" i="51"/>
  <c r="N1588" i="51" s="1"/>
  <c r="I1588" i="51"/>
  <c r="J1588" i="51" s="1"/>
  <c r="P1577" i="51"/>
  <c r="O1577" i="51"/>
  <c r="M1577" i="51"/>
  <c r="N1577" i="51" s="1"/>
  <c r="I1577" i="51"/>
  <c r="J1577" i="51" s="1"/>
  <c r="P1561" i="51"/>
  <c r="O1561" i="51"/>
  <c r="M1561" i="51"/>
  <c r="N1561" i="51" s="1"/>
  <c r="I1561" i="51"/>
  <c r="J1561" i="51" s="1"/>
  <c r="P1543" i="51"/>
  <c r="O1543" i="51"/>
  <c r="M1543" i="51"/>
  <c r="N1543" i="51" s="1"/>
  <c r="I1543" i="51"/>
  <c r="J1543" i="51" s="1"/>
  <c r="P1539" i="51"/>
  <c r="O1539" i="51"/>
  <c r="M1539" i="51"/>
  <c r="N1539" i="51" s="1"/>
  <c r="I1539" i="51"/>
  <c r="J1539" i="51" s="1"/>
  <c r="P1533" i="51"/>
  <c r="O1533" i="51"/>
  <c r="M1533" i="51"/>
  <c r="N1533" i="51" s="1"/>
  <c r="I1533" i="51"/>
  <c r="J1533" i="51" s="1"/>
  <c r="P1521" i="51"/>
  <c r="O1521" i="51"/>
  <c r="M1521" i="51"/>
  <c r="N1521" i="51" s="1"/>
  <c r="I1521" i="51"/>
  <c r="J1521" i="51" s="1"/>
  <c r="P426" i="51"/>
  <c r="O426" i="51"/>
  <c r="M426" i="51"/>
  <c r="N426" i="51" s="1"/>
  <c r="I426" i="51"/>
  <c r="J426" i="51" s="1"/>
  <c r="P406" i="51"/>
  <c r="O406" i="51"/>
  <c r="M406" i="51"/>
  <c r="N406" i="51" s="1"/>
  <c r="I406" i="51"/>
  <c r="J406" i="51" s="1"/>
  <c r="P363" i="51"/>
  <c r="O363" i="51"/>
  <c r="M363" i="51"/>
  <c r="N363" i="51" s="1"/>
  <c r="I363" i="51"/>
  <c r="J363" i="51" s="1"/>
  <c r="P189" i="51"/>
  <c r="O189" i="51"/>
  <c r="M189" i="51"/>
  <c r="N189" i="51" s="1"/>
  <c r="I189" i="51"/>
  <c r="J189" i="51" s="1"/>
  <c r="P1658" i="51"/>
  <c r="O1658" i="51"/>
  <c r="M1658" i="51"/>
  <c r="N1658" i="51" s="1"/>
  <c r="I1658" i="51"/>
  <c r="J1658" i="51" s="1"/>
  <c r="P1649" i="51"/>
  <c r="O1649" i="51"/>
  <c r="M1649" i="51"/>
  <c r="N1649" i="51" s="1"/>
  <c r="I1649" i="51"/>
  <c r="J1649" i="51" s="1"/>
  <c r="P1642" i="51"/>
  <c r="O1642" i="51"/>
  <c r="M1642" i="51"/>
  <c r="N1642" i="51" s="1"/>
  <c r="I1642" i="51"/>
  <c r="J1642" i="51" s="1"/>
  <c r="P1637" i="51"/>
  <c r="O1637" i="51"/>
  <c r="M1637" i="51"/>
  <c r="N1637" i="51" s="1"/>
  <c r="I1637" i="51"/>
  <c r="J1637" i="51" s="1"/>
  <c r="P1628" i="51"/>
  <c r="O1628" i="51"/>
  <c r="M1628" i="51"/>
  <c r="N1628" i="51" s="1"/>
  <c r="I1628" i="51"/>
  <c r="J1628" i="51" s="1"/>
  <c r="P1609" i="51"/>
  <c r="O1609" i="51"/>
  <c r="M1609" i="51"/>
  <c r="N1609" i="51" s="1"/>
  <c r="I1609" i="51"/>
  <c r="J1609" i="51" s="1"/>
  <c r="P1603" i="51"/>
  <c r="O1603" i="51"/>
  <c r="M1603" i="51"/>
  <c r="N1603" i="51" s="1"/>
  <c r="I1603" i="51"/>
  <c r="J1603" i="51" s="1"/>
  <c r="P1591" i="51"/>
  <c r="O1591" i="51"/>
  <c r="M1591" i="51"/>
  <c r="N1591" i="51" s="1"/>
  <c r="I1591" i="51"/>
  <c r="J1591" i="51" s="1"/>
  <c r="P1580" i="51"/>
  <c r="O1580" i="51"/>
  <c r="M1580" i="51"/>
  <c r="N1580" i="51" s="1"/>
  <c r="I1580" i="51"/>
  <c r="J1580" i="51" s="1"/>
  <c r="P1565" i="51"/>
  <c r="O1565" i="51"/>
  <c r="M1565" i="51"/>
  <c r="N1565" i="51" s="1"/>
  <c r="I1565" i="51"/>
  <c r="J1565" i="51" s="1"/>
  <c r="P1546" i="51"/>
  <c r="O1546" i="51"/>
  <c r="M1546" i="51"/>
  <c r="N1546" i="51" s="1"/>
  <c r="I1546" i="51"/>
  <c r="J1546" i="51" s="1"/>
  <c r="P1535" i="51"/>
  <c r="O1535" i="51"/>
  <c r="M1535" i="51"/>
  <c r="N1535" i="51" s="1"/>
  <c r="I1535" i="51"/>
  <c r="J1535" i="51" s="1"/>
  <c r="P1525" i="51"/>
  <c r="O1525" i="51"/>
  <c r="M1525" i="51"/>
  <c r="N1525" i="51" s="1"/>
  <c r="I1525" i="51"/>
  <c r="J1525" i="51" s="1"/>
  <c r="P1497" i="51"/>
  <c r="O1497" i="51"/>
  <c r="M1497" i="51"/>
  <c r="N1497" i="51" s="1"/>
  <c r="I1497" i="51"/>
  <c r="J1497" i="51" s="1"/>
  <c r="P1493" i="51"/>
  <c r="O1493" i="51"/>
  <c r="M1493" i="51"/>
  <c r="N1493" i="51" s="1"/>
  <c r="I1493" i="51"/>
  <c r="J1493" i="51" s="1"/>
  <c r="P1655" i="51"/>
  <c r="O1655" i="51"/>
  <c r="M1655" i="51"/>
  <c r="N1655" i="51" s="1"/>
  <c r="I1655" i="51"/>
  <c r="J1655" i="51" s="1"/>
  <c r="P1633" i="51"/>
  <c r="O1633" i="51"/>
  <c r="M1633" i="51"/>
  <c r="N1633" i="51" s="1"/>
  <c r="I1633" i="51"/>
  <c r="J1633" i="51" s="1"/>
  <c r="P1615" i="51"/>
  <c r="O1615" i="51"/>
  <c r="M1615" i="51"/>
  <c r="N1615" i="51" s="1"/>
  <c r="I1615" i="51"/>
  <c r="J1615" i="51" s="1"/>
  <c r="P1556" i="51"/>
  <c r="O1556" i="51"/>
  <c r="M1556" i="51"/>
  <c r="N1556" i="51" s="1"/>
  <c r="J1556" i="51"/>
  <c r="I1556" i="51"/>
  <c r="P1554" i="51"/>
  <c r="O1554" i="51"/>
  <c r="M1554" i="51"/>
  <c r="N1554" i="51" s="1"/>
  <c r="I1554" i="51"/>
  <c r="J1554" i="51" s="1"/>
  <c r="P1514" i="51"/>
  <c r="O1514" i="51"/>
  <c r="M1514" i="51"/>
  <c r="N1514" i="51" s="1"/>
  <c r="I1514" i="51"/>
  <c r="J1514" i="51" s="1"/>
  <c r="P1511" i="51"/>
  <c r="O1511" i="51"/>
  <c r="M1511" i="51"/>
  <c r="N1511" i="51" s="1"/>
  <c r="J1511" i="51"/>
  <c r="I1511" i="51"/>
  <c r="P1505" i="51"/>
  <c r="O1505" i="51"/>
  <c r="N1505" i="51"/>
  <c r="M1505" i="51"/>
  <c r="I1505" i="51"/>
  <c r="J1505" i="51" s="1"/>
  <c r="P1503" i="51"/>
  <c r="O1503" i="51"/>
  <c r="M1503" i="51"/>
  <c r="N1503" i="51" s="1"/>
  <c r="I1503" i="51"/>
  <c r="J1503" i="51" s="1"/>
  <c r="P987" i="51"/>
  <c r="O987" i="51"/>
  <c r="M987" i="51"/>
  <c r="N987" i="51" s="1"/>
  <c r="I987" i="51"/>
  <c r="J987" i="51" s="1"/>
  <c r="P982" i="51"/>
  <c r="O982" i="51"/>
  <c r="M982" i="51"/>
  <c r="N982" i="51" s="1"/>
  <c r="J982" i="51"/>
  <c r="I982" i="51"/>
  <c r="P974" i="51"/>
  <c r="O974" i="51"/>
  <c r="N974" i="51"/>
  <c r="M974" i="51"/>
  <c r="I974" i="51"/>
  <c r="J974" i="51" s="1"/>
  <c r="P971" i="51"/>
  <c r="O971" i="51"/>
  <c r="M971" i="51"/>
  <c r="N971" i="51" s="1"/>
  <c r="I971" i="51"/>
  <c r="J971" i="51" s="1"/>
  <c r="P968" i="51"/>
  <c r="O968" i="51"/>
  <c r="M968" i="51"/>
  <c r="N968" i="51" s="1"/>
  <c r="I968" i="51"/>
  <c r="J968" i="51" s="1"/>
  <c r="P953" i="51"/>
  <c r="O953" i="51"/>
  <c r="M953" i="51"/>
  <c r="N953" i="51" s="1"/>
  <c r="J953" i="51"/>
  <c r="I953" i="51"/>
  <c r="P951" i="51"/>
  <c r="O951" i="51"/>
  <c r="M951" i="51"/>
  <c r="N951" i="51" s="1"/>
  <c r="I951" i="51"/>
  <c r="J951" i="51" s="1"/>
  <c r="P938" i="51"/>
  <c r="O938" i="51"/>
  <c r="M938" i="51"/>
  <c r="N938" i="51" s="1"/>
  <c r="I938" i="51"/>
  <c r="J938" i="51" s="1"/>
  <c r="P913" i="51"/>
  <c r="O913" i="51"/>
  <c r="M913" i="51"/>
  <c r="N913" i="51" s="1"/>
  <c r="I913" i="51"/>
  <c r="J913" i="51" s="1"/>
  <c r="P910" i="51"/>
  <c r="O910" i="51"/>
  <c r="M910" i="51"/>
  <c r="N910" i="51" s="1"/>
  <c r="I910" i="51"/>
  <c r="J910" i="51" s="1"/>
  <c r="P571" i="51"/>
  <c r="O571" i="51"/>
  <c r="M571" i="51"/>
  <c r="N571" i="51" s="1"/>
  <c r="I571" i="51"/>
  <c r="J571" i="51" s="1"/>
  <c r="P525" i="51"/>
  <c r="O525" i="51"/>
  <c r="M525" i="51"/>
  <c r="N525" i="51" s="1"/>
  <c r="J525" i="51"/>
  <c r="I525" i="51"/>
  <c r="P516" i="51"/>
  <c r="O516" i="51"/>
  <c r="N516" i="51"/>
  <c r="M516" i="51"/>
  <c r="I516" i="51"/>
  <c r="J516" i="51" s="1"/>
  <c r="P351" i="51"/>
  <c r="O351" i="51"/>
  <c r="M351" i="51"/>
  <c r="N351" i="51" s="1"/>
  <c r="I351" i="51"/>
  <c r="J351" i="51" s="1"/>
  <c r="P184" i="51"/>
  <c r="O184" i="51"/>
  <c r="M184" i="51"/>
  <c r="N184" i="51" s="1"/>
  <c r="I184" i="51"/>
  <c r="J184" i="51" s="1"/>
  <c r="P149" i="51"/>
  <c r="O149" i="51"/>
  <c r="M149" i="51"/>
  <c r="N149" i="51" s="1"/>
  <c r="I149" i="51"/>
  <c r="J149" i="51" s="1"/>
  <c r="P135" i="51"/>
  <c r="O135" i="51"/>
  <c r="M135" i="51"/>
  <c r="N135" i="51" s="1"/>
  <c r="I135" i="51"/>
  <c r="J135" i="51" s="1"/>
  <c r="P2214" i="51"/>
  <c r="O2214" i="51"/>
  <c r="M2214" i="51"/>
  <c r="N2214" i="51" s="1"/>
  <c r="I2214" i="51"/>
  <c r="J2214" i="51" s="1"/>
  <c r="P2185" i="51"/>
  <c r="O2185" i="51"/>
  <c r="M2185" i="51"/>
  <c r="N2185" i="51" s="1"/>
  <c r="I2185" i="51"/>
  <c r="J2185" i="51" s="1"/>
  <c r="P943" i="51"/>
  <c r="O943" i="51"/>
  <c r="M943" i="51"/>
  <c r="N943" i="51" s="1"/>
  <c r="I943" i="51"/>
  <c r="J943" i="51" s="1"/>
  <c r="P925" i="51"/>
  <c r="O925" i="51"/>
  <c r="M925" i="51"/>
  <c r="N925" i="51" s="1"/>
  <c r="I925" i="51"/>
  <c r="J925" i="51" s="1"/>
  <c r="P903" i="51"/>
  <c r="O903" i="51"/>
  <c r="M903" i="51"/>
  <c r="N903" i="51" s="1"/>
  <c r="I903" i="51"/>
  <c r="J903" i="51" s="1"/>
  <c r="P871" i="51"/>
  <c r="O871" i="51"/>
  <c r="M871" i="51"/>
  <c r="N871" i="51" s="1"/>
  <c r="I871" i="51"/>
  <c r="J871" i="51" s="1"/>
  <c r="P868" i="51"/>
  <c r="O868" i="51"/>
  <c r="M868" i="51"/>
  <c r="N868" i="51" s="1"/>
  <c r="I868" i="51"/>
  <c r="J868" i="51" s="1"/>
  <c r="P866" i="51"/>
  <c r="O866" i="51"/>
  <c r="M866" i="51"/>
  <c r="N866" i="51" s="1"/>
  <c r="I866" i="51"/>
  <c r="J866" i="51" s="1"/>
  <c r="P864" i="51"/>
  <c r="O864" i="51"/>
  <c r="M864" i="51"/>
  <c r="N864" i="51" s="1"/>
  <c r="I864" i="51"/>
  <c r="J864" i="51" s="1"/>
  <c r="P862" i="51"/>
  <c r="O862" i="51"/>
  <c r="M862" i="51"/>
  <c r="N862" i="51" s="1"/>
  <c r="I862" i="51"/>
  <c r="J862" i="51" s="1"/>
  <c r="P858" i="51"/>
  <c r="O858" i="51"/>
  <c r="M858" i="51"/>
  <c r="N858" i="51" s="1"/>
  <c r="I858" i="51"/>
  <c r="J858" i="51" s="1"/>
  <c r="P851" i="51"/>
  <c r="O851" i="51"/>
  <c r="M851" i="51"/>
  <c r="N851" i="51" s="1"/>
  <c r="I851" i="51"/>
  <c r="J851" i="51" s="1"/>
  <c r="P849" i="51"/>
  <c r="O849" i="51"/>
  <c r="M849" i="51"/>
  <c r="N849" i="51" s="1"/>
  <c r="I849" i="51"/>
  <c r="J849" i="51" s="1"/>
  <c r="P842" i="51"/>
  <c r="O842" i="51"/>
  <c r="M842" i="51"/>
  <c r="N842" i="51" s="1"/>
  <c r="I842" i="51"/>
  <c r="J842" i="51" s="1"/>
  <c r="P541" i="51"/>
  <c r="O541" i="51"/>
  <c r="M541" i="51"/>
  <c r="N541" i="51" s="1"/>
  <c r="I541" i="51"/>
  <c r="J541" i="51" s="1"/>
  <c r="P506" i="51"/>
  <c r="O506" i="51"/>
  <c r="M506" i="51"/>
  <c r="N506" i="51" s="1"/>
  <c r="I506" i="51"/>
  <c r="J506" i="51" s="1"/>
  <c r="P446" i="51"/>
  <c r="O446" i="51"/>
  <c r="M446" i="51"/>
  <c r="N446" i="51" s="1"/>
  <c r="I446" i="51"/>
  <c r="J446" i="51" s="1"/>
  <c r="P141" i="51"/>
  <c r="O141" i="51"/>
  <c r="M141" i="51"/>
  <c r="N141" i="51" s="1"/>
  <c r="I141" i="51"/>
  <c r="J141" i="51" s="1"/>
  <c r="P125" i="51"/>
  <c r="O125" i="51"/>
  <c r="M125" i="51"/>
  <c r="N125" i="51" s="1"/>
  <c r="I125" i="51"/>
  <c r="J125" i="51" s="1"/>
  <c r="P118" i="51"/>
  <c r="O118" i="51"/>
  <c r="M118" i="51"/>
  <c r="N118" i="51" s="1"/>
  <c r="I118" i="51"/>
  <c r="J118" i="51" s="1"/>
  <c r="P1140" i="51"/>
  <c r="O1140" i="51"/>
  <c r="M1140" i="51"/>
  <c r="N1140" i="51" s="1"/>
  <c r="I1140" i="51"/>
  <c r="J1140" i="51" s="1"/>
  <c r="P1108" i="51"/>
  <c r="O1108" i="51"/>
  <c r="M1108" i="51"/>
  <c r="N1108" i="51" s="1"/>
  <c r="I1108" i="51"/>
  <c r="J1108" i="51" s="1"/>
  <c r="P1106" i="51"/>
  <c r="O1106" i="51"/>
  <c r="M1106" i="51"/>
  <c r="N1106" i="51" s="1"/>
  <c r="I1106" i="51"/>
  <c r="J1106" i="51" s="1"/>
  <c r="P947" i="51"/>
  <c r="O947" i="51"/>
  <c r="M947" i="51"/>
  <c r="N947" i="51" s="1"/>
  <c r="I947" i="51"/>
  <c r="J947" i="51" s="1"/>
  <c r="P930" i="51"/>
  <c r="O930" i="51"/>
  <c r="N930" i="51"/>
  <c r="I930" i="51"/>
  <c r="J930" i="51" s="1"/>
  <c r="P1855" i="51"/>
  <c r="O1855" i="51"/>
  <c r="M1855" i="51"/>
  <c r="N1855" i="51" s="1"/>
  <c r="I1855" i="51"/>
  <c r="J1855" i="51" s="1"/>
  <c r="P1684" i="51"/>
  <c r="O1684" i="51"/>
  <c r="M1684" i="51"/>
  <c r="N1684" i="51" s="1"/>
  <c r="I1684" i="51"/>
  <c r="J1684" i="51" s="1"/>
  <c r="P1085" i="51"/>
  <c r="O1085" i="51"/>
  <c r="M1085" i="51"/>
  <c r="N1085" i="51" s="1"/>
  <c r="I1085" i="51"/>
  <c r="J1085" i="51" s="1"/>
  <c r="P1074" i="51"/>
  <c r="O1074" i="51"/>
  <c r="M1074" i="51"/>
  <c r="N1074" i="51" s="1"/>
  <c r="I1074" i="51"/>
  <c r="J1074" i="51" s="1"/>
  <c r="P1069" i="51"/>
  <c r="O1069" i="51"/>
  <c r="M1069" i="51"/>
  <c r="N1069" i="51" s="1"/>
  <c r="I1069" i="51"/>
  <c r="J1069" i="51" s="1"/>
  <c r="P1060" i="51"/>
  <c r="O1060" i="51"/>
  <c r="M1060" i="51"/>
  <c r="N1060" i="51" s="1"/>
  <c r="I1060" i="51"/>
  <c r="J1060" i="51" s="1"/>
  <c r="P1054" i="51"/>
  <c r="O1054" i="51"/>
  <c r="M1054" i="51"/>
  <c r="N1054" i="51" s="1"/>
  <c r="I1054" i="51"/>
  <c r="J1054" i="51" s="1"/>
  <c r="P1048" i="51"/>
  <c r="O1048" i="51"/>
  <c r="M1048" i="51"/>
  <c r="N1048" i="51" s="1"/>
  <c r="I1048" i="51"/>
  <c r="J1048" i="51" s="1"/>
  <c r="P1039" i="51"/>
  <c r="O1039" i="51"/>
  <c r="M1039" i="51"/>
  <c r="N1039" i="51" s="1"/>
  <c r="I1039" i="51"/>
  <c r="J1039" i="51" s="1"/>
  <c r="P1033" i="51"/>
  <c r="O1033" i="51"/>
  <c r="M1033" i="51"/>
  <c r="N1033" i="51" s="1"/>
  <c r="I1033" i="51"/>
  <c r="J1033" i="51" s="1"/>
  <c r="P1028" i="51"/>
  <c r="O1028" i="51"/>
  <c r="M1028" i="51"/>
  <c r="N1028" i="51" s="1"/>
  <c r="I1028" i="51"/>
  <c r="J1028" i="51" s="1"/>
  <c r="P1023" i="51"/>
  <c r="O1023" i="51"/>
  <c r="M1023" i="51"/>
  <c r="N1023" i="51" s="1"/>
  <c r="I1023" i="51"/>
  <c r="J1023" i="51" s="1"/>
  <c r="P1019" i="51"/>
  <c r="O1019" i="51"/>
  <c r="M1019" i="51"/>
  <c r="N1019" i="51" s="1"/>
  <c r="I1019" i="51"/>
  <c r="J1019" i="51" s="1"/>
  <c r="P811" i="51"/>
  <c r="O811" i="51"/>
  <c r="M811" i="51"/>
  <c r="N811" i="51" s="1"/>
  <c r="I811" i="51"/>
  <c r="J811" i="51" s="1"/>
  <c r="P808" i="51"/>
  <c r="O808" i="51"/>
  <c r="M808" i="51"/>
  <c r="N808" i="51" s="1"/>
  <c r="I808" i="51"/>
  <c r="J808" i="51" s="1"/>
  <c r="P806" i="51"/>
  <c r="O806" i="51"/>
  <c r="M806" i="51"/>
  <c r="N806" i="51" s="1"/>
  <c r="I806" i="51"/>
  <c r="J806" i="51" s="1"/>
  <c r="P804" i="51"/>
  <c r="O804" i="51"/>
  <c r="M804" i="51"/>
  <c r="N804" i="51" s="1"/>
  <c r="I804" i="51"/>
  <c r="J804" i="51" s="1"/>
  <c r="P801" i="51"/>
  <c r="O801" i="51"/>
  <c r="M801" i="51"/>
  <c r="N801" i="51" s="1"/>
  <c r="I801" i="51"/>
  <c r="J801" i="51" s="1"/>
  <c r="P799" i="51"/>
  <c r="O799" i="51"/>
  <c r="M799" i="51"/>
  <c r="N799" i="51" s="1"/>
  <c r="I799" i="51"/>
  <c r="J799" i="51" s="1"/>
  <c r="P793" i="51"/>
  <c r="O793" i="51"/>
  <c r="M793" i="51"/>
  <c r="N793" i="51" s="1"/>
  <c r="I793" i="51"/>
  <c r="J793" i="51" s="1"/>
  <c r="P789" i="51"/>
  <c r="O789" i="51"/>
  <c r="M789" i="51"/>
  <c r="N789" i="51" s="1"/>
  <c r="I789" i="51"/>
  <c r="J789" i="51" s="1"/>
  <c r="P787" i="51"/>
  <c r="O787" i="51"/>
  <c r="M787" i="51"/>
  <c r="N787" i="51" s="1"/>
  <c r="I787" i="51"/>
  <c r="J787" i="51" s="1"/>
  <c r="P785" i="51"/>
  <c r="O785" i="51"/>
  <c r="M785" i="51"/>
  <c r="N785" i="51" s="1"/>
  <c r="I785" i="51"/>
  <c r="J785" i="51" s="1"/>
  <c r="P783" i="51"/>
  <c r="O783" i="51"/>
  <c r="M783" i="51"/>
  <c r="N783" i="51" s="1"/>
  <c r="I783" i="51"/>
  <c r="J783" i="51" s="1"/>
  <c r="P781" i="51"/>
  <c r="O781" i="51"/>
  <c r="M781" i="51"/>
  <c r="N781" i="51" s="1"/>
  <c r="I781" i="51"/>
  <c r="J781" i="51" s="1"/>
  <c r="P779" i="51"/>
  <c r="O779" i="51"/>
  <c r="M779" i="51"/>
  <c r="N779" i="51" s="1"/>
  <c r="I779" i="51"/>
  <c r="J779" i="51" s="1"/>
  <c r="P777" i="51"/>
  <c r="O777" i="51"/>
  <c r="M777" i="51"/>
  <c r="N777" i="51" s="1"/>
  <c r="I777" i="51"/>
  <c r="J777" i="51" s="1"/>
  <c r="P774" i="51"/>
  <c r="O774" i="51"/>
  <c r="M774" i="51"/>
  <c r="N774" i="51" s="1"/>
  <c r="I774" i="51"/>
  <c r="J774" i="51" s="1"/>
  <c r="P772" i="51"/>
  <c r="O772" i="51"/>
  <c r="M772" i="51"/>
  <c r="N772" i="51" s="1"/>
  <c r="I772" i="51"/>
  <c r="J772" i="51" s="1"/>
  <c r="P769" i="51"/>
  <c r="O769" i="51"/>
  <c r="M769" i="51"/>
  <c r="N769" i="51" s="1"/>
  <c r="I769" i="51"/>
  <c r="J769" i="51" s="1"/>
  <c r="P767" i="51"/>
  <c r="O767" i="51"/>
  <c r="M767" i="51"/>
  <c r="N767" i="51" s="1"/>
  <c r="I767" i="51"/>
  <c r="J767" i="51" s="1"/>
  <c r="P765" i="51"/>
  <c r="O765" i="51"/>
  <c r="M765" i="51"/>
  <c r="N765" i="51" s="1"/>
  <c r="I765" i="51"/>
  <c r="J765" i="51" s="1"/>
  <c r="P763" i="51"/>
  <c r="O763" i="51"/>
  <c r="M763" i="51"/>
  <c r="N763" i="51" s="1"/>
  <c r="I763" i="51"/>
  <c r="J763" i="51" s="1"/>
  <c r="P761" i="51"/>
  <c r="O761" i="51"/>
  <c r="M761" i="51"/>
  <c r="N761" i="51" s="1"/>
  <c r="I761" i="51"/>
  <c r="J761" i="51" s="1"/>
  <c r="P759" i="51"/>
  <c r="O759" i="51"/>
  <c r="M759" i="51"/>
  <c r="N759" i="51" s="1"/>
  <c r="I759" i="51"/>
  <c r="J759" i="51" s="1"/>
  <c r="P757" i="51"/>
  <c r="O757" i="51"/>
  <c r="M757" i="51"/>
  <c r="N757" i="51" s="1"/>
  <c r="I757" i="51"/>
  <c r="J757" i="51" s="1"/>
  <c r="P755" i="51"/>
  <c r="O755" i="51"/>
  <c r="M755" i="51"/>
  <c r="N755" i="51" s="1"/>
  <c r="I755" i="51"/>
  <c r="J755" i="51" s="1"/>
  <c r="P445" i="51"/>
  <c r="O445" i="51"/>
  <c r="M445" i="51"/>
  <c r="N445" i="51" s="1"/>
  <c r="I445" i="51"/>
  <c r="J445" i="51" s="1"/>
  <c r="P381" i="51"/>
  <c r="O381" i="51"/>
  <c r="M381" i="51"/>
  <c r="N381" i="51" s="1"/>
  <c r="I381" i="51"/>
  <c r="J381" i="51" s="1"/>
  <c r="P172" i="51"/>
  <c r="O172" i="51"/>
  <c r="M172" i="51"/>
  <c r="N172" i="51" s="1"/>
  <c r="I172" i="51"/>
  <c r="J172" i="51" s="1"/>
  <c r="P140" i="51"/>
  <c r="O140" i="51"/>
  <c r="M140" i="51"/>
  <c r="N140" i="51" s="1"/>
  <c r="I140" i="51"/>
  <c r="J140" i="51" s="1"/>
  <c r="P124" i="51"/>
  <c r="O124" i="51"/>
  <c r="M124" i="51"/>
  <c r="N124" i="51" s="1"/>
  <c r="I124" i="51"/>
  <c r="J124" i="51" s="1"/>
  <c r="P117" i="51"/>
  <c r="O117" i="51"/>
  <c r="M117" i="51"/>
  <c r="N117" i="51" s="1"/>
  <c r="I117" i="51"/>
  <c r="J117" i="51" s="1"/>
  <c r="P1132" i="51"/>
  <c r="O1132" i="51"/>
  <c r="M1132" i="51"/>
  <c r="N1132" i="51" s="1"/>
  <c r="I1132" i="51"/>
  <c r="J1132" i="51" s="1"/>
  <c r="P1105" i="51"/>
  <c r="O1105" i="51"/>
  <c r="M1105" i="51"/>
  <c r="N1105" i="51" s="1"/>
  <c r="I1105" i="51"/>
  <c r="J1105" i="51" s="1"/>
  <c r="P2150" i="51"/>
  <c r="O2150" i="51"/>
  <c r="M2150" i="51"/>
  <c r="N2150" i="51" s="1"/>
  <c r="I2150" i="51"/>
  <c r="J2150" i="51" s="1"/>
  <c r="P2108" i="51"/>
  <c r="O2108" i="51"/>
  <c r="M2108" i="51"/>
  <c r="N2108" i="51" s="1"/>
  <c r="I2108" i="51"/>
  <c r="J2108" i="51" s="1"/>
  <c r="P2106" i="51"/>
  <c r="O2106" i="51"/>
  <c r="M2106" i="51"/>
  <c r="N2106" i="51" s="1"/>
  <c r="I2106" i="51"/>
  <c r="J2106" i="51" s="1"/>
  <c r="P2104" i="51"/>
  <c r="O2104" i="51"/>
  <c r="M2104" i="51"/>
  <c r="N2104" i="51" s="1"/>
  <c r="I2104" i="51"/>
  <c r="J2104" i="51" s="1"/>
  <c r="P2101" i="51"/>
  <c r="O2101" i="51"/>
  <c r="M2101" i="51"/>
  <c r="N2101" i="51" s="1"/>
  <c r="I2101" i="51"/>
  <c r="J2101" i="51" s="1"/>
  <c r="P2099" i="51"/>
  <c r="O2099" i="51"/>
  <c r="M2099" i="51"/>
  <c r="N2099" i="51" s="1"/>
  <c r="I2099" i="51"/>
  <c r="J2099" i="51" s="1"/>
  <c r="P2096" i="51"/>
  <c r="O2096" i="51"/>
  <c r="M2096" i="51"/>
  <c r="N2096" i="51" s="1"/>
  <c r="I2096" i="51"/>
  <c r="J2096" i="51" s="1"/>
  <c r="P2094" i="51"/>
  <c r="O2094" i="51"/>
  <c r="M2094" i="51"/>
  <c r="N2094" i="51" s="1"/>
  <c r="I2094" i="51"/>
  <c r="J2094" i="51" s="1"/>
  <c r="P2092" i="51"/>
  <c r="O2092" i="51"/>
  <c r="M2092" i="51"/>
  <c r="N2092" i="51" s="1"/>
  <c r="I2092" i="51"/>
  <c r="J2092" i="51" s="1"/>
  <c r="P2090" i="51"/>
  <c r="O2090" i="51"/>
  <c r="M2090" i="51"/>
  <c r="N2090" i="51" s="1"/>
  <c r="I2090" i="51"/>
  <c r="J2090" i="51" s="1"/>
  <c r="P2088" i="51"/>
  <c r="O2088" i="51"/>
  <c r="M2088" i="51"/>
  <c r="N2088" i="51" s="1"/>
  <c r="I2088" i="51"/>
  <c r="J2088" i="51" s="1"/>
  <c r="P2085" i="51"/>
  <c r="O2085" i="51"/>
  <c r="M2085" i="51"/>
  <c r="N2085" i="51" s="1"/>
  <c r="I2085" i="51"/>
  <c r="J2085" i="51" s="1"/>
  <c r="P2083" i="51"/>
  <c r="O2083" i="51"/>
  <c r="M2083" i="51"/>
  <c r="N2083" i="51" s="1"/>
  <c r="I2083" i="51"/>
  <c r="J2083" i="51" s="1"/>
  <c r="P1763" i="51"/>
  <c r="O1763" i="51"/>
  <c r="M1763" i="51"/>
  <c r="N1763" i="51" s="1"/>
  <c r="I1763" i="51"/>
  <c r="J1763" i="51" s="1"/>
  <c r="P1683" i="51"/>
  <c r="O1683" i="51"/>
  <c r="M1683" i="51"/>
  <c r="N1683" i="51" s="1"/>
  <c r="I1683" i="51"/>
  <c r="J1683" i="51" s="1"/>
  <c r="P1079" i="51"/>
  <c r="O1079" i="51"/>
  <c r="M1079" i="51"/>
  <c r="N1079" i="51" s="1"/>
  <c r="I1079" i="51"/>
  <c r="J1079" i="51" s="1"/>
  <c r="P1077" i="51"/>
  <c r="O1077" i="51"/>
  <c r="M1077" i="51"/>
  <c r="N1077" i="51" s="1"/>
  <c r="I1077" i="51"/>
  <c r="J1077" i="51" s="1"/>
  <c r="P1073" i="51"/>
  <c r="O1073" i="51"/>
  <c r="M1073" i="51"/>
  <c r="N1073" i="51" s="1"/>
  <c r="I1073" i="51"/>
  <c r="J1073" i="51" s="1"/>
  <c r="P1068" i="51"/>
  <c r="O1068" i="51"/>
  <c r="M1068" i="51"/>
  <c r="N1068" i="51" s="1"/>
  <c r="I1068" i="51"/>
  <c r="J1068" i="51" s="1"/>
  <c r="P1059" i="51"/>
  <c r="O1059" i="51"/>
  <c r="M1059" i="51"/>
  <c r="N1059" i="51" s="1"/>
  <c r="I1059" i="51"/>
  <c r="J1059" i="51" s="1"/>
  <c r="P1047" i="51"/>
  <c r="O1047" i="51"/>
  <c r="M1047" i="51"/>
  <c r="N1047" i="51" s="1"/>
  <c r="I1047" i="51"/>
  <c r="J1047" i="51" s="1"/>
  <c r="P1043" i="51"/>
  <c r="O1043" i="51"/>
  <c r="M1043" i="51"/>
  <c r="N1043" i="51" s="1"/>
  <c r="I1043" i="51"/>
  <c r="J1043" i="51" s="1"/>
  <c r="P1032" i="51"/>
  <c r="O1032" i="51"/>
  <c r="M1032" i="51"/>
  <c r="N1032" i="51" s="1"/>
  <c r="I1032" i="51"/>
  <c r="J1032" i="51" s="1"/>
  <c r="P1027" i="51"/>
  <c r="O1027" i="51"/>
  <c r="M1027" i="51"/>
  <c r="N1027" i="51" s="1"/>
  <c r="I1027" i="51"/>
  <c r="J1027" i="51" s="1"/>
  <c r="P1018" i="51"/>
  <c r="O1018" i="51"/>
  <c r="M1018" i="51"/>
  <c r="N1018" i="51" s="1"/>
  <c r="I1018" i="51"/>
  <c r="J1018" i="51" s="1"/>
  <c r="P748" i="51"/>
  <c r="O748" i="51"/>
  <c r="M748" i="51"/>
  <c r="N748" i="51" s="1"/>
  <c r="I748" i="51"/>
  <c r="J748" i="51" s="1"/>
  <c r="P551" i="51"/>
  <c r="O551" i="51"/>
  <c r="M551" i="51"/>
  <c r="N551" i="51" s="1"/>
  <c r="I551" i="51"/>
  <c r="J551" i="51" s="1"/>
  <c r="P469" i="51"/>
  <c r="O469" i="51"/>
  <c r="M469" i="51"/>
  <c r="N469" i="51" s="1"/>
  <c r="I469" i="51"/>
  <c r="J469" i="51" s="1"/>
  <c r="P255" i="51"/>
  <c r="O255" i="51"/>
  <c r="M255" i="51"/>
  <c r="N255" i="51" s="1"/>
  <c r="I255" i="51"/>
  <c r="J255" i="51" s="1"/>
  <c r="P219" i="51"/>
  <c r="O219" i="51"/>
  <c r="M219" i="51"/>
  <c r="N219" i="51" s="1"/>
  <c r="I219" i="51"/>
  <c r="J219" i="51" s="1"/>
  <c r="P524" i="51"/>
  <c r="O524" i="51"/>
  <c r="M524" i="51"/>
  <c r="N524" i="51" s="1"/>
  <c r="I524" i="51"/>
  <c r="J524" i="51" s="1"/>
  <c r="P1082" i="51"/>
  <c r="O1082" i="51"/>
  <c r="M1082" i="51"/>
  <c r="N1082" i="51" s="1"/>
  <c r="I1082" i="51"/>
  <c r="J1082" i="51" s="1"/>
  <c r="P1081" i="51"/>
  <c r="O1081" i="51"/>
  <c r="M1081" i="51"/>
  <c r="N1081" i="51" s="1"/>
  <c r="I1081" i="51"/>
  <c r="J1081" i="51" s="1"/>
  <c r="P1045" i="51"/>
  <c r="O1045" i="51"/>
  <c r="M1045" i="51"/>
  <c r="N1045" i="51" s="1"/>
  <c r="I1045" i="51"/>
  <c r="J1045" i="51" s="1"/>
  <c r="P1030" i="51"/>
  <c r="O1030" i="51"/>
  <c r="M1030" i="51"/>
  <c r="N1030" i="51" s="1"/>
  <c r="I1030" i="51"/>
  <c r="J1030" i="51" s="1"/>
  <c r="P746" i="51"/>
  <c r="O746" i="51"/>
  <c r="M746" i="51"/>
  <c r="N746" i="51" s="1"/>
  <c r="I746" i="51"/>
  <c r="J746" i="51" s="1"/>
  <c r="P739" i="51"/>
  <c r="O739" i="51"/>
  <c r="M739" i="51"/>
  <c r="N739" i="51" s="1"/>
  <c r="J739" i="51"/>
  <c r="I739" i="51"/>
  <c r="P1215" i="51"/>
  <c r="O1215" i="51"/>
  <c r="N1215" i="51"/>
  <c r="M1215" i="51"/>
  <c r="I1215" i="51"/>
  <c r="J1215" i="51" s="1"/>
  <c r="P1213" i="51"/>
  <c r="O1213" i="51"/>
  <c r="M1213" i="51"/>
  <c r="N1213" i="51" s="1"/>
  <c r="I1213" i="51"/>
  <c r="J1213" i="51" s="1"/>
  <c r="P1211" i="51"/>
  <c r="O1211" i="51"/>
  <c r="M1211" i="51"/>
  <c r="N1211" i="51" s="1"/>
  <c r="I1211" i="51"/>
  <c r="J1211" i="51" s="1"/>
  <c r="P1209" i="51"/>
  <c r="O1209" i="51"/>
  <c r="M1209" i="51"/>
  <c r="N1209" i="51" s="1"/>
  <c r="I1209" i="51"/>
  <c r="J1209" i="51" s="1"/>
  <c r="P1207" i="51"/>
  <c r="O1207" i="51"/>
  <c r="M1207" i="51"/>
  <c r="N1207" i="51" s="1"/>
  <c r="I1207" i="51"/>
  <c r="J1207" i="51" s="1"/>
  <c r="P1205" i="51"/>
  <c r="O1205" i="51"/>
  <c r="M1205" i="51"/>
  <c r="N1205" i="51" s="1"/>
  <c r="I1205" i="51"/>
  <c r="J1205" i="51" s="1"/>
  <c r="P1203" i="51"/>
  <c r="O1203" i="51"/>
  <c r="M1203" i="51"/>
  <c r="N1203" i="51" s="1"/>
  <c r="I1203" i="51"/>
  <c r="J1203" i="51" s="1"/>
  <c r="P1201" i="51"/>
  <c r="O1201" i="51"/>
  <c r="M1201" i="51"/>
  <c r="N1201" i="51" s="1"/>
  <c r="I1201" i="51"/>
  <c r="J1201" i="51" s="1"/>
  <c r="P1198" i="51"/>
  <c r="O1198" i="51"/>
  <c r="M1198" i="51"/>
  <c r="N1198" i="51" s="1"/>
  <c r="I1198" i="51"/>
  <c r="J1198" i="51" s="1"/>
  <c r="P1196" i="51"/>
  <c r="O1196" i="51"/>
  <c r="M1196" i="51"/>
  <c r="N1196" i="51" s="1"/>
  <c r="I1196" i="51"/>
  <c r="J1196" i="51" s="1"/>
  <c r="P1194" i="51"/>
  <c r="O1194" i="51"/>
  <c r="M1194" i="51"/>
  <c r="N1194" i="51" s="1"/>
  <c r="I1194" i="51"/>
  <c r="J1194" i="51" s="1"/>
  <c r="P1193" i="51"/>
  <c r="O1193" i="51"/>
  <c r="M1193" i="51"/>
  <c r="N1193" i="51" s="1"/>
  <c r="I1193" i="51"/>
  <c r="J1193" i="51" s="1"/>
  <c r="P900" i="51"/>
  <c r="O900" i="51"/>
  <c r="M900" i="51"/>
  <c r="N900" i="51" s="1"/>
  <c r="I900" i="51"/>
  <c r="J900" i="51" s="1"/>
  <c r="P893" i="51"/>
  <c r="O893" i="51"/>
  <c r="M893" i="51"/>
  <c r="N893" i="51" s="1"/>
  <c r="I893" i="51"/>
  <c r="J893" i="51" s="1"/>
  <c r="P888" i="51"/>
  <c r="O888" i="51"/>
  <c r="M888" i="51"/>
  <c r="N888" i="51" s="1"/>
  <c r="I888" i="51"/>
  <c r="J888" i="51" s="1"/>
  <c r="P880" i="51"/>
  <c r="O880" i="51"/>
  <c r="M880" i="51"/>
  <c r="N880" i="51" s="1"/>
  <c r="I880" i="51"/>
  <c r="J880" i="51" s="1"/>
  <c r="P875" i="51"/>
  <c r="O875" i="51"/>
  <c r="M875" i="51"/>
  <c r="N875" i="51" s="1"/>
  <c r="I875" i="51"/>
  <c r="J875" i="51" s="1"/>
  <c r="P872" i="51"/>
  <c r="O872" i="51"/>
  <c r="M872" i="51"/>
  <c r="N872" i="51" s="1"/>
  <c r="I872" i="51"/>
  <c r="J872" i="51" s="1"/>
  <c r="P859" i="51"/>
  <c r="O859" i="51"/>
  <c r="M859" i="51"/>
  <c r="N859" i="51" s="1"/>
  <c r="I859" i="51"/>
  <c r="J859" i="51" s="1"/>
  <c r="P839" i="51"/>
  <c r="O839" i="51"/>
  <c r="M839" i="51"/>
  <c r="N839" i="51" s="1"/>
  <c r="I839" i="51"/>
  <c r="J839" i="51" s="1"/>
  <c r="P836" i="51"/>
  <c r="O836" i="51"/>
  <c r="M836" i="51"/>
  <c r="N836" i="51" s="1"/>
  <c r="I836" i="51"/>
  <c r="J836" i="51" s="1"/>
  <c r="P833" i="51"/>
  <c r="O833" i="51"/>
  <c r="M833" i="51"/>
  <c r="N833" i="51" s="1"/>
  <c r="I833" i="51"/>
  <c r="J833" i="51" s="1"/>
  <c r="P2231" i="51"/>
  <c r="O2231" i="51"/>
  <c r="M2231" i="51"/>
  <c r="N2231" i="51" s="1"/>
  <c r="I2231" i="51"/>
  <c r="J2231" i="51" s="1"/>
  <c r="P2222" i="51"/>
  <c r="O2222" i="51"/>
  <c r="M2222" i="51"/>
  <c r="N2222" i="51" s="1"/>
  <c r="I2222" i="51"/>
  <c r="J2222" i="51" s="1"/>
  <c r="P2202" i="51"/>
  <c r="O2202" i="51"/>
  <c r="M2202" i="51"/>
  <c r="N2202" i="51" s="1"/>
  <c r="I2202" i="51"/>
  <c r="J2202" i="51" s="1"/>
  <c r="P2193" i="51"/>
  <c r="O2193" i="51"/>
  <c r="M2193" i="51"/>
  <c r="N2193" i="51" s="1"/>
  <c r="J2193" i="51"/>
  <c r="I2193" i="51"/>
  <c r="P2178" i="51"/>
  <c r="O2178" i="51"/>
  <c r="N2178" i="51"/>
  <c r="M2178" i="51"/>
  <c r="I2178" i="51"/>
  <c r="J2178" i="51" s="1"/>
  <c r="P2170" i="51"/>
  <c r="O2170" i="51"/>
  <c r="M2170" i="51"/>
  <c r="N2170" i="51" s="1"/>
  <c r="I2170" i="51"/>
  <c r="J2170" i="51" s="1"/>
  <c r="P468" i="51"/>
  <c r="O468" i="51"/>
  <c r="M468" i="51"/>
  <c r="N468" i="51" s="1"/>
  <c r="I468" i="51"/>
  <c r="J468" i="51" s="1"/>
  <c r="P457" i="51"/>
  <c r="O457" i="51"/>
  <c r="M457" i="51"/>
  <c r="N457" i="51" s="1"/>
  <c r="I457" i="51"/>
  <c r="J457" i="51" s="1"/>
  <c r="P310" i="51"/>
  <c r="O310" i="51"/>
  <c r="M310" i="51"/>
  <c r="N310" i="51" s="1"/>
  <c r="I310" i="51"/>
  <c r="J310" i="51" s="1"/>
  <c r="P238" i="51"/>
  <c r="O238" i="51"/>
  <c r="M238" i="51"/>
  <c r="N238" i="51" s="1"/>
  <c r="I238" i="51"/>
  <c r="J238" i="51" s="1"/>
  <c r="P218" i="51"/>
  <c r="O218" i="51"/>
  <c r="M218" i="51"/>
  <c r="N218" i="51" s="1"/>
  <c r="I218" i="51"/>
  <c r="J218" i="51" s="1"/>
  <c r="P550" i="51"/>
  <c r="O550" i="51"/>
  <c r="M550" i="51"/>
  <c r="N550" i="51" s="1"/>
  <c r="I550" i="51"/>
  <c r="J550" i="51" s="1"/>
  <c r="P540" i="51"/>
  <c r="O540" i="51"/>
  <c r="M540" i="51"/>
  <c r="N540" i="51" s="1"/>
  <c r="I540" i="51"/>
  <c r="J540" i="51" s="1"/>
  <c r="P529" i="51"/>
  <c r="O529" i="51"/>
  <c r="M529" i="51"/>
  <c r="N529" i="51" s="1"/>
  <c r="I529" i="51"/>
  <c r="J529" i="51" s="1"/>
  <c r="P505" i="51"/>
  <c r="O505" i="51"/>
  <c r="M505" i="51"/>
  <c r="N505" i="51" s="1"/>
  <c r="I505" i="51"/>
  <c r="J505" i="51" s="1"/>
  <c r="P476" i="51"/>
  <c r="O476" i="51"/>
  <c r="M476" i="51"/>
  <c r="N476" i="51" s="1"/>
  <c r="I476" i="51"/>
  <c r="J476" i="51" s="1"/>
  <c r="P467" i="51"/>
  <c r="O467" i="51"/>
  <c r="M467" i="51"/>
  <c r="N467" i="51" s="1"/>
  <c r="I467" i="51"/>
  <c r="J467" i="51" s="1"/>
  <c r="P456" i="51"/>
  <c r="O456" i="51"/>
  <c r="M456" i="51"/>
  <c r="N456" i="51" s="1"/>
  <c r="I456" i="51"/>
  <c r="J456" i="51" s="1"/>
  <c r="P444" i="51"/>
  <c r="O444" i="51"/>
  <c r="M444" i="51"/>
  <c r="N444" i="51" s="1"/>
  <c r="I444" i="51"/>
  <c r="J444" i="51" s="1"/>
  <c r="P393" i="51"/>
  <c r="O393" i="51"/>
  <c r="M393" i="51"/>
  <c r="N393" i="51" s="1"/>
  <c r="I393" i="51"/>
  <c r="J393" i="51" s="1"/>
  <c r="P380" i="51"/>
  <c r="O380" i="51"/>
  <c r="M380" i="51"/>
  <c r="N380" i="51" s="1"/>
  <c r="I380" i="51"/>
  <c r="J380" i="51" s="1"/>
  <c r="P309" i="51"/>
  <c r="O309" i="51"/>
  <c r="M309" i="51"/>
  <c r="N309" i="51" s="1"/>
  <c r="I309" i="51"/>
  <c r="J309" i="51" s="1"/>
  <c r="P301" i="51"/>
  <c r="O301" i="51"/>
  <c r="M301" i="51"/>
  <c r="N301" i="51" s="1"/>
  <c r="I301" i="51"/>
  <c r="J301" i="51" s="1"/>
  <c r="P293" i="51"/>
  <c r="O293" i="51"/>
  <c r="M293" i="51"/>
  <c r="N293" i="51" s="1"/>
  <c r="I293" i="51"/>
  <c r="J293" i="51" s="1"/>
  <c r="P284" i="51"/>
  <c r="O284" i="51"/>
  <c r="M284" i="51"/>
  <c r="N284" i="51" s="1"/>
  <c r="I284" i="51"/>
  <c r="J284" i="51" s="1"/>
  <c r="P270" i="51"/>
  <c r="O270" i="51"/>
  <c r="M270" i="51"/>
  <c r="N270" i="51" s="1"/>
  <c r="I270" i="51"/>
  <c r="J270" i="51" s="1"/>
  <c r="P254" i="51"/>
  <c r="O254" i="51"/>
  <c r="M254" i="51"/>
  <c r="N254" i="51" s="1"/>
  <c r="I254" i="51"/>
  <c r="J254" i="51" s="1"/>
  <c r="P237" i="51"/>
  <c r="O237" i="51"/>
  <c r="M237" i="51"/>
  <c r="N237" i="51" s="1"/>
  <c r="I237" i="51"/>
  <c r="J237" i="51" s="1"/>
  <c r="P217" i="51"/>
  <c r="O217" i="51"/>
  <c r="M217" i="51"/>
  <c r="N217" i="51" s="1"/>
  <c r="I217" i="51"/>
  <c r="J217" i="51" s="1"/>
  <c r="P199" i="51"/>
  <c r="O199" i="51"/>
  <c r="M199" i="51"/>
  <c r="N199" i="51" s="1"/>
  <c r="I199" i="51"/>
  <c r="J199" i="51" s="1"/>
  <c r="P177" i="51"/>
  <c r="O177" i="51"/>
  <c r="M177" i="51"/>
  <c r="N177" i="51" s="1"/>
  <c r="I177" i="51"/>
  <c r="J177" i="51" s="1"/>
  <c r="P157" i="51"/>
  <c r="O157" i="51"/>
  <c r="M157" i="51"/>
  <c r="N157" i="51" s="1"/>
  <c r="I157" i="51"/>
  <c r="J157" i="51" s="1"/>
  <c r="P139" i="51"/>
  <c r="O139" i="51"/>
  <c r="M139" i="51"/>
  <c r="N139" i="51" s="1"/>
  <c r="I139" i="51"/>
  <c r="J139" i="51" s="1"/>
  <c r="P123" i="51"/>
  <c r="O123" i="51"/>
  <c r="M123" i="51"/>
  <c r="N123" i="51" s="1"/>
  <c r="I123" i="51"/>
  <c r="J123" i="51" s="1"/>
  <c r="P106" i="51"/>
  <c r="O106" i="51"/>
  <c r="M106" i="51"/>
  <c r="N106" i="51" s="1"/>
  <c r="I106" i="51"/>
  <c r="J106" i="51" s="1"/>
  <c r="P561" i="51"/>
  <c r="O561" i="51"/>
  <c r="M561" i="51"/>
  <c r="N561" i="51" s="1"/>
  <c r="I561" i="51"/>
  <c r="J561" i="51" s="1"/>
  <c r="P504" i="51"/>
  <c r="O504" i="51"/>
  <c r="M504" i="51"/>
  <c r="N504" i="51" s="1"/>
  <c r="I504" i="51"/>
  <c r="J504" i="51" s="1"/>
  <c r="P499" i="51"/>
  <c r="O499" i="51"/>
  <c r="M499" i="51"/>
  <c r="N499" i="51" s="1"/>
  <c r="I499" i="51"/>
  <c r="J499" i="51" s="1"/>
  <c r="P492" i="51"/>
  <c r="O492" i="51"/>
  <c r="M492" i="51"/>
  <c r="N492" i="51" s="1"/>
  <c r="I492" i="51"/>
  <c r="J492" i="51" s="1"/>
  <c r="P483" i="51"/>
  <c r="O483" i="51"/>
  <c r="M483" i="51"/>
  <c r="N483" i="51" s="1"/>
  <c r="I483" i="51"/>
  <c r="J483" i="51" s="1"/>
  <c r="P475" i="51"/>
  <c r="O475" i="51"/>
  <c r="M475" i="51"/>
  <c r="N475" i="51" s="1"/>
  <c r="I475" i="51"/>
  <c r="J475" i="51" s="1"/>
  <c r="P464" i="51"/>
  <c r="O464" i="51"/>
  <c r="M464" i="51"/>
  <c r="N464" i="51" s="1"/>
  <c r="I464" i="51"/>
  <c r="J464" i="51" s="1"/>
  <c r="P443" i="51"/>
  <c r="O443" i="51"/>
  <c r="M443" i="51"/>
  <c r="N443" i="51" s="1"/>
  <c r="I443" i="51"/>
  <c r="J443" i="51" s="1"/>
  <c r="P437" i="51"/>
  <c r="O437" i="51"/>
  <c r="M437" i="51"/>
  <c r="N437" i="51" s="1"/>
  <c r="I437" i="51"/>
  <c r="J437" i="51" s="1"/>
  <c r="P392" i="51"/>
  <c r="O392" i="51"/>
  <c r="M392" i="51"/>
  <c r="N392" i="51" s="1"/>
  <c r="I392" i="51"/>
  <c r="J392" i="51" s="1"/>
  <c r="P379" i="51"/>
  <c r="O379" i="51"/>
  <c r="M379" i="51"/>
  <c r="N379" i="51" s="1"/>
  <c r="I379" i="51"/>
  <c r="J379" i="51" s="1"/>
  <c r="P318" i="51"/>
  <c r="O318" i="51"/>
  <c r="M318" i="51"/>
  <c r="N318" i="51" s="1"/>
  <c r="I318" i="51"/>
  <c r="J318" i="51" s="1"/>
  <c r="P292" i="51"/>
  <c r="O292" i="51"/>
  <c r="M292" i="51"/>
  <c r="N292" i="51" s="1"/>
  <c r="I292" i="51"/>
  <c r="J292" i="51" s="1"/>
  <c r="P280" i="51"/>
  <c r="O280" i="51"/>
  <c r="M280" i="51"/>
  <c r="N280" i="51" s="1"/>
  <c r="I280" i="51"/>
  <c r="J280" i="51" s="1"/>
  <c r="P245" i="51"/>
  <c r="O245" i="51"/>
  <c r="M245" i="51"/>
  <c r="N245" i="51" s="1"/>
  <c r="I245" i="51"/>
  <c r="J245" i="51" s="1"/>
  <c r="P156" i="51"/>
  <c r="O156" i="51"/>
  <c r="M156" i="51"/>
  <c r="N156" i="51" s="1"/>
  <c r="I156" i="51"/>
  <c r="J156" i="51" s="1"/>
  <c r="P105" i="51"/>
  <c r="O105" i="51"/>
  <c r="M105" i="51"/>
  <c r="N105" i="51" s="1"/>
  <c r="I105" i="51"/>
  <c r="J105" i="51" s="1"/>
  <c r="P425" i="51"/>
  <c r="O425" i="51"/>
  <c r="M425" i="51"/>
  <c r="N425" i="51" s="1"/>
  <c r="I425" i="51"/>
  <c r="J425" i="51" s="1"/>
  <c r="P362" i="51"/>
  <c r="O362" i="51"/>
  <c r="M362" i="51"/>
  <c r="N362" i="51" s="1"/>
  <c r="I362" i="51"/>
  <c r="J362" i="51" s="1"/>
  <c r="P334" i="51"/>
  <c r="O334" i="51"/>
  <c r="M334" i="51"/>
  <c r="N334" i="51" s="1"/>
  <c r="I334" i="51"/>
  <c r="J334" i="51" s="1"/>
  <c r="P188" i="51"/>
  <c r="O188" i="51"/>
  <c r="M188" i="51"/>
  <c r="N188" i="51" s="1"/>
  <c r="I188" i="51"/>
  <c r="J188" i="51" s="1"/>
  <c r="P1250" i="51"/>
  <c r="O1250" i="51"/>
  <c r="M1250" i="51"/>
  <c r="N1250" i="51" s="1"/>
  <c r="I1250" i="51"/>
  <c r="J1250" i="51" s="1"/>
  <c r="P570" i="51"/>
  <c r="O570" i="51"/>
  <c r="M570" i="51"/>
  <c r="N570" i="51" s="1"/>
  <c r="I570" i="51"/>
  <c r="J570" i="51" s="1"/>
  <c r="P560" i="51"/>
  <c r="O560" i="51"/>
  <c r="M560" i="51"/>
  <c r="N560" i="51" s="1"/>
  <c r="I560" i="51"/>
  <c r="J560" i="51" s="1"/>
  <c r="P515" i="51"/>
  <c r="O515" i="51"/>
  <c r="M515" i="51"/>
  <c r="N515" i="51" s="1"/>
  <c r="I515" i="51"/>
  <c r="J515" i="51" s="1"/>
  <c r="P491" i="51"/>
  <c r="O491" i="51"/>
  <c r="M491" i="51"/>
  <c r="N491" i="51" s="1"/>
  <c r="I491" i="51"/>
  <c r="J491" i="51" s="1"/>
  <c r="P442" i="51"/>
  <c r="O442" i="51"/>
  <c r="M442" i="51"/>
  <c r="N442" i="51" s="1"/>
  <c r="I442" i="51"/>
  <c r="J442" i="51" s="1"/>
  <c r="P378" i="51"/>
  <c r="O378" i="51"/>
  <c r="M378" i="51"/>
  <c r="N378" i="51" s="1"/>
  <c r="I378" i="51"/>
  <c r="J378" i="51" s="1"/>
  <c r="P344" i="51"/>
  <c r="O344" i="51"/>
  <c r="M344" i="51"/>
  <c r="N344" i="51" s="1"/>
  <c r="I344" i="51"/>
  <c r="J344" i="51" s="1"/>
  <c r="P325" i="51"/>
  <c r="O325" i="51"/>
  <c r="M325" i="51"/>
  <c r="N325" i="51" s="1"/>
  <c r="I325" i="51"/>
  <c r="J325" i="51" s="1"/>
  <c r="P317" i="51"/>
  <c r="O317" i="51"/>
  <c r="M317" i="51"/>
  <c r="N317" i="51" s="1"/>
  <c r="I317" i="51"/>
  <c r="J317" i="51" s="1"/>
  <c r="P244" i="51"/>
  <c r="O244" i="51"/>
  <c r="M244" i="51"/>
  <c r="N244" i="51" s="1"/>
  <c r="I244" i="51"/>
  <c r="J244" i="51" s="1"/>
  <c r="P171" i="51"/>
  <c r="O171" i="51"/>
  <c r="M171" i="51"/>
  <c r="N171" i="51" s="1"/>
  <c r="I171" i="51"/>
  <c r="J171" i="51" s="1"/>
  <c r="P155" i="51"/>
  <c r="O155" i="51"/>
  <c r="M155" i="51"/>
  <c r="N155" i="51" s="1"/>
  <c r="I155" i="51"/>
  <c r="J155" i="51" s="1"/>
  <c r="P148" i="51"/>
  <c r="O148" i="51"/>
  <c r="M148" i="51"/>
  <c r="N148" i="51" s="1"/>
  <c r="J148" i="51"/>
  <c r="I148" i="51"/>
  <c r="P122" i="51"/>
  <c r="O122" i="51"/>
  <c r="N122" i="51"/>
  <c r="M122" i="51"/>
  <c r="I122" i="51"/>
  <c r="J122" i="51" s="1"/>
  <c r="P116" i="51"/>
  <c r="O116" i="51"/>
  <c r="M116" i="51"/>
  <c r="N116" i="51" s="1"/>
  <c r="I116" i="51"/>
  <c r="J116" i="51" s="1"/>
  <c r="P1830" i="51"/>
  <c r="O1830" i="51"/>
  <c r="M1830" i="51"/>
  <c r="N1830" i="51" s="1"/>
  <c r="I1830" i="51"/>
  <c r="J1830" i="51" s="1"/>
  <c r="P1806" i="51"/>
  <c r="O1806" i="51"/>
  <c r="M1806" i="51"/>
  <c r="N1806" i="51" s="1"/>
  <c r="I1806" i="51"/>
  <c r="J1806" i="51" s="1"/>
  <c r="P1792" i="51"/>
  <c r="O1792" i="51"/>
  <c r="M1792" i="51"/>
  <c r="N1792" i="51" s="1"/>
  <c r="I1792" i="51"/>
  <c r="J1792" i="51" s="1"/>
  <c r="P1786" i="51"/>
  <c r="O1786" i="51"/>
  <c r="M1786" i="51"/>
  <c r="N1786" i="51" s="1"/>
  <c r="I1786" i="51"/>
  <c r="J1786" i="51" s="1"/>
  <c r="P1777" i="51"/>
  <c r="O1777" i="51"/>
  <c r="M1777" i="51"/>
  <c r="N1777" i="51" s="1"/>
  <c r="I1777" i="51"/>
  <c r="J1777" i="51" s="1"/>
  <c r="P1738" i="51"/>
  <c r="O1738" i="51"/>
  <c r="M1738" i="51"/>
  <c r="N1738" i="51" s="1"/>
  <c r="I1738" i="51"/>
  <c r="J1738" i="51" s="1"/>
  <c r="P1709" i="51"/>
  <c r="O1709" i="51"/>
  <c r="M1709" i="51"/>
  <c r="N1709" i="51" s="1"/>
  <c r="I1709" i="51"/>
  <c r="J1709" i="51" s="1"/>
  <c r="P2163" i="51"/>
  <c r="O2163" i="51"/>
  <c r="M2163" i="51"/>
  <c r="N2163" i="51" s="1"/>
  <c r="I2163" i="51"/>
  <c r="J2163" i="51" s="1"/>
  <c r="P2159" i="51"/>
  <c r="O2159" i="51"/>
  <c r="M2159" i="51"/>
  <c r="N2159" i="51" s="1"/>
  <c r="I2159" i="51"/>
  <c r="J2159" i="51" s="1"/>
  <c r="P2158" i="51"/>
  <c r="O2158" i="51"/>
  <c r="M2158" i="51"/>
  <c r="N2158" i="51" s="1"/>
  <c r="I2158" i="51"/>
  <c r="J2158" i="51" s="1"/>
  <c r="P2154" i="51"/>
  <c r="O2154" i="51"/>
  <c r="M2154" i="51"/>
  <c r="N2154" i="51" s="1"/>
  <c r="I2154" i="51"/>
  <c r="J2154" i="51" s="1"/>
  <c r="P2141" i="51"/>
  <c r="O2141" i="51"/>
  <c r="M2141" i="51"/>
  <c r="N2141" i="51" s="1"/>
  <c r="I2141" i="51"/>
  <c r="J2141" i="51" s="1"/>
  <c r="P2129" i="51"/>
  <c r="O2129" i="51"/>
  <c r="M2129" i="51"/>
  <c r="N2129" i="51" s="1"/>
  <c r="I2129" i="51"/>
  <c r="J2129" i="51" s="1"/>
  <c r="P1848" i="51"/>
  <c r="O1848" i="51"/>
  <c r="M1848" i="51"/>
  <c r="N1848" i="51" s="1"/>
  <c r="I1848" i="51"/>
  <c r="J1848" i="51" s="1"/>
  <c r="P1842" i="51"/>
  <c r="O1842" i="51"/>
  <c r="M1842" i="51"/>
  <c r="N1842" i="51" s="1"/>
  <c r="I1842" i="51"/>
  <c r="J1842" i="51" s="1"/>
  <c r="P1836" i="51"/>
  <c r="O1836" i="51"/>
  <c r="M1836" i="51"/>
  <c r="N1836" i="51" s="1"/>
  <c r="I1836" i="51"/>
  <c r="J1836" i="51" s="1"/>
  <c r="P1833" i="51"/>
  <c r="O1833" i="51"/>
  <c r="M1833" i="51"/>
  <c r="N1833" i="51" s="1"/>
  <c r="I1833" i="51"/>
  <c r="J1833" i="51" s="1"/>
  <c r="P1797" i="51"/>
  <c r="O1797" i="51"/>
  <c r="M1797" i="51"/>
  <c r="N1797" i="51" s="1"/>
  <c r="I1797" i="51"/>
  <c r="J1797" i="51" s="1"/>
  <c r="P1783" i="51"/>
  <c r="O1783" i="51"/>
  <c r="M1783" i="51"/>
  <c r="N1783" i="51" s="1"/>
  <c r="I1783" i="51"/>
  <c r="J1783" i="51" s="1"/>
  <c r="P1772" i="51"/>
  <c r="O1772" i="51"/>
  <c r="M1772" i="51"/>
  <c r="N1772" i="51" s="1"/>
  <c r="I1772" i="51"/>
  <c r="J1772" i="51" s="1"/>
  <c r="P1768" i="51"/>
  <c r="O1768" i="51"/>
  <c r="M1768" i="51"/>
  <c r="N1768" i="51" s="1"/>
  <c r="I1768" i="51"/>
  <c r="J1768" i="51" s="1"/>
  <c r="P1766" i="51"/>
  <c r="O1766" i="51"/>
  <c r="M1766" i="51"/>
  <c r="N1766" i="51" s="1"/>
  <c r="I1766" i="51"/>
  <c r="J1766" i="51" s="1"/>
  <c r="P1761" i="51"/>
  <c r="O1761" i="51"/>
  <c r="M1761" i="51"/>
  <c r="N1761" i="51" s="1"/>
  <c r="I1761" i="51"/>
  <c r="J1761" i="51" s="1"/>
  <c r="P1743" i="51"/>
  <c r="O1743" i="51"/>
  <c r="M1743" i="51"/>
  <c r="N1743" i="51" s="1"/>
  <c r="I1743" i="51"/>
  <c r="J1743" i="51" s="1"/>
  <c r="P1730" i="51"/>
  <c r="O1730" i="51"/>
  <c r="M1730" i="51"/>
  <c r="N1730" i="51" s="1"/>
  <c r="I1730" i="51"/>
  <c r="J1730" i="51" s="1"/>
  <c r="P1727" i="51"/>
  <c r="O1727" i="51"/>
  <c r="M1727" i="51"/>
  <c r="N1727" i="51" s="1"/>
  <c r="I1727" i="51"/>
  <c r="J1727" i="51" s="1"/>
  <c r="P1699" i="51"/>
  <c r="O1699" i="51"/>
  <c r="M1699" i="51"/>
  <c r="N1699" i="51" s="1"/>
  <c r="I1699" i="51"/>
  <c r="J1699" i="51" s="1"/>
  <c r="P1695" i="51"/>
  <c r="O1695" i="51"/>
  <c r="M1695" i="51"/>
  <c r="N1695" i="51" s="1"/>
  <c r="I1695" i="51"/>
  <c r="J1695" i="51" s="1"/>
  <c r="P1688" i="51"/>
  <c r="O1688" i="51"/>
  <c r="M1688" i="51"/>
  <c r="N1688" i="51" s="1"/>
  <c r="I1688" i="51"/>
  <c r="J1688" i="51" s="1"/>
  <c r="P1515" i="51"/>
  <c r="O1515" i="51"/>
  <c r="M1515" i="51"/>
  <c r="N1515" i="51" s="1"/>
  <c r="I1515" i="51"/>
  <c r="J1515" i="51" s="1"/>
  <c r="P1050" i="51"/>
  <c r="O1050" i="51"/>
  <c r="M1050" i="51"/>
  <c r="N1050" i="51" s="1"/>
  <c r="I1050" i="51"/>
  <c r="J1050" i="51" s="1"/>
  <c r="P90" i="51"/>
  <c r="O90" i="51"/>
  <c r="M90" i="51"/>
  <c r="N90" i="51" s="1"/>
  <c r="I90" i="51"/>
  <c r="J90" i="51" s="1"/>
  <c r="P76" i="51"/>
  <c r="O76" i="51"/>
  <c r="M76" i="51"/>
  <c r="N76" i="51" s="1"/>
  <c r="I76" i="51"/>
  <c r="J76" i="51" s="1"/>
  <c r="P60" i="51"/>
  <c r="O60" i="51"/>
  <c r="M60" i="51"/>
  <c r="N60" i="51" s="1"/>
  <c r="I60" i="51"/>
  <c r="J60" i="51" s="1"/>
  <c r="P43" i="51"/>
  <c r="O43" i="51"/>
  <c r="M43" i="51"/>
  <c r="N43" i="51" s="1"/>
  <c r="I43" i="51"/>
  <c r="J43" i="51" s="1"/>
  <c r="P1822" i="51"/>
  <c r="O1822" i="51"/>
  <c r="M1822" i="51"/>
  <c r="N1822" i="51" s="1"/>
  <c r="I1822" i="51"/>
  <c r="J1822" i="51" s="1"/>
  <c r="P1813" i="51"/>
  <c r="O1813" i="51"/>
  <c r="M1813" i="51"/>
  <c r="N1813" i="51" s="1"/>
  <c r="I1813" i="51"/>
  <c r="J1813" i="51" s="1"/>
  <c r="P1805" i="51"/>
  <c r="O1805" i="51"/>
  <c r="M1805" i="51"/>
  <c r="N1805" i="51" s="1"/>
  <c r="I1805" i="51"/>
  <c r="J1805" i="51" s="1"/>
  <c r="P1791" i="51"/>
  <c r="O1791" i="51"/>
  <c r="M1791" i="51"/>
  <c r="N1791" i="51" s="1"/>
  <c r="I1791" i="51"/>
  <c r="J1791" i="51" s="1"/>
  <c r="P1776" i="51"/>
  <c r="O1776" i="51"/>
  <c r="M1776" i="51"/>
  <c r="N1776" i="51" s="1"/>
  <c r="I1776" i="51"/>
  <c r="J1776" i="51" s="1"/>
  <c r="P1755" i="51"/>
  <c r="O1755" i="51"/>
  <c r="M1755" i="51"/>
  <c r="N1755" i="51" s="1"/>
  <c r="I1755" i="51"/>
  <c r="J1755" i="51" s="1"/>
  <c r="P1737" i="51"/>
  <c r="O1737" i="51"/>
  <c r="M1737" i="51"/>
  <c r="N1737" i="51" s="1"/>
  <c r="I1737" i="51"/>
  <c r="J1737" i="51" s="1"/>
  <c r="P1721" i="51"/>
  <c r="O1721" i="51"/>
  <c r="M1721" i="51"/>
  <c r="N1721" i="51" s="1"/>
  <c r="I1721" i="51"/>
  <c r="J1721" i="51" s="1"/>
  <c r="P1708" i="51"/>
  <c r="O1708" i="51"/>
  <c r="M1708" i="51"/>
  <c r="N1708" i="51" s="1"/>
  <c r="I1708" i="51"/>
  <c r="J1708" i="51" s="1"/>
  <c r="P1368" i="51"/>
  <c r="O1368" i="51"/>
  <c r="M1368" i="51"/>
  <c r="N1368" i="51" s="1"/>
  <c r="I1368" i="51"/>
  <c r="J1368" i="51" s="1"/>
  <c r="P1355" i="51"/>
  <c r="O1355" i="51"/>
  <c r="M1355" i="51"/>
  <c r="N1355" i="51" s="1"/>
  <c r="I1355" i="51"/>
  <c r="J1355" i="51" s="1"/>
  <c r="P1349" i="51"/>
  <c r="O1349" i="51"/>
  <c r="M1349" i="51"/>
  <c r="N1349" i="51" s="1"/>
  <c r="I1349" i="51"/>
  <c r="J1349" i="51" s="1"/>
  <c r="P1339" i="51"/>
  <c r="O1339" i="51"/>
  <c r="M1339" i="51"/>
  <c r="N1339" i="51" s="1"/>
  <c r="I1339" i="51"/>
  <c r="J1339" i="51" s="1"/>
  <c r="P1327" i="51"/>
  <c r="O1327" i="51"/>
  <c r="M1327" i="51"/>
  <c r="N1327" i="51" s="1"/>
  <c r="I1327" i="51"/>
  <c r="J1327" i="51" s="1"/>
  <c r="P1321" i="51"/>
  <c r="O1321" i="51"/>
  <c r="M1321" i="51"/>
  <c r="N1321" i="51" s="1"/>
  <c r="I1321" i="51"/>
  <c r="J1321" i="51" s="1"/>
  <c r="P1313" i="51"/>
  <c r="O1313" i="51"/>
  <c r="M1313" i="51"/>
  <c r="N1313" i="51" s="1"/>
  <c r="I1313" i="51"/>
  <c r="J1313" i="51" s="1"/>
  <c r="P1305" i="51"/>
  <c r="O1305" i="51"/>
  <c r="M1305" i="51"/>
  <c r="N1305" i="51" s="1"/>
  <c r="I1305" i="51"/>
  <c r="J1305" i="51" s="1"/>
  <c r="P1295" i="51"/>
  <c r="O1295" i="51"/>
  <c r="M1295" i="51"/>
  <c r="N1295" i="51" s="1"/>
  <c r="I1295" i="51"/>
  <c r="J1295" i="51" s="1"/>
  <c r="P1287" i="51"/>
  <c r="O1287" i="51"/>
  <c r="M1287" i="51"/>
  <c r="N1287" i="51" s="1"/>
  <c r="I1287" i="51"/>
  <c r="J1287" i="51" s="1"/>
  <c r="P1285" i="51"/>
  <c r="O1285" i="51"/>
  <c r="M1285" i="51"/>
  <c r="N1285" i="51" s="1"/>
  <c r="I1285" i="51"/>
  <c r="J1285" i="51" s="1"/>
  <c r="P1282" i="51"/>
  <c r="O1282" i="51"/>
  <c r="M1282" i="51"/>
  <c r="N1282" i="51" s="1"/>
  <c r="I1282" i="51"/>
  <c r="J1282" i="51" s="1"/>
  <c r="P1276" i="51"/>
  <c r="O1276" i="51"/>
  <c r="M1276" i="51"/>
  <c r="N1276" i="51" s="1"/>
  <c r="I1276" i="51"/>
  <c r="J1276" i="51" s="1"/>
  <c r="P1266" i="51"/>
  <c r="O1266" i="51"/>
  <c r="M1266" i="51"/>
  <c r="N1266" i="51" s="1"/>
  <c r="I1266" i="51"/>
  <c r="J1266" i="51" s="1"/>
  <c r="P1063" i="51"/>
  <c r="O1063" i="51"/>
  <c r="M1063" i="51"/>
  <c r="N1063" i="51" s="1"/>
  <c r="I1063" i="51"/>
  <c r="J1063" i="51" s="1"/>
  <c r="P1053" i="51"/>
  <c r="O1053" i="51"/>
  <c r="M1053" i="51"/>
  <c r="N1053" i="51" s="1"/>
  <c r="I1053" i="51"/>
  <c r="J1053" i="51" s="1"/>
  <c r="P1038" i="51"/>
  <c r="O1038" i="51"/>
  <c r="M1038" i="51"/>
  <c r="N1038" i="51" s="1"/>
  <c r="I1038" i="51"/>
  <c r="J1038" i="51" s="1"/>
  <c r="P742" i="51"/>
  <c r="O742" i="51"/>
  <c r="M742" i="51"/>
  <c r="N742" i="51" s="1"/>
  <c r="I742" i="51"/>
  <c r="J742" i="51" s="1"/>
  <c r="P738" i="51"/>
  <c r="O738" i="51"/>
  <c r="M738" i="51"/>
  <c r="N738" i="51" s="1"/>
  <c r="I738" i="51"/>
  <c r="J738" i="51" s="1"/>
  <c r="P424" i="51"/>
  <c r="O424" i="51"/>
  <c r="M424" i="51"/>
  <c r="N424" i="51" s="1"/>
  <c r="I424" i="51"/>
  <c r="J424" i="51" s="1"/>
  <c r="P361" i="51"/>
  <c r="O361" i="51"/>
  <c r="M361" i="51"/>
  <c r="N361" i="51" s="1"/>
  <c r="I361" i="51"/>
  <c r="J361" i="51" s="1"/>
  <c r="P1826" i="51"/>
  <c r="O1826" i="51"/>
  <c r="M1826" i="51"/>
  <c r="N1826" i="51" s="1"/>
  <c r="I1826" i="51"/>
  <c r="J1826" i="51" s="1"/>
  <c r="P1812" i="51"/>
  <c r="O1812" i="51"/>
  <c r="M1812" i="51"/>
  <c r="N1812" i="51" s="1"/>
  <c r="I1812" i="51"/>
  <c r="J1812" i="51" s="1"/>
  <c r="P1800" i="51"/>
  <c r="O1800" i="51"/>
  <c r="M1800" i="51"/>
  <c r="N1800" i="51" s="1"/>
  <c r="I1800" i="51"/>
  <c r="J1800" i="51" s="1"/>
  <c r="P1720" i="51"/>
  <c r="O1720" i="51"/>
  <c r="M1720" i="51"/>
  <c r="N1720" i="51" s="1"/>
  <c r="I1720" i="51"/>
  <c r="J1720" i="51" s="1"/>
  <c r="P1449" i="51"/>
  <c r="O1449" i="51"/>
  <c r="M1449" i="51"/>
  <c r="N1449" i="51" s="1"/>
  <c r="I1449" i="51"/>
  <c r="J1449" i="51" s="1"/>
  <c r="P1443" i="51"/>
  <c r="O1443" i="51"/>
  <c r="M1443" i="51"/>
  <c r="N1443" i="51" s="1"/>
  <c r="I1443" i="51"/>
  <c r="J1443" i="51" s="1"/>
  <c r="P1439" i="51"/>
  <c r="O1439" i="51"/>
  <c r="M1439" i="51"/>
  <c r="N1439" i="51" s="1"/>
  <c r="I1439" i="51"/>
  <c r="J1439" i="51" s="1"/>
  <c r="P1435" i="51"/>
  <c r="O1435" i="51"/>
  <c r="M1435" i="51"/>
  <c r="N1435" i="51" s="1"/>
  <c r="I1435" i="51"/>
  <c r="J1435" i="51" s="1"/>
  <c r="P1430" i="51"/>
  <c r="O1430" i="51"/>
  <c r="M1430" i="51"/>
  <c r="N1430" i="51" s="1"/>
  <c r="I1430" i="51"/>
  <c r="J1430" i="51" s="1"/>
  <c r="P1426" i="51"/>
  <c r="O1426" i="51"/>
  <c r="M1426" i="51"/>
  <c r="N1426" i="51" s="1"/>
  <c r="I1426" i="51"/>
  <c r="J1426" i="51" s="1"/>
  <c r="P1421" i="51"/>
  <c r="O1421" i="51"/>
  <c r="M1421" i="51"/>
  <c r="N1421" i="51" s="1"/>
  <c r="I1421" i="51"/>
  <c r="J1421" i="51" s="1"/>
  <c r="P1416" i="51"/>
  <c r="O1416" i="51"/>
  <c r="M1416" i="51"/>
  <c r="N1416" i="51" s="1"/>
  <c r="I1416" i="51"/>
  <c r="J1416" i="51" s="1"/>
  <c r="P1412" i="51"/>
  <c r="O1412" i="51"/>
  <c r="M1412" i="51"/>
  <c r="N1412" i="51" s="1"/>
  <c r="I1412" i="51"/>
  <c r="J1412" i="51" s="1"/>
  <c r="P1407" i="51"/>
  <c r="O1407" i="51"/>
  <c r="M1407" i="51"/>
  <c r="N1407" i="51" s="1"/>
  <c r="I1407" i="51"/>
  <c r="J1407" i="51" s="1"/>
  <c r="P1401" i="51"/>
  <c r="O1401" i="51"/>
  <c r="M1401" i="51"/>
  <c r="N1401" i="51" s="1"/>
  <c r="I1401" i="51"/>
  <c r="J1401" i="51" s="1"/>
  <c r="P1391" i="51"/>
  <c r="O1391" i="51"/>
  <c r="M1391" i="51"/>
  <c r="N1391" i="51" s="1"/>
  <c r="I1391" i="51"/>
  <c r="J1391" i="51" s="1"/>
  <c r="P1367" i="51"/>
  <c r="O1367" i="51"/>
  <c r="M1367" i="51"/>
  <c r="N1367" i="51" s="1"/>
  <c r="I1367" i="51"/>
  <c r="J1367" i="51" s="1"/>
  <c r="P1363" i="51"/>
  <c r="O1363" i="51"/>
  <c r="M1363" i="51"/>
  <c r="N1363" i="51" s="1"/>
  <c r="I1363" i="51"/>
  <c r="J1363" i="51" s="1"/>
  <c r="P1359" i="51"/>
  <c r="O1359" i="51"/>
  <c r="M1359" i="51"/>
  <c r="N1359" i="51" s="1"/>
  <c r="I1359" i="51"/>
  <c r="J1359" i="51" s="1"/>
  <c r="P1354" i="51"/>
  <c r="O1354" i="51"/>
  <c r="M1354" i="51"/>
  <c r="N1354" i="51" s="1"/>
  <c r="I1354" i="51"/>
  <c r="J1354" i="51" s="1"/>
  <c r="P1345" i="51"/>
  <c r="O1345" i="51"/>
  <c r="M1345" i="51"/>
  <c r="N1345" i="51" s="1"/>
  <c r="I1345" i="51"/>
  <c r="J1345" i="51" s="1"/>
  <c r="P1338" i="51"/>
  <c r="O1338" i="51"/>
  <c r="M1338" i="51"/>
  <c r="N1338" i="51" s="1"/>
  <c r="I1338" i="51"/>
  <c r="J1338" i="51" s="1"/>
  <c r="P1333" i="51"/>
  <c r="O1333" i="51"/>
  <c r="M1333" i="51"/>
  <c r="N1333" i="51" s="1"/>
  <c r="I1333" i="51"/>
  <c r="J1333" i="51" s="1"/>
  <c r="P1326" i="51"/>
  <c r="O1326" i="51"/>
  <c r="M1326" i="51"/>
  <c r="N1326" i="51" s="1"/>
  <c r="I1326" i="51"/>
  <c r="J1326" i="51" s="1"/>
  <c r="P1320" i="51"/>
  <c r="O1320" i="51"/>
  <c r="M1320" i="51"/>
  <c r="N1320" i="51" s="1"/>
  <c r="I1320" i="51"/>
  <c r="J1320" i="51" s="1"/>
  <c r="P1312" i="51"/>
  <c r="O1312" i="51"/>
  <c r="M1312" i="51"/>
  <c r="N1312" i="51" s="1"/>
  <c r="I1312" i="51"/>
  <c r="J1312" i="51" s="1"/>
  <c r="P1304" i="51"/>
  <c r="O1304" i="51"/>
  <c r="M1304" i="51"/>
  <c r="N1304" i="51" s="1"/>
  <c r="I1304" i="51"/>
  <c r="J1304" i="51" s="1"/>
  <c r="P1300" i="51"/>
  <c r="O1300" i="51"/>
  <c r="M1300" i="51"/>
  <c r="N1300" i="51" s="1"/>
  <c r="I1300" i="51"/>
  <c r="J1300" i="51" s="1"/>
  <c r="P1291" i="51"/>
  <c r="O1291" i="51"/>
  <c r="M1291" i="51"/>
  <c r="N1291" i="51" s="1"/>
  <c r="I1291" i="51"/>
  <c r="J1291" i="51" s="1"/>
  <c r="P1275" i="51"/>
  <c r="O1275" i="51"/>
  <c r="M1275" i="51"/>
  <c r="N1275" i="51" s="1"/>
  <c r="I1275" i="51"/>
  <c r="J1275" i="51" s="1"/>
  <c r="P1270" i="51"/>
  <c r="O1270" i="51"/>
  <c r="M1270" i="51"/>
  <c r="N1270" i="51" s="1"/>
  <c r="I1270" i="51"/>
  <c r="J1270" i="51" s="1"/>
  <c r="P730" i="51"/>
  <c r="O730" i="51"/>
  <c r="M730" i="51"/>
  <c r="N730" i="51" s="1"/>
  <c r="I730" i="51"/>
  <c r="J730" i="51" s="1"/>
  <c r="P723" i="51"/>
  <c r="O723" i="51"/>
  <c r="M723" i="51"/>
  <c r="N723" i="51" s="1"/>
  <c r="I723" i="51"/>
  <c r="J723" i="51" s="1"/>
  <c r="P715" i="51"/>
  <c r="O715" i="51"/>
  <c r="M715" i="51"/>
  <c r="N715" i="51" s="1"/>
  <c r="I715" i="51"/>
  <c r="J715" i="51" s="1"/>
  <c r="P708" i="51"/>
  <c r="O708" i="51"/>
  <c r="M708" i="51"/>
  <c r="N708" i="51" s="1"/>
  <c r="I708" i="51"/>
  <c r="J708" i="51" s="1"/>
  <c r="P700" i="51"/>
  <c r="O700" i="51"/>
  <c r="M700" i="51"/>
  <c r="N700" i="51" s="1"/>
  <c r="I700" i="51"/>
  <c r="J700" i="51" s="1"/>
  <c r="P693" i="51"/>
  <c r="O693" i="51"/>
  <c r="M693" i="51"/>
  <c r="N693" i="51" s="1"/>
  <c r="I693" i="51"/>
  <c r="J693" i="51" s="1"/>
  <c r="P569" i="51"/>
  <c r="O569" i="51"/>
  <c r="M569" i="51"/>
  <c r="N569" i="51" s="1"/>
  <c r="I569" i="51"/>
  <c r="J569" i="51" s="1"/>
  <c r="P486" i="51"/>
  <c r="O486" i="51"/>
  <c r="M486" i="51"/>
  <c r="N486" i="51" s="1"/>
  <c r="I486" i="51"/>
  <c r="J486" i="51" s="1"/>
  <c r="P343" i="51"/>
  <c r="O343" i="51"/>
  <c r="M343" i="51"/>
  <c r="N343" i="51" s="1"/>
  <c r="I343" i="51"/>
  <c r="J343" i="51" s="1"/>
  <c r="P324" i="51"/>
  <c r="O324" i="51"/>
  <c r="M324" i="51"/>
  <c r="N324" i="51" s="1"/>
  <c r="I324" i="51"/>
  <c r="J324" i="51" s="1"/>
  <c r="P360" i="51"/>
  <c r="O360" i="51"/>
  <c r="M360" i="51"/>
  <c r="N360" i="51" s="1"/>
  <c r="I360" i="51"/>
  <c r="J360" i="51" s="1"/>
  <c r="P1915" i="51"/>
  <c r="O1915" i="51"/>
  <c r="M1915" i="51"/>
  <c r="N1915" i="51" s="1"/>
  <c r="I1915" i="51"/>
  <c r="J1915" i="51" s="1"/>
  <c r="P1911" i="51"/>
  <c r="O1911" i="51"/>
  <c r="M1911" i="51"/>
  <c r="N1911" i="51" s="1"/>
  <c r="I1911" i="51"/>
  <c r="J1911" i="51" s="1"/>
  <c r="P1881" i="51"/>
  <c r="O1881" i="51"/>
  <c r="M1881" i="51"/>
  <c r="N1881" i="51" s="1"/>
  <c r="I1881" i="51"/>
  <c r="J1881" i="51" s="1"/>
  <c r="P1191" i="51"/>
  <c r="O1191" i="51"/>
  <c r="M1191" i="51"/>
  <c r="N1191" i="51" s="1"/>
  <c r="I1191" i="51"/>
  <c r="J1191" i="51" s="1"/>
  <c r="P1190" i="51"/>
  <c r="O1190" i="51"/>
  <c r="M1190" i="51"/>
  <c r="N1190" i="51" s="1"/>
  <c r="I1190" i="51"/>
  <c r="J1190" i="51" s="1"/>
  <c r="P1188" i="51"/>
  <c r="O1188" i="51"/>
  <c r="M1188" i="51"/>
  <c r="N1188" i="51" s="1"/>
  <c r="I1188" i="51"/>
  <c r="J1188" i="51" s="1"/>
  <c r="P103" i="51"/>
  <c r="O103" i="51"/>
  <c r="M103" i="51"/>
  <c r="N103" i="51" s="1"/>
  <c r="I103" i="51"/>
  <c r="J103" i="51" s="1"/>
  <c r="P102" i="51"/>
  <c r="O102" i="51"/>
  <c r="M102" i="51"/>
  <c r="N102" i="51" s="1"/>
  <c r="I102" i="51"/>
  <c r="J102" i="51" s="1"/>
  <c r="P101" i="51"/>
  <c r="O101" i="51"/>
  <c r="M101" i="51"/>
  <c r="N101" i="51" s="1"/>
  <c r="I101" i="51"/>
  <c r="J101" i="51" s="1"/>
  <c r="P100" i="51"/>
  <c r="O100" i="51"/>
  <c r="M100" i="51"/>
  <c r="N100" i="51" s="1"/>
  <c r="I100" i="51"/>
  <c r="J100" i="51" s="1"/>
  <c r="P99" i="51"/>
  <c r="O99" i="51"/>
  <c r="M99" i="51"/>
  <c r="N99" i="51" s="1"/>
  <c r="I99" i="51"/>
  <c r="J99" i="51" s="1"/>
  <c r="P98" i="51"/>
  <c r="O98" i="51"/>
  <c r="M98" i="51"/>
  <c r="N98" i="51" s="1"/>
  <c r="I98" i="51"/>
  <c r="J98" i="51" s="1"/>
  <c r="P539" i="51"/>
  <c r="O539" i="51"/>
  <c r="M539" i="51"/>
  <c r="N539" i="51" s="1"/>
  <c r="I539" i="51"/>
  <c r="J539" i="51" s="1"/>
  <c r="P291" i="51"/>
  <c r="O291" i="51"/>
  <c r="M291" i="51"/>
  <c r="N291" i="51" s="1"/>
  <c r="I291" i="51"/>
  <c r="J291" i="51" s="1"/>
  <c r="P283" i="51"/>
  <c r="O283" i="51"/>
  <c r="M283" i="51"/>
  <c r="N283" i="51" s="1"/>
  <c r="I283" i="51"/>
  <c r="J283" i="51" s="1"/>
  <c r="P269" i="51"/>
  <c r="O269" i="51"/>
  <c r="M269" i="51"/>
  <c r="N269" i="51" s="1"/>
  <c r="I269" i="51"/>
  <c r="J269" i="51" s="1"/>
  <c r="P549" i="51"/>
  <c r="O549" i="51"/>
  <c r="M549" i="51"/>
  <c r="N549" i="51" s="1"/>
  <c r="I549" i="51"/>
  <c r="J549" i="51" s="1"/>
  <c r="P423" i="51"/>
  <c r="O423" i="51"/>
  <c r="M423" i="51"/>
  <c r="N423" i="51" s="1"/>
  <c r="I423" i="51"/>
  <c r="J423" i="51" s="1"/>
  <c r="P405" i="51"/>
  <c r="O405" i="51"/>
  <c r="M405" i="51"/>
  <c r="N405" i="51" s="1"/>
  <c r="I405" i="51"/>
  <c r="J405" i="51" s="1"/>
  <c r="P359" i="51"/>
  <c r="O359" i="51"/>
  <c r="M359" i="51"/>
  <c r="N359" i="51" s="1"/>
  <c r="I359" i="51"/>
  <c r="J359" i="51" s="1"/>
  <c r="P333" i="51"/>
  <c r="O333" i="51"/>
  <c r="M333" i="51"/>
  <c r="N333" i="51" s="1"/>
  <c r="I333" i="51"/>
  <c r="J333" i="51" s="1"/>
  <c r="P253" i="51"/>
  <c r="O253" i="51"/>
  <c r="M253" i="51"/>
  <c r="N253" i="51" s="1"/>
  <c r="I253" i="51"/>
  <c r="J253" i="51" s="1"/>
  <c r="P216" i="51"/>
  <c r="O216" i="51"/>
  <c r="M216" i="51"/>
  <c r="N216" i="51" s="1"/>
  <c r="I216" i="51"/>
  <c r="J216" i="51" s="1"/>
  <c r="P1854" i="51"/>
  <c r="O1854" i="51"/>
  <c r="M1854" i="51"/>
  <c r="N1854" i="51" s="1"/>
  <c r="I1854" i="51"/>
  <c r="J1854" i="51" s="1"/>
  <c r="P1785" i="51"/>
  <c r="O1785" i="51"/>
  <c r="M1785" i="51"/>
  <c r="N1785" i="51" s="1"/>
  <c r="I1785" i="51"/>
  <c r="J1785" i="51" s="1"/>
  <c r="P1775" i="51"/>
  <c r="O1775" i="51"/>
  <c r="M1775" i="51"/>
  <c r="N1775" i="51" s="1"/>
  <c r="I1775" i="51"/>
  <c r="J1775" i="51" s="1"/>
  <c r="P1750" i="51"/>
  <c r="O1750" i="51"/>
  <c r="M1750" i="51"/>
  <c r="N1750" i="51" s="1"/>
  <c r="I1750" i="51"/>
  <c r="J1750" i="51" s="1"/>
  <c r="P1736" i="51"/>
  <c r="O1736" i="51"/>
  <c r="M1736" i="51"/>
  <c r="N1736" i="51" s="1"/>
  <c r="I1736" i="51"/>
  <c r="J1736" i="51" s="1"/>
  <c r="P1707" i="51"/>
  <c r="O1707" i="51"/>
  <c r="M1707" i="51"/>
  <c r="N1707" i="51" s="1"/>
  <c r="I1707" i="51"/>
  <c r="J1707" i="51" s="1"/>
  <c r="P1052" i="51"/>
  <c r="O1052" i="51"/>
  <c r="M1052" i="51"/>
  <c r="N1052" i="51" s="1"/>
  <c r="I1052" i="51"/>
  <c r="J1052" i="51" s="1"/>
  <c r="P1037" i="51"/>
  <c r="O1037" i="51"/>
  <c r="M1037" i="51"/>
  <c r="N1037" i="51" s="1"/>
  <c r="I1037" i="51"/>
  <c r="J1037" i="51" s="1"/>
  <c r="P404" i="51"/>
  <c r="O404" i="51"/>
  <c r="M404" i="51"/>
  <c r="N404" i="51" s="1"/>
  <c r="I404" i="51"/>
  <c r="J404" i="51" s="1"/>
  <c r="P358" i="51"/>
  <c r="O358" i="51"/>
  <c r="M358" i="51"/>
  <c r="N358" i="51" s="1"/>
  <c r="I358" i="51"/>
  <c r="J358" i="51" s="1"/>
  <c r="P252" i="51"/>
  <c r="O252" i="51"/>
  <c r="M252" i="51"/>
  <c r="N252" i="51" s="1"/>
  <c r="I252" i="51"/>
  <c r="J252" i="51" s="1"/>
  <c r="P215" i="51"/>
  <c r="O215" i="51"/>
  <c r="M215" i="51"/>
  <c r="N215" i="51" s="1"/>
  <c r="I215" i="51"/>
  <c r="J215" i="51" s="1"/>
  <c r="P1916" i="51"/>
  <c r="O1916" i="51"/>
  <c r="M1916" i="51"/>
  <c r="N1916" i="51" s="1"/>
  <c r="I1916" i="51"/>
  <c r="J1916" i="51" s="1"/>
  <c r="P1908" i="51"/>
  <c r="O1908" i="51"/>
  <c r="M1908" i="51"/>
  <c r="N1908" i="51" s="1"/>
  <c r="I1908" i="51"/>
  <c r="J1908" i="51" s="1"/>
  <c r="P1905" i="51"/>
  <c r="O1905" i="51"/>
  <c r="M1905" i="51"/>
  <c r="N1905" i="51" s="1"/>
  <c r="I1905" i="51"/>
  <c r="J1905" i="51" s="1"/>
  <c r="P1898" i="51"/>
  <c r="O1898" i="51"/>
  <c r="M1898" i="51"/>
  <c r="N1898" i="51" s="1"/>
  <c r="I1898" i="51"/>
  <c r="J1898" i="51" s="1"/>
  <c r="P1894" i="51"/>
  <c r="O1894" i="51"/>
  <c r="M1894" i="51"/>
  <c r="N1894" i="51" s="1"/>
  <c r="I1894" i="51"/>
  <c r="J1894" i="51" s="1"/>
  <c r="P1892" i="51"/>
  <c r="O1892" i="51"/>
  <c r="M1892" i="51"/>
  <c r="N1892" i="51" s="1"/>
  <c r="I1892" i="51"/>
  <c r="J1892" i="51" s="1"/>
  <c r="P1890" i="51"/>
  <c r="O1890" i="51"/>
  <c r="M1890" i="51"/>
  <c r="N1890" i="51" s="1"/>
  <c r="I1890" i="51"/>
  <c r="J1890" i="51" s="1"/>
  <c r="P1882" i="51"/>
  <c r="O1882" i="51"/>
  <c r="M1882" i="51"/>
  <c r="N1882" i="51" s="1"/>
  <c r="I1882" i="51"/>
  <c r="J1882" i="51" s="1"/>
  <c r="P1873" i="51"/>
  <c r="O1873" i="51"/>
  <c r="M1873" i="51"/>
  <c r="N1873" i="51" s="1"/>
  <c r="I1873" i="51"/>
  <c r="J1873" i="51" s="1"/>
  <c r="P1869" i="51"/>
  <c r="O1869" i="51"/>
  <c r="M1869" i="51"/>
  <c r="N1869" i="51" s="1"/>
  <c r="I1869" i="51"/>
  <c r="J1869" i="51" s="1"/>
  <c r="P1485" i="51"/>
  <c r="O1485" i="51"/>
  <c r="M1485" i="51"/>
  <c r="N1485" i="51" s="1"/>
  <c r="I1485" i="51"/>
  <c r="J1485" i="51" s="1"/>
  <c r="P1468" i="51"/>
  <c r="O1468" i="51"/>
  <c r="M1468" i="51"/>
  <c r="N1468" i="51" s="1"/>
  <c r="I1468" i="51"/>
  <c r="J1468" i="51" s="1"/>
  <c r="P1838" i="51"/>
  <c r="O1838" i="51"/>
  <c r="M1838" i="51"/>
  <c r="N1838" i="51" s="1"/>
  <c r="I1838" i="51"/>
  <c r="J1838" i="51" s="1"/>
  <c r="P1760" i="51"/>
  <c r="O1760" i="51"/>
  <c r="M1760" i="51"/>
  <c r="N1760" i="51" s="1"/>
  <c r="I1760" i="51"/>
  <c r="J1760" i="51" s="1"/>
  <c r="P1405" i="51"/>
  <c r="O1405" i="51"/>
  <c r="M1405" i="51"/>
  <c r="N1405" i="51" s="1"/>
  <c r="I1405" i="51"/>
  <c r="J1405" i="51" s="1"/>
  <c r="P1397" i="51"/>
  <c r="O1397" i="51"/>
  <c r="M1397" i="51"/>
  <c r="N1397" i="51" s="1"/>
  <c r="I1397" i="51"/>
  <c r="J1397" i="51" s="1"/>
  <c r="P1395" i="51"/>
  <c r="O1395" i="51"/>
  <c r="M1395" i="51"/>
  <c r="N1395" i="51" s="1"/>
  <c r="I1395" i="51"/>
  <c r="J1395" i="51" s="1"/>
  <c r="P422" i="51"/>
  <c r="O422" i="51"/>
  <c r="M422" i="51"/>
  <c r="N422" i="51" s="1"/>
  <c r="I422" i="51"/>
  <c r="J422" i="51" s="1"/>
  <c r="P357" i="51"/>
  <c r="O357" i="51"/>
  <c r="M357" i="51"/>
  <c r="N357" i="51" s="1"/>
  <c r="I357" i="51"/>
  <c r="J357" i="51" s="1"/>
  <c r="P187" i="51"/>
  <c r="O187" i="51"/>
  <c r="M187" i="51"/>
  <c r="N187" i="51" s="1"/>
  <c r="I187" i="51"/>
  <c r="J187" i="51" s="1"/>
  <c r="P93" i="51"/>
  <c r="O93" i="51"/>
  <c r="M93" i="51"/>
  <c r="N93" i="51" s="1"/>
  <c r="I93" i="51"/>
  <c r="J93" i="51" s="1"/>
  <c r="P56" i="51"/>
  <c r="O56" i="51"/>
  <c r="M56" i="51"/>
  <c r="N56" i="51" s="1"/>
  <c r="I56" i="51"/>
  <c r="J56" i="51" s="1"/>
  <c r="P2011" i="51"/>
  <c r="O2011" i="51"/>
  <c r="M2011" i="51"/>
  <c r="N2011" i="51" s="1"/>
  <c r="I2011" i="51"/>
  <c r="J2011" i="51" s="1"/>
  <c r="P2010" i="51"/>
  <c r="O2010" i="51"/>
  <c r="M2010" i="51"/>
  <c r="N2010" i="51" s="1"/>
  <c r="I2010" i="51"/>
  <c r="J2010" i="51" s="1"/>
  <c r="P2008" i="51"/>
  <c r="O2008" i="51"/>
  <c r="M2008" i="51"/>
  <c r="N2008" i="51" s="1"/>
  <c r="I2008" i="51"/>
  <c r="J2008" i="51" s="1"/>
  <c r="P2006" i="51"/>
  <c r="O2006" i="51"/>
  <c r="M2006" i="51"/>
  <c r="N2006" i="51" s="1"/>
  <c r="I2006" i="51"/>
  <c r="J2006" i="51" s="1"/>
  <c r="P1997" i="51"/>
  <c r="O1997" i="51"/>
  <c r="M1997" i="51"/>
  <c r="N1997" i="51" s="1"/>
  <c r="I1997" i="51"/>
  <c r="J1997" i="51" s="1"/>
  <c r="P1993" i="51"/>
  <c r="O1993" i="51"/>
  <c r="M1993" i="51"/>
  <c r="N1993" i="51" s="1"/>
  <c r="I1993" i="51"/>
  <c r="J1993" i="51" s="1"/>
  <c r="P1984" i="51"/>
  <c r="O1984" i="51"/>
  <c r="M1984" i="51"/>
  <c r="N1984" i="51" s="1"/>
  <c r="I1984" i="51"/>
  <c r="J1984" i="51" s="1"/>
  <c r="P1979" i="51"/>
  <c r="O1979" i="51"/>
  <c r="M1979" i="51"/>
  <c r="N1979" i="51" s="1"/>
  <c r="I1979" i="51"/>
  <c r="J1979" i="51" s="1"/>
  <c r="P1977" i="51"/>
  <c r="O1977" i="51"/>
  <c r="M1977" i="51"/>
  <c r="N1977" i="51" s="1"/>
  <c r="I1977" i="51"/>
  <c r="J1977" i="51" s="1"/>
  <c r="P1970" i="51"/>
  <c r="O1970" i="51"/>
  <c r="M1970" i="51"/>
  <c r="N1970" i="51" s="1"/>
  <c r="I1970" i="51"/>
  <c r="J1970" i="51" s="1"/>
  <c r="P1958" i="51"/>
  <c r="O1958" i="51"/>
  <c r="M1958" i="51"/>
  <c r="N1958" i="51" s="1"/>
  <c r="I1958" i="51"/>
  <c r="J1958" i="51" s="1"/>
  <c r="P1957" i="51"/>
  <c r="O1957" i="51"/>
  <c r="M1957" i="51"/>
  <c r="N1957" i="51" s="1"/>
  <c r="I1957" i="51"/>
  <c r="J1957" i="51" s="1"/>
  <c r="P1954" i="51"/>
  <c r="O1954" i="51"/>
  <c r="M1954" i="51"/>
  <c r="N1954" i="51" s="1"/>
  <c r="I1954" i="51"/>
  <c r="J1954" i="51" s="1"/>
  <c r="P1950" i="51"/>
  <c r="O1950" i="51"/>
  <c r="M1950" i="51"/>
  <c r="N1950" i="51" s="1"/>
  <c r="I1950" i="51"/>
  <c r="J1950" i="51" s="1"/>
  <c r="P1947" i="51"/>
  <c r="O1947" i="51"/>
  <c r="M1947" i="51"/>
  <c r="N1947" i="51" s="1"/>
  <c r="I1947" i="51"/>
  <c r="J1947" i="51" s="1"/>
  <c r="P1928" i="51"/>
  <c r="O1928" i="51"/>
  <c r="M1928" i="51"/>
  <c r="N1928" i="51" s="1"/>
  <c r="I1928" i="51"/>
  <c r="J1928" i="51" s="1"/>
  <c r="P1926" i="51"/>
  <c r="O1926" i="51"/>
  <c r="M1926" i="51"/>
  <c r="N1926" i="51" s="1"/>
  <c r="I1926" i="51"/>
  <c r="J1926" i="51" s="1"/>
  <c r="P1920" i="51"/>
  <c r="O1920" i="51"/>
  <c r="M1920" i="51"/>
  <c r="N1920" i="51" s="1"/>
  <c r="I1920" i="51"/>
  <c r="J1920" i="51" s="1"/>
  <c r="P2243" i="51"/>
  <c r="O2243" i="51"/>
  <c r="M2243" i="51"/>
  <c r="N2243" i="51" s="1"/>
  <c r="I2243" i="51"/>
  <c r="J2243" i="51" s="1"/>
  <c r="P2242" i="51"/>
  <c r="O2242" i="51"/>
  <c r="M2242" i="51"/>
  <c r="N2242" i="51" s="1"/>
  <c r="I2242" i="51"/>
  <c r="J2242" i="51" s="1"/>
  <c r="P2241" i="51"/>
  <c r="O2241" i="51"/>
  <c r="M2241" i="51"/>
  <c r="N2241" i="51" s="1"/>
  <c r="I2241" i="51"/>
  <c r="J2241" i="51" s="1"/>
  <c r="P2239" i="51"/>
  <c r="O2239" i="51"/>
  <c r="M2239" i="51"/>
  <c r="N2239" i="51" s="1"/>
  <c r="I2239" i="51"/>
  <c r="J2239" i="51" s="1"/>
  <c r="P2237" i="51"/>
  <c r="O2237" i="51"/>
  <c r="M2237" i="51"/>
  <c r="N2237" i="51" s="1"/>
  <c r="I2237" i="51"/>
  <c r="J2237" i="51" s="1"/>
  <c r="P528" i="51"/>
  <c r="O528" i="51"/>
  <c r="M528" i="51"/>
  <c r="N528" i="51" s="1"/>
  <c r="I528" i="51"/>
  <c r="J528" i="51" s="1"/>
  <c r="P403" i="51"/>
  <c r="O403" i="51"/>
  <c r="M403" i="51"/>
  <c r="N403" i="51" s="1"/>
  <c r="I403" i="51"/>
  <c r="J403" i="51" s="1"/>
  <c r="P251" i="51"/>
  <c r="O251" i="51"/>
  <c r="M251" i="51"/>
  <c r="N251" i="51" s="1"/>
  <c r="I251" i="51"/>
  <c r="J251" i="51" s="1"/>
  <c r="P214" i="51"/>
  <c r="O214" i="51"/>
  <c r="M214" i="51"/>
  <c r="N214" i="51" s="1"/>
  <c r="I214" i="51"/>
  <c r="J214" i="51" s="1"/>
  <c r="P198" i="51"/>
  <c r="O198" i="51"/>
  <c r="M198" i="51"/>
  <c r="N198" i="51" s="1"/>
  <c r="I198" i="51"/>
  <c r="J198" i="51" s="1"/>
  <c r="P1089" i="51"/>
  <c r="O1089" i="51"/>
  <c r="M1089" i="51"/>
  <c r="N1089" i="51" s="1"/>
  <c r="I1089" i="51"/>
  <c r="J1089" i="51" s="1"/>
  <c r="P687" i="51"/>
  <c r="O687" i="51"/>
  <c r="M687" i="51"/>
  <c r="N687" i="51" s="1"/>
  <c r="I687" i="51"/>
  <c r="J687" i="51" s="1"/>
  <c r="P682" i="51"/>
  <c r="O682" i="51"/>
  <c r="M682" i="51"/>
  <c r="N682" i="51" s="1"/>
  <c r="I682" i="51"/>
  <c r="J682" i="51" s="1"/>
  <c r="P678" i="51"/>
  <c r="O678" i="51"/>
  <c r="M678" i="51"/>
  <c r="N678" i="51" s="1"/>
  <c r="J678" i="51"/>
  <c r="I678" i="51"/>
  <c r="P664" i="51"/>
  <c r="O664" i="51"/>
  <c r="N664" i="51"/>
  <c r="M664" i="51"/>
  <c r="I664" i="51"/>
  <c r="J664" i="51" s="1"/>
  <c r="P661" i="51"/>
  <c r="O661" i="51"/>
  <c r="M661" i="51"/>
  <c r="N661" i="51" s="1"/>
  <c r="I661" i="51"/>
  <c r="J661" i="51" s="1"/>
  <c r="P653" i="51"/>
  <c r="O653" i="51"/>
  <c r="M653" i="51"/>
  <c r="N653" i="51" s="1"/>
  <c r="I653" i="51"/>
  <c r="J653" i="51" s="1"/>
  <c r="P650" i="51"/>
  <c r="O650" i="51"/>
  <c r="M650" i="51"/>
  <c r="N650" i="51" s="1"/>
  <c r="I650" i="51"/>
  <c r="J650" i="51" s="1"/>
  <c r="P648" i="51"/>
  <c r="O648" i="51"/>
  <c r="M648" i="51"/>
  <c r="N648" i="51" s="1"/>
  <c r="I648" i="51"/>
  <c r="J648" i="51" s="1"/>
  <c r="P640" i="51"/>
  <c r="O640" i="51"/>
  <c r="M640" i="51"/>
  <c r="N640" i="51" s="1"/>
  <c r="I640" i="51"/>
  <c r="J640" i="51" s="1"/>
  <c r="P636" i="51"/>
  <c r="O636" i="51"/>
  <c r="M636" i="51"/>
  <c r="N636" i="51" s="1"/>
  <c r="I636" i="51"/>
  <c r="J636" i="51" s="1"/>
  <c r="P631" i="51"/>
  <c r="O631" i="51"/>
  <c r="M631" i="51"/>
  <c r="N631" i="51" s="1"/>
  <c r="I631" i="51"/>
  <c r="J631" i="51" s="1"/>
  <c r="P628" i="51"/>
  <c r="O628" i="51"/>
  <c r="M628" i="51"/>
  <c r="N628" i="51" s="1"/>
  <c r="I628" i="51"/>
  <c r="J628" i="51" s="1"/>
  <c r="P621" i="51"/>
  <c r="O621" i="51"/>
  <c r="M621" i="51"/>
  <c r="N621" i="51" s="1"/>
  <c r="I621" i="51"/>
  <c r="J621" i="51" s="1"/>
  <c r="P616" i="51"/>
  <c r="O616" i="51"/>
  <c r="M616" i="51"/>
  <c r="N616" i="51" s="1"/>
  <c r="I616" i="51"/>
  <c r="J616" i="51" s="1"/>
  <c r="P609" i="51"/>
  <c r="O609" i="51"/>
  <c r="M609" i="51"/>
  <c r="N609" i="51" s="1"/>
  <c r="I609" i="51"/>
  <c r="J609" i="51" s="1"/>
  <c r="P603" i="51"/>
  <c r="O603" i="51"/>
  <c r="M603" i="51"/>
  <c r="N603" i="51" s="1"/>
  <c r="I603" i="51"/>
  <c r="J603" i="51" s="1"/>
  <c r="P594" i="51"/>
  <c r="O594" i="51"/>
  <c r="M594" i="51"/>
  <c r="N594" i="51" s="1"/>
  <c r="I594" i="51"/>
  <c r="J594" i="51" s="1"/>
  <c r="P589" i="51"/>
  <c r="O589" i="51"/>
  <c r="M589" i="51"/>
  <c r="N589" i="51" s="1"/>
  <c r="I589" i="51"/>
  <c r="J589" i="51" s="1"/>
  <c r="P583" i="51"/>
  <c r="O583" i="51"/>
  <c r="M583" i="51"/>
  <c r="N583" i="51" s="1"/>
  <c r="I583" i="51"/>
  <c r="J583" i="51" s="1"/>
  <c r="P579" i="51"/>
  <c r="O579" i="51"/>
  <c r="M579" i="51"/>
  <c r="N579" i="51" s="1"/>
  <c r="I579" i="51"/>
  <c r="J579" i="51" s="1"/>
  <c r="P2014" i="51"/>
  <c r="O2014" i="51"/>
  <c r="M2014" i="51"/>
  <c r="N2014" i="51" s="1"/>
  <c r="I2014" i="51"/>
  <c r="J2014" i="51" s="1"/>
  <c r="P2004" i="51"/>
  <c r="O2004" i="51"/>
  <c r="M2004" i="51"/>
  <c r="N2004" i="51" s="1"/>
  <c r="I2004" i="51"/>
  <c r="J2004" i="51" s="1"/>
  <c r="P2001" i="51"/>
  <c r="O2001" i="51"/>
  <c r="M2001" i="51"/>
  <c r="N2001" i="51" s="1"/>
  <c r="I2001" i="51"/>
  <c r="J2001" i="51" s="1"/>
  <c r="P1999" i="51"/>
  <c r="O1999" i="51"/>
  <c r="M1999" i="51"/>
  <c r="N1999" i="51" s="1"/>
  <c r="I1999" i="51"/>
  <c r="J1999" i="51" s="1"/>
  <c r="P1994" i="51"/>
  <c r="O1994" i="51"/>
  <c r="M1994" i="51"/>
  <c r="N1994" i="51" s="1"/>
  <c r="I1994" i="51"/>
  <c r="J1994" i="51" s="1"/>
  <c r="P1991" i="51"/>
  <c r="O1991" i="51"/>
  <c r="M1991" i="51"/>
  <c r="N1991" i="51" s="1"/>
  <c r="I1991" i="51"/>
  <c r="J1991" i="51" s="1"/>
  <c r="P1988" i="51"/>
  <c r="O1988" i="51"/>
  <c r="M1988" i="51"/>
  <c r="N1988" i="51" s="1"/>
  <c r="I1988" i="51"/>
  <c r="J1988" i="51" s="1"/>
  <c r="P1986" i="51"/>
  <c r="O1986" i="51"/>
  <c r="M1986" i="51"/>
  <c r="N1986" i="51" s="1"/>
  <c r="I1986" i="51"/>
  <c r="J1986" i="51" s="1"/>
  <c r="P1982" i="51"/>
  <c r="O1982" i="51"/>
  <c r="M1982" i="51"/>
  <c r="N1982" i="51" s="1"/>
  <c r="I1982" i="51"/>
  <c r="J1982" i="51" s="1"/>
  <c r="P1974" i="51"/>
  <c r="O1974" i="51"/>
  <c r="M1974" i="51"/>
  <c r="N1974" i="51" s="1"/>
  <c r="I1974" i="51"/>
  <c r="J1974" i="51" s="1"/>
  <c r="P1972" i="51"/>
  <c r="O1972" i="51"/>
  <c r="M1972" i="51"/>
  <c r="N1972" i="51" s="1"/>
  <c r="I1972" i="51"/>
  <c r="J1972" i="51" s="1"/>
  <c r="P1968" i="51"/>
  <c r="O1968" i="51"/>
  <c r="M1968" i="51"/>
  <c r="N1968" i="51" s="1"/>
  <c r="I1968" i="51"/>
  <c r="J1968" i="51" s="1"/>
  <c r="P1966" i="51"/>
  <c r="O1966" i="51"/>
  <c r="M1966" i="51"/>
  <c r="N1966" i="51" s="1"/>
  <c r="I1966" i="51"/>
  <c r="J1966" i="51" s="1"/>
  <c r="P1964" i="51"/>
  <c r="O1964" i="51"/>
  <c r="M1964" i="51"/>
  <c r="N1964" i="51" s="1"/>
  <c r="I1964" i="51"/>
  <c r="J1964" i="51" s="1"/>
  <c r="P1962" i="51"/>
  <c r="O1962" i="51"/>
  <c r="M1962" i="51"/>
  <c r="N1962" i="51" s="1"/>
  <c r="I1962" i="51"/>
  <c r="J1962" i="51" s="1"/>
  <c r="P1960" i="51"/>
  <c r="O1960" i="51"/>
  <c r="M1960" i="51"/>
  <c r="N1960" i="51" s="1"/>
  <c r="I1960" i="51"/>
  <c r="J1960" i="51" s="1"/>
  <c r="P1952" i="51"/>
  <c r="O1952" i="51"/>
  <c r="M1952" i="51"/>
  <c r="N1952" i="51" s="1"/>
  <c r="I1952" i="51"/>
  <c r="J1952" i="51" s="1"/>
  <c r="P1945" i="51"/>
  <c r="O1945" i="51"/>
  <c r="M1945" i="51"/>
  <c r="N1945" i="51" s="1"/>
  <c r="I1945" i="51"/>
  <c r="J1945" i="51" s="1"/>
  <c r="P1939" i="51"/>
  <c r="O1939" i="51"/>
  <c r="M1939" i="51"/>
  <c r="N1939" i="51" s="1"/>
  <c r="I1939" i="51"/>
  <c r="J1939" i="51" s="1"/>
  <c r="P1937" i="51"/>
  <c r="O1937" i="51"/>
  <c r="M1937" i="51"/>
  <c r="N1937" i="51" s="1"/>
  <c r="I1937" i="51"/>
  <c r="J1937" i="51" s="1"/>
  <c r="P1935" i="51"/>
  <c r="O1935" i="51"/>
  <c r="M1935" i="51"/>
  <c r="N1935" i="51" s="1"/>
  <c r="I1935" i="51"/>
  <c r="J1935" i="51" s="1"/>
  <c r="P1933" i="51"/>
  <c r="O1933" i="51"/>
  <c r="M1933" i="51"/>
  <c r="N1933" i="51" s="1"/>
  <c r="I1933" i="51"/>
  <c r="J1933" i="51" s="1"/>
  <c r="P1930" i="51"/>
  <c r="O1930" i="51"/>
  <c r="M1930" i="51"/>
  <c r="N1930" i="51" s="1"/>
  <c r="I1930" i="51"/>
  <c r="J1930" i="51" s="1"/>
  <c r="P1924" i="51"/>
  <c r="O1924" i="51"/>
  <c r="M1924" i="51"/>
  <c r="N1924" i="51" s="1"/>
  <c r="I1924" i="51"/>
  <c r="J1924" i="51" s="1"/>
  <c r="P1862" i="51"/>
  <c r="O1862" i="51"/>
  <c r="M1862" i="51"/>
  <c r="N1862" i="51" s="1"/>
  <c r="I1862" i="51"/>
  <c r="J1862" i="51" s="1"/>
  <c r="P1860" i="51"/>
  <c r="O1860" i="51"/>
  <c r="M1860" i="51"/>
  <c r="N1860" i="51" s="1"/>
  <c r="I1860" i="51"/>
  <c r="J1860" i="51" s="1"/>
  <c r="P1858" i="51"/>
  <c r="O1858" i="51"/>
  <c r="M1858" i="51"/>
  <c r="N1858" i="51" s="1"/>
  <c r="I1858" i="51"/>
  <c r="J1858" i="51" s="1"/>
  <c r="P1400" i="51"/>
  <c r="O1400" i="51"/>
  <c r="M1400" i="51"/>
  <c r="N1400" i="51" s="1"/>
  <c r="I1400" i="51"/>
  <c r="J1400" i="51" s="1"/>
  <c r="P1103" i="51"/>
  <c r="O1103" i="51"/>
  <c r="M1103" i="51"/>
  <c r="N1103" i="51" s="1"/>
  <c r="I1103" i="51"/>
  <c r="J1103" i="51" s="1"/>
  <c r="P1093" i="51"/>
  <c r="O1093" i="51"/>
  <c r="M1093" i="51"/>
  <c r="N1093" i="51" s="1"/>
  <c r="I1093" i="51"/>
  <c r="J1093" i="51" s="1"/>
  <c r="P1087" i="51"/>
  <c r="O1087" i="51"/>
  <c r="M1087" i="51"/>
  <c r="N1087" i="51" s="1"/>
  <c r="I1087" i="51"/>
  <c r="J1087" i="51" s="1"/>
  <c r="P736" i="51"/>
  <c r="O736" i="51"/>
  <c r="M736" i="51"/>
  <c r="N736" i="51" s="1"/>
  <c r="I736" i="51"/>
  <c r="J736" i="51" s="1"/>
  <c r="P734" i="51"/>
  <c r="O734" i="51"/>
  <c r="M734" i="51"/>
  <c r="N734" i="51" s="1"/>
  <c r="I734" i="51"/>
  <c r="J734" i="51" s="1"/>
  <c r="P729" i="51"/>
  <c r="O729" i="51"/>
  <c r="M729" i="51"/>
  <c r="N729" i="51" s="1"/>
  <c r="I729" i="51"/>
  <c r="J729" i="51" s="1"/>
  <c r="P722" i="51"/>
  <c r="O722" i="51"/>
  <c r="M722" i="51"/>
  <c r="N722" i="51" s="1"/>
  <c r="I722" i="51"/>
  <c r="J722" i="51" s="1"/>
  <c r="P714" i="51"/>
  <c r="O714" i="51"/>
  <c r="M714" i="51"/>
  <c r="N714" i="51" s="1"/>
  <c r="I714" i="51"/>
  <c r="J714" i="51" s="1"/>
  <c r="P707" i="51"/>
  <c r="O707" i="51"/>
  <c r="M707" i="51"/>
  <c r="N707" i="51" s="1"/>
  <c r="I707" i="51"/>
  <c r="J707" i="51" s="1"/>
  <c r="P699" i="51"/>
  <c r="O699" i="51"/>
  <c r="M699" i="51"/>
  <c r="N699" i="51" s="1"/>
  <c r="I699" i="51"/>
  <c r="J699" i="51" s="1"/>
  <c r="P692" i="51"/>
  <c r="O692" i="51"/>
  <c r="M692" i="51"/>
  <c r="N692" i="51" s="1"/>
  <c r="I692" i="51"/>
  <c r="J692" i="51" s="1"/>
  <c r="P1652" i="51"/>
  <c r="O1652" i="51"/>
  <c r="M1652" i="51"/>
  <c r="N1652" i="51" s="1"/>
  <c r="I1652" i="51"/>
  <c r="J1652" i="51" s="1"/>
  <c r="P1635" i="51"/>
  <c r="O1635" i="51"/>
  <c r="M1635" i="51"/>
  <c r="N1635" i="51" s="1"/>
  <c r="I1635" i="51"/>
  <c r="J1635" i="51" s="1"/>
  <c r="P1625" i="51"/>
  <c r="O1625" i="51"/>
  <c r="M1625" i="51"/>
  <c r="N1625" i="51" s="1"/>
  <c r="I1625" i="51"/>
  <c r="J1625" i="51" s="1"/>
  <c r="P1623" i="51"/>
  <c r="O1623" i="51"/>
  <c r="M1623" i="51"/>
  <c r="N1623" i="51" s="1"/>
  <c r="I1623" i="51"/>
  <c r="J1623" i="51" s="1"/>
  <c r="P1619" i="51"/>
  <c r="O1619" i="51"/>
  <c r="M1619" i="51"/>
  <c r="N1619" i="51" s="1"/>
  <c r="I1619" i="51"/>
  <c r="J1619" i="51" s="1"/>
  <c r="P1617" i="51"/>
  <c r="O1617" i="51"/>
  <c r="M1617" i="51"/>
  <c r="N1617" i="51" s="1"/>
  <c r="I1617" i="51"/>
  <c r="J1617" i="51" s="1"/>
  <c r="P1605" i="51"/>
  <c r="O1605" i="51"/>
  <c r="M1605" i="51"/>
  <c r="N1605" i="51" s="1"/>
  <c r="I1605" i="51"/>
  <c r="J1605" i="51" s="1"/>
  <c r="P1600" i="51"/>
  <c r="O1600" i="51"/>
  <c r="M1600" i="51"/>
  <c r="N1600" i="51" s="1"/>
  <c r="I1600" i="51"/>
  <c r="J1600" i="51" s="1"/>
  <c r="P1587" i="51"/>
  <c r="O1587" i="51"/>
  <c r="M1587" i="51"/>
  <c r="N1587" i="51" s="1"/>
  <c r="I1587" i="51"/>
  <c r="J1587" i="51" s="1"/>
  <c r="P1576" i="51"/>
  <c r="O1576" i="51"/>
  <c r="M1576" i="51"/>
  <c r="N1576" i="51" s="1"/>
  <c r="I1576" i="51"/>
  <c r="J1576" i="51" s="1"/>
  <c r="P1562" i="51"/>
  <c r="O1562" i="51"/>
  <c r="M1562" i="51"/>
  <c r="N1562" i="51" s="1"/>
  <c r="I1562" i="51"/>
  <c r="J1562" i="51" s="1"/>
  <c r="P1560" i="51"/>
  <c r="O1560" i="51"/>
  <c r="M1560" i="51"/>
  <c r="N1560" i="51" s="1"/>
  <c r="I1560" i="51"/>
  <c r="J1560" i="51" s="1"/>
  <c r="P1553" i="51"/>
  <c r="O1553" i="51"/>
  <c r="M1553" i="51"/>
  <c r="N1553" i="51" s="1"/>
  <c r="I1553" i="51"/>
  <c r="J1553" i="51" s="1"/>
  <c r="P1542" i="51"/>
  <c r="O1542" i="51"/>
  <c r="M1542" i="51"/>
  <c r="N1542" i="51" s="1"/>
  <c r="I1542" i="51"/>
  <c r="J1542" i="51" s="1"/>
  <c r="P1541" i="51"/>
  <c r="O1541" i="51"/>
  <c r="M1541" i="51"/>
  <c r="N1541" i="51" s="1"/>
  <c r="I1541" i="51"/>
  <c r="J1541" i="51" s="1"/>
  <c r="P1538" i="51"/>
  <c r="O1538" i="51"/>
  <c r="M1538" i="51"/>
  <c r="N1538" i="51" s="1"/>
  <c r="I1538" i="51"/>
  <c r="J1538" i="51" s="1"/>
  <c r="P1532" i="51"/>
  <c r="O1532" i="51"/>
  <c r="M1532" i="51"/>
  <c r="N1532" i="51" s="1"/>
  <c r="I1532" i="51"/>
  <c r="J1532" i="51" s="1"/>
  <c r="P1520" i="51"/>
  <c r="O1520" i="51"/>
  <c r="M1520" i="51"/>
  <c r="N1520" i="51" s="1"/>
  <c r="I1520" i="51"/>
  <c r="J1520" i="51" s="1"/>
  <c r="P1509" i="51"/>
  <c r="O1509" i="51"/>
  <c r="M1509" i="51"/>
  <c r="N1509" i="51" s="1"/>
  <c r="I1509" i="51"/>
  <c r="J1509" i="51" s="1"/>
  <c r="P1508" i="51"/>
  <c r="O1508" i="51"/>
  <c r="M1508" i="51"/>
  <c r="N1508" i="51" s="1"/>
  <c r="I1508" i="51"/>
  <c r="J1508" i="51" s="1"/>
  <c r="P1492" i="51"/>
  <c r="O1492" i="51"/>
  <c r="M1492" i="51"/>
  <c r="N1492" i="51" s="1"/>
  <c r="I1492" i="51"/>
  <c r="J1492" i="51" s="1"/>
  <c r="P421" i="51"/>
  <c r="O421" i="51"/>
  <c r="M421" i="51"/>
  <c r="N421" i="51" s="1"/>
  <c r="I421" i="51"/>
  <c r="J421" i="51" s="1"/>
  <c r="P402" i="51"/>
  <c r="O402" i="51"/>
  <c r="M402" i="51"/>
  <c r="N402" i="51" s="1"/>
  <c r="I402" i="51"/>
  <c r="J402" i="51" s="1"/>
  <c r="P356" i="51"/>
  <c r="O356" i="51"/>
  <c r="M356" i="51"/>
  <c r="N356" i="51" s="1"/>
  <c r="I356" i="51"/>
  <c r="J356" i="51" s="1"/>
  <c r="P186" i="51"/>
  <c r="O186" i="51"/>
  <c r="M186" i="51"/>
  <c r="N186" i="51" s="1"/>
  <c r="I186" i="51"/>
  <c r="J186" i="51" s="1"/>
  <c r="P1759" i="51"/>
  <c r="O1759" i="51"/>
  <c r="M1759" i="51"/>
  <c r="N1759" i="51" s="1"/>
  <c r="I1759" i="51"/>
  <c r="J1759" i="51" s="1"/>
  <c r="P1748" i="51"/>
  <c r="O1748" i="51"/>
  <c r="M1748" i="51"/>
  <c r="N1748" i="51" s="1"/>
  <c r="I1748" i="51"/>
  <c r="J1748" i="51" s="1"/>
  <c r="P1657" i="51"/>
  <c r="O1657" i="51"/>
  <c r="M1657" i="51"/>
  <c r="N1657" i="51" s="1"/>
  <c r="I1657" i="51"/>
  <c r="J1657" i="51" s="1"/>
  <c r="P1648" i="51"/>
  <c r="O1648" i="51"/>
  <c r="M1648" i="51"/>
  <c r="N1648" i="51" s="1"/>
  <c r="I1648" i="51"/>
  <c r="J1648" i="51" s="1"/>
  <c r="P1641" i="51"/>
  <c r="O1641" i="51"/>
  <c r="M1641" i="51"/>
  <c r="N1641" i="51" s="1"/>
  <c r="I1641" i="51"/>
  <c r="J1641" i="51" s="1"/>
  <c r="P1636" i="51"/>
  <c r="O1636" i="51"/>
  <c r="M1636" i="51"/>
  <c r="N1636" i="51" s="1"/>
  <c r="I1636" i="51"/>
  <c r="J1636" i="51" s="1"/>
  <c r="P1627" i="51"/>
  <c r="O1627" i="51"/>
  <c r="M1627" i="51"/>
  <c r="N1627" i="51" s="1"/>
  <c r="I1627" i="51"/>
  <c r="J1627" i="51" s="1"/>
  <c r="P1608" i="51"/>
  <c r="O1608" i="51"/>
  <c r="M1608" i="51"/>
  <c r="N1608" i="51" s="1"/>
  <c r="I1608" i="51"/>
  <c r="J1608" i="51" s="1"/>
  <c r="P1602" i="51"/>
  <c r="O1602" i="51"/>
  <c r="M1602" i="51"/>
  <c r="N1602" i="51" s="1"/>
  <c r="I1602" i="51"/>
  <c r="J1602" i="51" s="1"/>
  <c r="P1590" i="51"/>
  <c r="O1590" i="51"/>
  <c r="M1590" i="51"/>
  <c r="N1590" i="51" s="1"/>
  <c r="I1590" i="51"/>
  <c r="J1590" i="51" s="1"/>
  <c r="P1579" i="51"/>
  <c r="O1579" i="51"/>
  <c r="M1579" i="51"/>
  <c r="N1579" i="51" s="1"/>
  <c r="I1579" i="51"/>
  <c r="J1579" i="51" s="1"/>
  <c r="P1564" i="51"/>
  <c r="O1564" i="51"/>
  <c r="M1564" i="51"/>
  <c r="N1564" i="51" s="1"/>
  <c r="I1564" i="51"/>
  <c r="J1564" i="51" s="1"/>
  <c r="P1545" i="51"/>
  <c r="O1545" i="51"/>
  <c r="M1545" i="51"/>
  <c r="N1545" i="51" s="1"/>
  <c r="I1545" i="51"/>
  <c r="J1545" i="51" s="1"/>
  <c r="P1534" i="51"/>
  <c r="O1534" i="51"/>
  <c r="M1534" i="51"/>
  <c r="N1534" i="51" s="1"/>
  <c r="I1534" i="51"/>
  <c r="J1534" i="51" s="1"/>
  <c r="P1524" i="51"/>
  <c r="O1524" i="51"/>
  <c r="M1524" i="51"/>
  <c r="N1524" i="51" s="1"/>
  <c r="I1524" i="51"/>
  <c r="J1524" i="51" s="1"/>
  <c r="P1496" i="51"/>
  <c r="O1496" i="51"/>
  <c r="M1496" i="51"/>
  <c r="N1496" i="51" s="1"/>
  <c r="I1496" i="51"/>
  <c r="J1496" i="51" s="1"/>
  <c r="P1491" i="51"/>
  <c r="O1491" i="51"/>
  <c r="M1491" i="51"/>
  <c r="N1491" i="51" s="1"/>
  <c r="I1491" i="51"/>
  <c r="J1491" i="51" s="1"/>
  <c r="P1654" i="51"/>
  <c r="O1654" i="51"/>
  <c r="M1654" i="51"/>
  <c r="N1654" i="51" s="1"/>
  <c r="I1654" i="51"/>
  <c r="J1654" i="51" s="1"/>
  <c r="P1632" i="51"/>
  <c r="O1632" i="51"/>
  <c r="M1632" i="51"/>
  <c r="N1632" i="51" s="1"/>
  <c r="I1632" i="51"/>
  <c r="J1632" i="51" s="1"/>
  <c r="P1614" i="51"/>
  <c r="O1614" i="51"/>
  <c r="M1614" i="51"/>
  <c r="N1614" i="51" s="1"/>
  <c r="I1614" i="51"/>
  <c r="J1614" i="51" s="1"/>
  <c r="P1559" i="51"/>
  <c r="O1559" i="51"/>
  <c r="M1559" i="51"/>
  <c r="N1559" i="51" s="1"/>
  <c r="I1559" i="51"/>
  <c r="J1559" i="51" s="1"/>
  <c r="P1555" i="51"/>
  <c r="O1555" i="51"/>
  <c r="M1555" i="51"/>
  <c r="N1555" i="51" s="1"/>
  <c r="I1555" i="51"/>
  <c r="J1555" i="51" s="1"/>
  <c r="P1552" i="51"/>
  <c r="O1552" i="51"/>
  <c r="M1552" i="51"/>
  <c r="N1552" i="51" s="1"/>
  <c r="I1552" i="51"/>
  <c r="J1552" i="51" s="1"/>
  <c r="P1540" i="51"/>
  <c r="O1540" i="51"/>
  <c r="M1540" i="51"/>
  <c r="N1540" i="51" s="1"/>
  <c r="I1540" i="51"/>
  <c r="J1540" i="51" s="1"/>
  <c r="P1513" i="51"/>
  <c r="O1513" i="51"/>
  <c r="M1513" i="51"/>
  <c r="N1513" i="51" s="1"/>
  <c r="I1513" i="51"/>
  <c r="J1513" i="51" s="1"/>
  <c r="P1510" i="51"/>
  <c r="O1510" i="51"/>
  <c r="M1510" i="51"/>
  <c r="N1510" i="51" s="1"/>
  <c r="I1510" i="51"/>
  <c r="J1510" i="51" s="1"/>
  <c r="P1504" i="51"/>
  <c r="O1504" i="51"/>
  <c r="M1504" i="51"/>
  <c r="N1504" i="51" s="1"/>
  <c r="I1504" i="51"/>
  <c r="J1504" i="51" s="1"/>
  <c r="P1502" i="51"/>
  <c r="O1502" i="51"/>
  <c r="M1502" i="51"/>
  <c r="N1502" i="51" s="1"/>
  <c r="I1502" i="51"/>
  <c r="J1502" i="51" s="1"/>
  <c r="P986" i="51"/>
  <c r="O986" i="51"/>
  <c r="M986" i="51"/>
  <c r="N986" i="51" s="1"/>
  <c r="I986" i="51"/>
  <c r="J986" i="51" s="1"/>
  <c r="P981" i="51"/>
  <c r="O981" i="51"/>
  <c r="M981" i="51"/>
  <c r="N981" i="51" s="1"/>
  <c r="I981" i="51"/>
  <c r="J981" i="51" s="1"/>
  <c r="P973" i="51"/>
  <c r="O973" i="51"/>
  <c r="M973" i="51"/>
  <c r="N973" i="51" s="1"/>
  <c r="I973" i="51"/>
  <c r="J973" i="51" s="1"/>
  <c r="P970" i="51"/>
  <c r="O970" i="51"/>
  <c r="M970" i="51"/>
  <c r="N970" i="51" s="1"/>
  <c r="I970" i="51"/>
  <c r="J970" i="51" s="1"/>
  <c r="P967" i="51"/>
  <c r="O967" i="51"/>
  <c r="M967" i="51"/>
  <c r="N967" i="51" s="1"/>
  <c r="I967" i="51"/>
  <c r="J967" i="51" s="1"/>
  <c r="P952" i="51"/>
  <c r="O952" i="51"/>
  <c r="M952" i="51"/>
  <c r="N952" i="51" s="1"/>
  <c r="I952" i="51"/>
  <c r="J952" i="51" s="1"/>
  <c r="P950" i="51"/>
  <c r="O950" i="51"/>
  <c r="M950" i="51"/>
  <c r="N950" i="51" s="1"/>
  <c r="I950" i="51"/>
  <c r="J950" i="51" s="1"/>
  <c r="P937" i="51"/>
  <c r="O937" i="51"/>
  <c r="M937" i="51"/>
  <c r="N937" i="51" s="1"/>
  <c r="I937" i="51"/>
  <c r="J937" i="51" s="1"/>
  <c r="P912" i="51"/>
  <c r="O912" i="51"/>
  <c r="M912" i="51"/>
  <c r="N912" i="51" s="1"/>
  <c r="I912" i="51"/>
  <c r="J912" i="51" s="1"/>
  <c r="P909" i="51"/>
  <c r="O909" i="51"/>
  <c r="M909" i="51"/>
  <c r="N909" i="51" s="1"/>
  <c r="I909" i="51"/>
  <c r="J909" i="51" s="1"/>
  <c r="P568" i="51"/>
  <c r="O568" i="51"/>
  <c r="M568" i="51"/>
  <c r="N568" i="51" s="1"/>
  <c r="I568" i="51"/>
  <c r="J568" i="51" s="1"/>
  <c r="P523" i="51"/>
  <c r="O523" i="51"/>
  <c r="M523" i="51"/>
  <c r="N523" i="51" s="1"/>
  <c r="I523" i="51"/>
  <c r="J523" i="51" s="1"/>
  <c r="P514" i="51"/>
  <c r="O514" i="51"/>
  <c r="M514" i="51"/>
  <c r="N514" i="51" s="1"/>
  <c r="I514" i="51"/>
  <c r="J514" i="51" s="1"/>
  <c r="P350" i="51"/>
  <c r="O350" i="51"/>
  <c r="M350" i="51"/>
  <c r="N350" i="51" s="1"/>
  <c r="I350" i="51"/>
  <c r="J350" i="51" s="1"/>
  <c r="P183" i="51"/>
  <c r="O183" i="51"/>
  <c r="M183" i="51"/>
  <c r="N183" i="51" s="1"/>
  <c r="I183" i="51"/>
  <c r="J183" i="51" s="1"/>
  <c r="P147" i="51"/>
  <c r="O147" i="51"/>
  <c r="M147" i="51"/>
  <c r="N147" i="51" s="1"/>
  <c r="I147" i="51"/>
  <c r="J147" i="51" s="1"/>
  <c r="P134" i="51"/>
  <c r="O134" i="51"/>
  <c r="M134" i="51"/>
  <c r="N134" i="51" s="1"/>
  <c r="I134" i="51"/>
  <c r="J134" i="51" s="1"/>
  <c r="P2229" i="51"/>
  <c r="O2229" i="51"/>
  <c r="M2229" i="51"/>
  <c r="N2229" i="51" s="1"/>
  <c r="I2229" i="51"/>
  <c r="J2229" i="51" s="1"/>
  <c r="P2213" i="51"/>
  <c r="O2213" i="51"/>
  <c r="M2213" i="51"/>
  <c r="N2213" i="51" s="1"/>
  <c r="I2213" i="51"/>
  <c r="J2213" i="51" s="1"/>
  <c r="P2184" i="51"/>
  <c r="O2184" i="51"/>
  <c r="M2184" i="51"/>
  <c r="N2184" i="51" s="1"/>
  <c r="I2184" i="51"/>
  <c r="J2184" i="51" s="1"/>
  <c r="P942" i="51"/>
  <c r="O942" i="51"/>
  <c r="M942" i="51"/>
  <c r="N942" i="51" s="1"/>
  <c r="I942" i="51"/>
  <c r="J942" i="51" s="1"/>
  <c r="P936" i="51"/>
  <c r="O936" i="51"/>
  <c r="M936" i="51"/>
  <c r="N936" i="51" s="1"/>
  <c r="I936" i="51"/>
  <c r="J936" i="51" s="1"/>
  <c r="P929" i="51"/>
  <c r="O929" i="51"/>
  <c r="M929" i="51"/>
  <c r="N929" i="51" s="1"/>
  <c r="I929" i="51"/>
  <c r="J929" i="51" s="1"/>
  <c r="P924" i="51"/>
  <c r="O924" i="51"/>
  <c r="M924" i="51"/>
  <c r="N924" i="51" s="1"/>
  <c r="I924" i="51"/>
  <c r="J924" i="51" s="1"/>
  <c r="P919" i="51"/>
  <c r="O919" i="51"/>
  <c r="M919" i="51"/>
  <c r="N919" i="51" s="1"/>
  <c r="I919" i="51"/>
  <c r="J919" i="51" s="1"/>
  <c r="P902" i="51"/>
  <c r="O902" i="51"/>
  <c r="M902" i="51"/>
  <c r="N902" i="51" s="1"/>
  <c r="I902" i="51"/>
  <c r="J902" i="51" s="1"/>
  <c r="P870" i="51"/>
  <c r="O870" i="51"/>
  <c r="M870" i="51"/>
  <c r="N870" i="51" s="1"/>
  <c r="I870" i="51"/>
  <c r="J870" i="51" s="1"/>
  <c r="P867" i="51"/>
  <c r="O867" i="51"/>
  <c r="M867" i="51"/>
  <c r="N867" i="51" s="1"/>
  <c r="I867" i="51"/>
  <c r="J867" i="51" s="1"/>
  <c r="P865" i="51"/>
  <c r="O865" i="51"/>
  <c r="M865" i="51"/>
  <c r="N865" i="51" s="1"/>
  <c r="I865" i="51"/>
  <c r="J865" i="51" s="1"/>
  <c r="P863" i="51"/>
  <c r="O863" i="51"/>
  <c r="M863" i="51"/>
  <c r="N863" i="51" s="1"/>
  <c r="I863" i="51"/>
  <c r="J863" i="51" s="1"/>
  <c r="P861" i="51"/>
  <c r="O861" i="51"/>
  <c r="M861" i="51"/>
  <c r="N861" i="51" s="1"/>
  <c r="I861" i="51"/>
  <c r="J861" i="51" s="1"/>
  <c r="P857" i="51"/>
  <c r="O857" i="51"/>
  <c r="M857" i="51"/>
  <c r="N857" i="51" s="1"/>
  <c r="I857" i="51"/>
  <c r="J857" i="51" s="1"/>
  <c r="P850" i="51"/>
  <c r="O850" i="51"/>
  <c r="M850" i="51"/>
  <c r="N850" i="51" s="1"/>
  <c r="I850" i="51"/>
  <c r="J850" i="51" s="1"/>
  <c r="P848" i="51"/>
  <c r="O848" i="51"/>
  <c r="M848" i="51"/>
  <c r="N848" i="51" s="1"/>
  <c r="I848" i="51"/>
  <c r="J848" i="51" s="1"/>
  <c r="P841" i="51"/>
  <c r="O841" i="51"/>
  <c r="M841" i="51"/>
  <c r="N841" i="51" s="1"/>
  <c r="I841" i="51"/>
  <c r="J841" i="51" s="1"/>
  <c r="P835" i="51"/>
  <c r="O835" i="51"/>
  <c r="M835" i="51"/>
  <c r="N835" i="51" s="1"/>
  <c r="I835" i="51"/>
  <c r="J835" i="51" s="1"/>
  <c r="P1868" i="51"/>
  <c r="O1868" i="51"/>
  <c r="M1868" i="51"/>
  <c r="N1868" i="51" s="1"/>
  <c r="I1868" i="51"/>
  <c r="J1868" i="51" s="1"/>
  <c r="P1866" i="51"/>
  <c r="O1866" i="51"/>
  <c r="M1866" i="51"/>
  <c r="N1866" i="51" s="1"/>
  <c r="I1866" i="51"/>
  <c r="J1866" i="51" s="1"/>
  <c r="P1864" i="51"/>
  <c r="O1864" i="51"/>
  <c r="M1864" i="51"/>
  <c r="N1864" i="51" s="1"/>
  <c r="I1864" i="51"/>
  <c r="J1864" i="51" s="1"/>
  <c r="P1488" i="51"/>
  <c r="O1488" i="51"/>
  <c r="M1488" i="51"/>
  <c r="N1488" i="51" s="1"/>
  <c r="I1488" i="51"/>
  <c r="J1488" i="51" s="1"/>
  <c r="P1482" i="51"/>
  <c r="O1482" i="51"/>
  <c r="M1482" i="51"/>
  <c r="N1482" i="51" s="1"/>
  <c r="I1482" i="51"/>
  <c r="J1482" i="51" s="1"/>
  <c r="P1481" i="51"/>
  <c r="O1481" i="51"/>
  <c r="M1481" i="51"/>
  <c r="N1481" i="51" s="1"/>
  <c r="I1481" i="51"/>
  <c r="J1481" i="51" s="1"/>
  <c r="P1479" i="51"/>
  <c r="O1479" i="51"/>
  <c r="M1479" i="51"/>
  <c r="N1479" i="51" s="1"/>
  <c r="I1479" i="51"/>
  <c r="J1479" i="51" s="1"/>
  <c r="P1477" i="51"/>
  <c r="O1477" i="51"/>
  <c r="M1477" i="51"/>
  <c r="N1477" i="51" s="1"/>
  <c r="I1477" i="51"/>
  <c r="J1477" i="51" s="1"/>
  <c r="P1474" i="51"/>
  <c r="O1474" i="51"/>
  <c r="M1474" i="51"/>
  <c r="N1474" i="51" s="1"/>
  <c r="I1474" i="51"/>
  <c r="J1474" i="51" s="1"/>
  <c r="P1467" i="51"/>
  <c r="O1467" i="51"/>
  <c r="M1467" i="51"/>
  <c r="N1467" i="51" s="1"/>
  <c r="I1467" i="51"/>
  <c r="J1467" i="51" s="1"/>
  <c r="P1462" i="51"/>
  <c r="O1462" i="51"/>
  <c r="M1462" i="51"/>
  <c r="N1462" i="51" s="1"/>
  <c r="I1462" i="51"/>
  <c r="J1462" i="51" s="1"/>
  <c r="P1460" i="51"/>
  <c r="O1460" i="51"/>
  <c r="M1460" i="51"/>
  <c r="N1460" i="51" s="1"/>
  <c r="I1460" i="51"/>
  <c r="J1460" i="51" s="1"/>
  <c r="P1458" i="51"/>
  <c r="O1458" i="51"/>
  <c r="M1458" i="51"/>
  <c r="N1458" i="51" s="1"/>
  <c r="I1458" i="51"/>
  <c r="J1458" i="51" s="1"/>
  <c r="P1455" i="51"/>
  <c r="O1455" i="51"/>
  <c r="M1455" i="51"/>
  <c r="N1455" i="51" s="1"/>
  <c r="I1455" i="51"/>
  <c r="J1455" i="51" s="1"/>
  <c r="P1454" i="51"/>
  <c r="O1454" i="51"/>
  <c r="M1454" i="51"/>
  <c r="N1454" i="51" s="1"/>
  <c r="I1454" i="51"/>
  <c r="J1454" i="51" s="1"/>
  <c r="P1452" i="51"/>
  <c r="O1452" i="51"/>
  <c r="M1452" i="51"/>
  <c r="N1452" i="51" s="1"/>
  <c r="I1452" i="51"/>
  <c r="J1452" i="51" s="1"/>
  <c r="P538" i="51"/>
  <c r="O538" i="51"/>
  <c r="M538" i="51"/>
  <c r="N538" i="51" s="1"/>
  <c r="I538" i="51"/>
  <c r="J538" i="51" s="1"/>
  <c r="P503" i="51"/>
  <c r="O503" i="51"/>
  <c r="M503" i="51"/>
  <c r="N503" i="51" s="1"/>
  <c r="I503" i="51"/>
  <c r="J503" i="51" s="1"/>
  <c r="P441" i="51"/>
  <c r="O441" i="51"/>
  <c r="M441" i="51"/>
  <c r="N441" i="51" s="1"/>
  <c r="I441" i="51"/>
  <c r="J441" i="51" s="1"/>
  <c r="P138" i="51"/>
  <c r="O138" i="51"/>
  <c r="M138" i="51"/>
  <c r="N138" i="51" s="1"/>
  <c r="I138" i="51"/>
  <c r="J138" i="51" s="1"/>
  <c r="P121" i="51"/>
  <c r="O121" i="51"/>
  <c r="M121" i="51"/>
  <c r="N121" i="51" s="1"/>
  <c r="I121" i="51"/>
  <c r="J121" i="51" s="1"/>
  <c r="P115" i="51"/>
  <c r="O115" i="51"/>
  <c r="M115" i="51"/>
  <c r="N115" i="51" s="1"/>
  <c r="I115" i="51"/>
  <c r="J115" i="51" s="1"/>
  <c r="P1008" i="51"/>
  <c r="O1008" i="51"/>
  <c r="M1008" i="51"/>
  <c r="N1008" i="51" s="1"/>
  <c r="I1008" i="51"/>
  <c r="J1008" i="51" s="1"/>
  <c r="P1007" i="51"/>
  <c r="O1007" i="51"/>
  <c r="M1007" i="51"/>
  <c r="N1007" i="51" s="1"/>
  <c r="I1007" i="51"/>
  <c r="J1007" i="51" s="1"/>
  <c r="P1006" i="51"/>
  <c r="O1006" i="51"/>
  <c r="M1006" i="51"/>
  <c r="N1006" i="51" s="1"/>
  <c r="I1006" i="51"/>
  <c r="J1006" i="51" s="1"/>
  <c r="P1005" i="51"/>
  <c r="O1005" i="51"/>
  <c r="M1005" i="51"/>
  <c r="N1005" i="51" s="1"/>
  <c r="I1005" i="51"/>
  <c r="J1005" i="51" s="1"/>
  <c r="P1004" i="51"/>
  <c r="O1004" i="51"/>
  <c r="M1004" i="51"/>
  <c r="N1004" i="51" s="1"/>
  <c r="I1004" i="51"/>
  <c r="J1004" i="51" s="1"/>
  <c r="P1003" i="51"/>
  <c r="O1003" i="51"/>
  <c r="M1003" i="51"/>
  <c r="N1003" i="51" s="1"/>
  <c r="I1003" i="51"/>
  <c r="J1003" i="51" s="1"/>
  <c r="P1001" i="51"/>
  <c r="O1001" i="51"/>
  <c r="M1001" i="51"/>
  <c r="N1001" i="51" s="1"/>
  <c r="I1001" i="51"/>
  <c r="J1001" i="51" s="1"/>
  <c r="P998" i="51"/>
  <c r="O998" i="51"/>
  <c r="M998" i="51"/>
  <c r="N998" i="51" s="1"/>
  <c r="I998" i="51"/>
  <c r="J998" i="51" s="1"/>
  <c r="P997" i="51"/>
  <c r="O997" i="51"/>
  <c r="M997" i="51"/>
  <c r="N997" i="51" s="1"/>
  <c r="I997" i="51"/>
  <c r="J997" i="51" s="1"/>
  <c r="P996" i="51"/>
  <c r="O996" i="51"/>
  <c r="M996" i="51"/>
  <c r="N996" i="51" s="1"/>
  <c r="I996" i="51"/>
  <c r="J996" i="51" s="1"/>
  <c r="P994" i="51"/>
  <c r="O994" i="51"/>
  <c r="M994" i="51"/>
  <c r="N994" i="51" s="1"/>
  <c r="I994" i="51"/>
  <c r="J994" i="51" s="1"/>
  <c r="P993" i="51"/>
  <c r="O993" i="51"/>
  <c r="M993" i="51"/>
  <c r="N993" i="51" s="1"/>
  <c r="I993" i="51"/>
  <c r="J993" i="51" s="1"/>
  <c r="P992" i="51"/>
  <c r="O992" i="51"/>
  <c r="M992" i="51"/>
  <c r="N992" i="51" s="1"/>
  <c r="I992" i="51"/>
  <c r="J992" i="51" s="1"/>
  <c r="P991" i="51"/>
  <c r="O991" i="51"/>
  <c r="M991" i="51"/>
  <c r="N991" i="51" s="1"/>
  <c r="I991" i="51"/>
  <c r="J991" i="51" s="1"/>
  <c r="P1853" i="51"/>
  <c r="O1853" i="51"/>
  <c r="M1853" i="51"/>
  <c r="N1853" i="51" s="1"/>
  <c r="I1853" i="51"/>
  <c r="J1853" i="51" s="1"/>
  <c r="P1774" i="51"/>
  <c r="O1774" i="51"/>
  <c r="M1774" i="51"/>
  <c r="N1774" i="51" s="1"/>
  <c r="I1774" i="51"/>
  <c r="J1774" i="51" s="1"/>
  <c r="P1682" i="51"/>
  <c r="O1682" i="51"/>
  <c r="M1682" i="51"/>
  <c r="N1682" i="51" s="1"/>
  <c r="I1682" i="51"/>
  <c r="J1682" i="51" s="1"/>
  <c r="P1084" i="51"/>
  <c r="O1084" i="51"/>
  <c r="M1084" i="51"/>
  <c r="N1084" i="51" s="1"/>
  <c r="I1084" i="51"/>
  <c r="J1084" i="51" s="1"/>
  <c r="P1072" i="51"/>
  <c r="O1072" i="51"/>
  <c r="M1072" i="51"/>
  <c r="N1072" i="51" s="1"/>
  <c r="I1072" i="51"/>
  <c r="J1072" i="51" s="1"/>
  <c r="P1067" i="51"/>
  <c r="O1067" i="51"/>
  <c r="M1067" i="51"/>
  <c r="N1067" i="51" s="1"/>
  <c r="I1067" i="51"/>
  <c r="J1067" i="51" s="1"/>
  <c r="P1058" i="51"/>
  <c r="O1058" i="51"/>
  <c r="M1058" i="51"/>
  <c r="N1058" i="51" s="1"/>
  <c r="I1058" i="51"/>
  <c r="J1058" i="51" s="1"/>
  <c r="P1051" i="51"/>
  <c r="O1051" i="51"/>
  <c r="M1051" i="51"/>
  <c r="N1051" i="51" s="1"/>
  <c r="I1051" i="51"/>
  <c r="J1051" i="51" s="1"/>
  <c r="P1046" i="51"/>
  <c r="O1046" i="51"/>
  <c r="M1046" i="51"/>
  <c r="N1046" i="51" s="1"/>
  <c r="I1046" i="51"/>
  <c r="J1046" i="51" s="1"/>
  <c r="P1036" i="51"/>
  <c r="O1036" i="51"/>
  <c r="M1036" i="51"/>
  <c r="N1036" i="51" s="1"/>
  <c r="I1036" i="51"/>
  <c r="J1036" i="51" s="1"/>
  <c r="P1031" i="51"/>
  <c r="O1031" i="51"/>
  <c r="M1031" i="51"/>
  <c r="N1031" i="51" s="1"/>
  <c r="I1031" i="51"/>
  <c r="J1031" i="51" s="1"/>
  <c r="P1026" i="51"/>
  <c r="O1026" i="51"/>
  <c r="M1026" i="51"/>
  <c r="N1026" i="51" s="1"/>
  <c r="I1026" i="51"/>
  <c r="J1026" i="51" s="1"/>
  <c r="P1022" i="51"/>
  <c r="O1022" i="51"/>
  <c r="M1022" i="51"/>
  <c r="N1022" i="51" s="1"/>
  <c r="I1022" i="51"/>
  <c r="J1022" i="51" s="1"/>
  <c r="P1017" i="51"/>
  <c r="O1017" i="51"/>
  <c r="M1017" i="51"/>
  <c r="N1017" i="51" s="1"/>
  <c r="I1017" i="51"/>
  <c r="J1017" i="51" s="1"/>
  <c r="P810" i="51"/>
  <c r="O810" i="51"/>
  <c r="M810" i="51"/>
  <c r="N810" i="51" s="1"/>
  <c r="I810" i="51"/>
  <c r="J810" i="51" s="1"/>
  <c r="P809" i="51"/>
  <c r="O809" i="51"/>
  <c r="M809" i="51"/>
  <c r="N809" i="51" s="1"/>
  <c r="I809" i="51"/>
  <c r="J809" i="51" s="1"/>
  <c r="P807" i="51"/>
  <c r="O807" i="51"/>
  <c r="M807" i="51"/>
  <c r="N807" i="51" s="1"/>
  <c r="I807" i="51"/>
  <c r="J807" i="51" s="1"/>
  <c r="P805" i="51"/>
  <c r="O805" i="51"/>
  <c r="M805" i="51"/>
  <c r="N805" i="51" s="1"/>
  <c r="I805" i="51"/>
  <c r="J805" i="51" s="1"/>
  <c r="P803" i="51"/>
  <c r="O803" i="51"/>
  <c r="M803" i="51"/>
  <c r="N803" i="51" s="1"/>
  <c r="I803" i="51"/>
  <c r="J803" i="51" s="1"/>
  <c r="P802" i="51"/>
  <c r="O802" i="51"/>
  <c r="M802" i="51"/>
  <c r="N802" i="51" s="1"/>
  <c r="I802" i="51"/>
  <c r="J802" i="51" s="1"/>
  <c r="P800" i="51"/>
  <c r="O800" i="51"/>
  <c r="M800" i="51"/>
  <c r="N800" i="51" s="1"/>
  <c r="I800" i="51"/>
  <c r="J800" i="51" s="1"/>
  <c r="P798" i="51"/>
  <c r="O798" i="51"/>
  <c r="M798" i="51"/>
  <c r="N798" i="51" s="1"/>
  <c r="I798" i="51"/>
  <c r="J798" i="51" s="1"/>
  <c r="P796" i="51"/>
  <c r="O796" i="51"/>
  <c r="M796" i="51"/>
  <c r="N796" i="51" s="1"/>
  <c r="I796" i="51"/>
  <c r="J796" i="51" s="1"/>
  <c r="P795" i="51"/>
  <c r="O795" i="51"/>
  <c r="M795" i="51"/>
  <c r="N795" i="51" s="1"/>
  <c r="I795" i="51"/>
  <c r="J795" i="51" s="1"/>
  <c r="P794" i="51"/>
  <c r="O794" i="51"/>
  <c r="M794" i="51"/>
  <c r="N794" i="51" s="1"/>
  <c r="I794" i="51"/>
  <c r="J794" i="51" s="1"/>
  <c r="P792" i="51"/>
  <c r="O792" i="51"/>
  <c r="M792" i="51"/>
  <c r="N792" i="51" s="1"/>
  <c r="I792" i="51"/>
  <c r="J792" i="51" s="1"/>
  <c r="P791" i="51"/>
  <c r="O791" i="51"/>
  <c r="M791" i="51"/>
  <c r="N791" i="51" s="1"/>
  <c r="I791" i="51"/>
  <c r="J791" i="51" s="1"/>
  <c r="P790" i="51"/>
  <c r="O790" i="51"/>
  <c r="M790" i="51"/>
  <c r="N790" i="51" s="1"/>
  <c r="I790" i="51"/>
  <c r="J790" i="51" s="1"/>
  <c r="P788" i="51"/>
  <c r="O788" i="51"/>
  <c r="M788" i="51"/>
  <c r="N788" i="51" s="1"/>
  <c r="I788" i="51"/>
  <c r="J788" i="51" s="1"/>
  <c r="P786" i="51"/>
  <c r="O786" i="51"/>
  <c r="M786" i="51"/>
  <c r="N786" i="51" s="1"/>
  <c r="I786" i="51"/>
  <c r="J786" i="51" s="1"/>
  <c r="P784" i="51"/>
  <c r="O784" i="51"/>
  <c r="M784" i="51"/>
  <c r="N784" i="51" s="1"/>
  <c r="I784" i="51"/>
  <c r="J784" i="51" s="1"/>
  <c r="P782" i="51"/>
  <c r="O782" i="51"/>
  <c r="M782" i="51"/>
  <c r="N782" i="51" s="1"/>
  <c r="I782" i="51"/>
  <c r="J782" i="51" s="1"/>
  <c r="P780" i="51"/>
  <c r="O780" i="51"/>
  <c r="M780" i="51"/>
  <c r="N780" i="51" s="1"/>
  <c r="I780" i="51"/>
  <c r="J780" i="51" s="1"/>
  <c r="P778" i="51"/>
  <c r="O778" i="51"/>
  <c r="M778" i="51"/>
  <c r="N778" i="51" s="1"/>
  <c r="I778" i="51"/>
  <c r="J778" i="51" s="1"/>
  <c r="P776" i="51"/>
  <c r="O776" i="51"/>
  <c r="M776" i="51"/>
  <c r="N776" i="51" s="1"/>
  <c r="I776" i="51"/>
  <c r="J776" i="51" s="1"/>
  <c r="P773" i="51"/>
  <c r="O773" i="51"/>
  <c r="M773" i="51"/>
  <c r="N773" i="51" s="1"/>
  <c r="I773" i="51"/>
  <c r="J773" i="51" s="1"/>
  <c r="P771" i="51"/>
  <c r="O771" i="51"/>
  <c r="M771" i="51"/>
  <c r="N771" i="51" s="1"/>
  <c r="I771" i="51"/>
  <c r="J771" i="51" s="1"/>
  <c r="P770" i="51"/>
  <c r="O770" i="51"/>
  <c r="M770" i="51"/>
  <c r="N770" i="51" s="1"/>
  <c r="I770" i="51"/>
  <c r="J770" i="51" s="1"/>
  <c r="P768" i="51"/>
  <c r="O768" i="51"/>
  <c r="M768" i="51"/>
  <c r="N768" i="51" s="1"/>
  <c r="I768" i="51"/>
  <c r="J768" i="51" s="1"/>
  <c r="P766" i="51"/>
  <c r="O766" i="51"/>
  <c r="M766" i="51"/>
  <c r="N766" i="51" s="1"/>
  <c r="I766" i="51"/>
  <c r="J766" i="51" s="1"/>
  <c r="P764" i="51"/>
  <c r="O764" i="51"/>
  <c r="M764" i="51"/>
  <c r="N764" i="51" s="1"/>
  <c r="I764" i="51"/>
  <c r="J764" i="51" s="1"/>
  <c r="P762" i="51"/>
  <c r="O762" i="51"/>
  <c r="M762" i="51"/>
  <c r="N762" i="51" s="1"/>
  <c r="I762" i="51"/>
  <c r="J762" i="51" s="1"/>
  <c r="P760" i="51"/>
  <c r="O760" i="51"/>
  <c r="M760" i="51"/>
  <c r="N760" i="51" s="1"/>
  <c r="I760" i="51"/>
  <c r="J760" i="51" s="1"/>
  <c r="P758" i="51"/>
  <c r="O758" i="51"/>
  <c r="M758" i="51"/>
  <c r="N758" i="51" s="1"/>
  <c r="I758" i="51"/>
  <c r="J758" i="51" s="1"/>
  <c r="P756" i="51"/>
  <c r="O756" i="51"/>
  <c r="M756" i="51"/>
  <c r="N756" i="51" s="1"/>
  <c r="I756" i="51"/>
  <c r="J756" i="51" s="1"/>
  <c r="P754" i="51"/>
  <c r="O754" i="51"/>
  <c r="M754" i="51"/>
  <c r="N754" i="51" s="1"/>
  <c r="I754" i="51"/>
  <c r="J754" i="51" s="1"/>
  <c r="P1829" i="51"/>
  <c r="O1829" i="51"/>
  <c r="M1829" i="51"/>
  <c r="N1829" i="51" s="1"/>
  <c r="I1829" i="51"/>
  <c r="J1829" i="51" s="1"/>
  <c r="P1811" i="51"/>
  <c r="O1811" i="51"/>
  <c r="M1811" i="51"/>
  <c r="N1811" i="51" s="1"/>
  <c r="I1811" i="51"/>
  <c r="J1811" i="51" s="1"/>
  <c r="P1804" i="51"/>
  <c r="O1804" i="51"/>
  <c r="M1804" i="51"/>
  <c r="N1804" i="51" s="1"/>
  <c r="I1804" i="51"/>
  <c r="J1804" i="51" s="1"/>
  <c r="P1799" i="51"/>
  <c r="O1799" i="51"/>
  <c r="M1799" i="51"/>
  <c r="N1799" i="51" s="1"/>
  <c r="I1799" i="51"/>
  <c r="J1799" i="51" s="1"/>
  <c r="P1796" i="51"/>
  <c r="O1796" i="51"/>
  <c r="M1796" i="51"/>
  <c r="N1796" i="51" s="1"/>
  <c r="I1796" i="51"/>
  <c r="J1796" i="51" s="1"/>
  <c r="P1790" i="51"/>
  <c r="O1790" i="51"/>
  <c r="M1790" i="51"/>
  <c r="N1790" i="51" s="1"/>
  <c r="I1790" i="51"/>
  <c r="J1790" i="51" s="1"/>
  <c r="P1734" i="51"/>
  <c r="O1734" i="51"/>
  <c r="M1734" i="51"/>
  <c r="N1734" i="51" s="1"/>
  <c r="I1734" i="51"/>
  <c r="J1734" i="51" s="1"/>
  <c r="P1719" i="51"/>
  <c r="O1719" i="51"/>
  <c r="M1719" i="51"/>
  <c r="N1719" i="51" s="1"/>
  <c r="I1719" i="51"/>
  <c r="J1719" i="51" s="1"/>
  <c r="P1706" i="51"/>
  <c r="O1706" i="51"/>
  <c r="M1706" i="51"/>
  <c r="N1706" i="51" s="1"/>
  <c r="I1706" i="51"/>
  <c r="J1706" i="51" s="1"/>
  <c r="P1366" i="51"/>
  <c r="O1366" i="51"/>
  <c r="M1366" i="51"/>
  <c r="N1366" i="51" s="1"/>
  <c r="I1366" i="51"/>
  <c r="J1366" i="51" s="1"/>
  <c r="P420" i="51"/>
  <c r="O420" i="51"/>
  <c r="M420" i="51"/>
  <c r="N420" i="51" s="1"/>
  <c r="I420" i="51"/>
  <c r="J420" i="51" s="1"/>
  <c r="P401" i="51"/>
  <c r="O401" i="51"/>
  <c r="M401" i="51"/>
  <c r="N401" i="51" s="1"/>
  <c r="I401" i="51"/>
  <c r="J401" i="51" s="1"/>
  <c r="P355" i="51"/>
  <c r="O355" i="51"/>
  <c r="M355" i="51"/>
  <c r="N355" i="51" s="1"/>
  <c r="I355" i="51"/>
  <c r="J355" i="51" s="1"/>
  <c r="P332" i="51"/>
  <c r="O332" i="51"/>
  <c r="M332" i="51"/>
  <c r="N332" i="51" s="1"/>
  <c r="I332" i="51"/>
  <c r="J332" i="51" s="1"/>
  <c r="P250" i="51"/>
  <c r="O250" i="51"/>
  <c r="M250" i="51"/>
  <c r="N250" i="51" s="1"/>
  <c r="I250" i="51"/>
  <c r="J250" i="51" s="1"/>
  <c r="P213" i="51"/>
  <c r="O213" i="51"/>
  <c r="M213" i="51"/>
  <c r="N213" i="51" s="1"/>
  <c r="I213" i="51"/>
  <c r="J213" i="51" s="1"/>
  <c r="P2126" i="51"/>
  <c r="O2126" i="51"/>
  <c r="M2126" i="51"/>
  <c r="N2126" i="51" s="1"/>
  <c r="I2126" i="51"/>
  <c r="J2126" i="51" s="1"/>
  <c r="P1102" i="51"/>
  <c r="O1102" i="51"/>
  <c r="M1102" i="51"/>
  <c r="N1102" i="51" s="1"/>
  <c r="I1102" i="51"/>
  <c r="J1102" i="51" s="1"/>
  <c r="P1490" i="51"/>
  <c r="O1490" i="51"/>
  <c r="M1490" i="51"/>
  <c r="N1490" i="51" s="1"/>
  <c r="I1490" i="51"/>
  <c r="J1490" i="51" s="1"/>
  <c r="P1484" i="51"/>
  <c r="O1484" i="51"/>
  <c r="M1484" i="51"/>
  <c r="N1484" i="51" s="1"/>
  <c r="I1484" i="51"/>
  <c r="J1484" i="51" s="1"/>
  <c r="P1483" i="51"/>
  <c r="O1483" i="51"/>
  <c r="M1483" i="51"/>
  <c r="N1483" i="51" s="1"/>
  <c r="I1483" i="51"/>
  <c r="J1483" i="51" s="1"/>
  <c r="P1471" i="51"/>
  <c r="O1471" i="51"/>
  <c r="M1471" i="51"/>
  <c r="N1471" i="51" s="1"/>
  <c r="I1471" i="51"/>
  <c r="J1471" i="51" s="1"/>
  <c r="P1464" i="51"/>
  <c r="O1464" i="51"/>
  <c r="M1464" i="51"/>
  <c r="N1464" i="51" s="1"/>
  <c r="I1464" i="51"/>
  <c r="J1464" i="51" s="1"/>
  <c r="P1461" i="51"/>
  <c r="O1461" i="51"/>
  <c r="M1461" i="51"/>
  <c r="N1461" i="51" s="1"/>
  <c r="I1461" i="51"/>
  <c r="J1461" i="51" s="1"/>
  <c r="P1459" i="51"/>
  <c r="O1459" i="51"/>
  <c r="M1459" i="51"/>
  <c r="N1459" i="51" s="1"/>
  <c r="I1459" i="51"/>
  <c r="J1459" i="51" s="1"/>
  <c r="P2103" i="51"/>
  <c r="O2103" i="51"/>
  <c r="M2103" i="51"/>
  <c r="N2103" i="51" s="1"/>
  <c r="I2103" i="51"/>
  <c r="J2103" i="51" s="1"/>
  <c r="P2098" i="51"/>
  <c r="O2098" i="51"/>
  <c r="M2098" i="51"/>
  <c r="N2098" i="51" s="1"/>
  <c r="I2098" i="51"/>
  <c r="J2098" i="51" s="1"/>
  <c r="P2087" i="51"/>
  <c r="O2087" i="51"/>
  <c r="M2087" i="51"/>
  <c r="N2087" i="51" s="1"/>
  <c r="I2087" i="51"/>
  <c r="J2087" i="51" s="1"/>
  <c r="P2082" i="51"/>
  <c r="O2082" i="51"/>
  <c r="M2082" i="51"/>
  <c r="N2082" i="51" s="1"/>
  <c r="I2082" i="51"/>
  <c r="J2082" i="51" s="1"/>
  <c r="P1071" i="51"/>
  <c r="O1071" i="51"/>
  <c r="M1071" i="51"/>
  <c r="N1071" i="51" s="1"/>
  <c r="I1071" i="51"/>
  <c r="J1071" i="51" s="1"/>
  <c r="P1066" i="51"/>
  <c r="O1066" i="51"/>
  <c r="M1066" i="51"/>
  <c r="N1066" i="51" s="1"/>
  <c r="I1066" i="51"/>
  <c r="J1066" i="51" s="1"/>
  <c r="P747" i="51"/>
  <c r="O747" i="51"/>
  <c r="M747" i="51"/>
  <c r="N747" i="51" s="1"/>
  <c r="I747" i="51"/>
  <c r="J747" i="51" s="1"/>
  <c r="P1098" i="51"/>
  <c r="O1098" i="51"/>
  <c r="M1098" i="51"/>
  <c r="N1098" i="51" s="1"/>
  <c r="I1098" i="51"/>
  <c r="J1098" i="51" s="1"/>
  <c r="P2112" i="51"/>
  <c r="O2112" i="51"/>
  <c r="M2112" i="51"/>
  <c r="N2112" i="51" s="1"/>
  <c r="I2112" i="51"/>
  <c r="J2112" i="51" s="1"/>
  <c r="P1678" i="51"/>
  <c r="O1678" i="51"/>
  <c r="M1678" i="51"/>
  <c r="N1678" i="51" s="1"/>
  <c r="I1678" i="51"/>
  <c r="J1678" i="51" s="1"/>
  <c r="P1663" i="51"/>
  <c r="O1663" i="51"/>
  <c r="M1663" i="51"/>
  <c r="N1663" i="51" s="1"/>
  <c r="I1663" i="51"/>
  <c r="J1663" i="51" s="1"/>
  <c r="P75" i="51"/>
  <c r="O75" i="51"/>
  <c r="M75" i="51"/>
  <c r="N75" i="51" s="1"/>
  <c r="I75" i="51"/>
  <c r="J75" i="51" s="1"/>
  <c r="P69" i="51"/>
  <c r="O69" i="51"/>
  <c r="M69" i="51"/>
  <c r="N69" i="51" s="1"/>
  <c r="I69" i="51"/>
  <c r="J69" i="51" s="1"/>
  <c r="P1718" i="51"/>
  <c r="O1718" i="51"/>
  <c r="M1718" i="51"/>
  <c r="N1718" i="51" s="1"/>
  <c r="I1718" i="51"/>
  <c r="J1718" i="51" s="1"/>
  <c r="P1311" i="51"/>
  <c r="O1311" i="51"/>
  <c r="M1311" i="51"/>
  <c r="N1311" i="51" s="1"/>
  <c r="I1311" i="51"/>
  <c r="J1311" i="51" s="1"/>
  <c r="P1337" i="51"/>
  <c r="O1337" i="51"/>
  <c r="M1337" i="51"/>
  <c r="N1337" i="51" s="1"/>
  <c r="I1337" i="51"/>
  <c r="J1337" i="51" s="1"/>
  <c r="P1424" i="51"/>
  <c r="O1424" i="51"/>
  <c r="M1424" i="51"/>
  <c r="N1424" i="51" s="1"/>
  <c r="I1424" i="51"/>
  <c r="J1424" i="51" s="1"/>
  <c r="P1420" i="51"/>
  <c r="O1420" i="51"/>
  <c r="M1420" i="51"/>
  <c r="N1420" i="51" s="1"/>
  <c r="I1420" i="51"/>
  <c r="J1420" i="51" s="1"/>
  <c r="P1410" i="51"/>
  <c r="O1410" i="51"/>
  <c r="M1410" i="51"/>
  <c r="N1410" i="51" s="1"/>
  <c r="I1410" i="51"/>
  <c r="J1410" i="51" s="1"/>
  <c r="P1398" i="51"/>
  <c r="O1398" i="51"/>
  <c r="M1398" i="51"/>
  <c r="N1398" i="51" s="1"/>
  <c r="I1398" i="51"/>
  <c r="J1398" i="51" s="1"/>
  <c r="P1396" i="51"/>
  <c r="O1396" i="51"/>
  <c r="M1396" i="51"/>
  <c r="N1396" i="51" s="1"/>
  <c r="I1396" i="51"/>
  <c r="J1396" i="51" s="1"/>
  <c r="P440" i="51"/>
  <c r="O440" i="51"/>
  <c r="M440" i="51"/>
  <c r="N440" i="51" s="1"/>
  <c r="I440" i="51"/>
  <c r="J440" i="51" s="1"/>
  <c r="P1214" i="51"/>
  <c r="O1214" i="51"/>
  <c r="M1214" i="51"/>
  <c r="N1214" i="51" s="1"/>
  <c r="I1214" i="51"/>
  <c r="J1214" i="51" s="1"/>
  <c r="P1208" i="51"/>
  <c r="O1208" i="51"/>
  <c r="M1208" i="51"/>
  <c r="N1208" i="51" s="1"/>
  <c r="I1208" i="51"/>
  <c r="J1208" i="51" s="1"/>
  <c r="P892" i="51"/>
  <c r="O892" i="51"/>
  <c r="M892" i="51"/>
  <c r="N892" i="51" s="1"/>
  <c r="I892" i="51"/>
  <c r="J892" i="51" s="1"/>
  <c r="P879" i="51"/>
  <c r="O879" i="51"/>
  <c r="M879" i="51"/>
  <c r="N879" i="51" s="1"/>
  <c r="I879" i="51"/>
  <c r="J879" i="51" s="1"/>
  <c r="P874" i="51"/>
  <c r="O874" i="51"/>
  <c r="M874" i="51"/>
  <c r="N874" i="51" s="1"/>
  <c r="I874" i="51"/>
  <c r="J874" i="51" s="1"/>
  <c r="P1092" i="51"/>
  <c r="O1092" i="51"/>
  <c r="M1092" i="51"/>
  <c r="N1092" i="51" s="1"/>
  <c r="I1092" i="51"/>
  <c r="J1092" i="51" s="1"/>
  <c r="P2122" i="51"/>
  <c r="O2122" i="51"/>
  <c r="M2122" i="51"/>
  <c r="N2122" i="51" s="1"/>
  <c r="I2122" i="51"/>
  <c r="J2122" i="51" s="1"/>
  <c r="P1353" i="51"/>
  <c r="O1353" i="51"/>
  <c r="M1353" i="51"/>
  <c r="N1353" i="51" s="1"/>
  <c r="I1353" i="51"/>
  <c r="J1353" i="51" s="1"/>
  <c r="P2121" i="51"/>
  <c r="O2121" i="51"/>
  <c r="M2121" i="51"/>
  <c r="N2121" i="51" s="1"/>
  <c r="I2121" i="51"/>
  <c r="J2121" i="51" s="1"/>
  <c r="P2118" i="51"/>
  <c r="O2118" i="51"/>
  <c r="M2118" i="51"/>
  <c r="N2118" i="51" s="1"/>
  <c r="I2118" i="51"/>
  <c r="J2118" i="51" s="1"/>
  <c r="P2117" i="51"/>
  <c r="O2117" i="51"/>
  <c r="M2117" i="51"/>
  <c r="N2117" i="51" s="1"/>
  <c r="I2117" i="51"/>
  <c r="J2117" i="51" s="1"/>
  <c r="P2113" i="51"/>
  <c r="O2113" i="51"/>
  <c r="M2113" i="51"/>
  <c r="N2113" i="51" s="1"/>
  <c r="I2113" i="51"/>
  <c r="J2113" i="51" s="1"/>
  <c r="P498" i="51"/>
  <c r="O498" i="51"/>
  <c r="M498" i="51"/>
  <c r="N498" i="51" s="1"/>
  <c r="I498" i="51"/>
  <c r="J498" i="51" s="1"/>
  <c r="P490" i="51"/>
  <c r="O490" i="51"/>
  <c r="M490" i="51"/>
  <c r="N490" i="51" s="1"/>
  <c r="I490" i="51"/>
  <c r="J490" i="51" s="1"/>
  <c r="P474" i="51"/>
  <c r="O474" i="51"/>
  <c r="M474" i="51"/>
  <c r="N474" i="51" s="1"/>
  <c r="I474" i="51"/>
  <c r="J474" i="51" s="1"/>
  <c r="P463" i="51"/>
  <c r="O463" i="51"/>
  <c r="M463" i="51"/>
  <c r="N463" i="51" s="1"/>
  <c r="I463" i="51"/>
  <c r="J463" i="51" s="1"/>
  <c r="P436" i="51"/>
  <c r="O436" i="51"/>
  <c r="M436" i="51"/>
  <c r="N436" i="51" s="1"/>
  <c r="I436" i="51"/>
  <c r="J436" i="51" s="1"/>
  <c r="P377" i="51"/>
  <c r="O377" i="51"/>
  <c r="M377" i="51"/>
  <c r="N377" i="51" s="1"/>
  <c r="I377" i="51"/>
  <c r="J377" i="51" s="1"/>
  <c r="P316" i="51"/>
  <c r="O316" i="51"/>
  <c r="M316" i="51"/>
  <c r="N316" i="51" s="1"/>
  <c r="I316" i="51"/>
  <c r="J316" i="51" s="1"/>
  <c r="P279" i="51"/>
  <c r="O279" i="51"/>
  <c r="M279" i="51"/>
  <c r="N279" i="51" s="1"/>
  <c r="I279" i="51"/>
  <c r="J279" i="51" s="1"/>
  <c r="P154" i="51"/>
  <c r="O154" i="51"/>
  <c r="M154" i="51"/>
  <c r="N154" i="51" s="1"/>
  <c r="I154" i="51"/>
  <c r="J154" i="51" s="1"/>
  <c r="P104" i="51"/>
  <c r="O104" i="51"/>
  <c r="M104" i="51"/>
  <c r="N104" i="51" s="1"/>
  <c r="I104" i="51"/>
  <c r="J104" i="51" s="1"/>
  <c r="P419" i="51"/>
  <c r="O419" i="51"/>
  <c r="M419" i="51"/>
  <c r="N419" i="51" s="1"/>
  <c r="I419" i="51"/>
  <c r="J419" i="51" s="1"/>
  <c r="P354" i="51"/>
  <c r="O354" i="51"/>
  <c r="M354" i="51"/>
  <c r="N354" i="51" s="1"/>
  <c r="I354" i="51"/>
  <c r="J354" i="51" s="1"/>
  <c r="P331" i="51"/>
  <c r="O331" i="51"/>
  <c r="M331" i="51"/>
  <c r="N331" i="51" s="1"/>
  <c r="I331" i="51"/>
  <c r="J331" i="51" s="1"/>
  <c r="P2038" i="51"/>
  <c r="O2038" i="51"/>
  <c r="M2038" i="51"/>
  <c r="N2038" i="51" s="1"/>
  <c r="I2038" i="51"/>
  <c r="J2038" i="51" s="1"/>
  <c r="P2023" i="51"/>
  <c r="O2023" i="51"/>
  <c r="M2023" i="51"/>
  <c r="N2023" i="51" s="1"/>
  <c r="I2023" i="51"/>
  <c r="J2023" i="51" s="1"/>
  <c r="P1679" i="51"/>
  <c r="O1679" i="51"/>
  <c r="M1679" i="51"/>
  <c r="N1679" i="51" s="1"/>
  <c r="I1679" i="51"/>
  <c r="J1679" i="51" s="1"/>
  <c r="P1676" i="51"/>
  <c r="O1676" i="51"/>
  <c r="M1676" i="51"/>
  <c r="N1676" i="51" s="1"/>
  <c r="I1676" i="51"/>
  <c r="J1676" i="51" s="1"/>
  <c r="P559" i="51"/>
  <c r="O559" i="51"/>
  <c r="M559" i="51"/>
  <c r="N559" i="51" s="1"/>
  <c r="I559" i="51"/>
  <c r="J559" i="51" s="1"/>
  <c r="P489" i="51"/>
  <c r="O489" i="51"/>
  <c r="M489" i="51"/>
  <c r="N489" i="51" s="1"/>
  <c r="I489" i="51"/>
  <c r="J489" i="51" s="1"/>
  <c r="P376" i="51"/>
  <c r="O376" i="51"/>
  <c r="M376" i="51"/>
  <c r="N376" i="51" s="1"/>
  <c r="I376" i="51"/>
  <c r="J376" i="51" s="1"/>
  <c r="P342" i="51"/>
  <c r="O342" i="51"/>
  <c r="M342" i="51"/>
  <c r="N342" i="51" s="1"/>
  <c r="I342" i="51"/>
  <c r="J342" i="51" s="1"/>
  <c r="P170" i="51"/>
  <c r="O170" i="51"/>
  <c r="M170" i="51"/>
  <c r="N170" i="51" s="1"/>
  <c r="I170" i="51"/>
  <c r="J170" i="51" s="1"/>
  <c r="P1249" i="51"/>
  <c r="O1249" i="51"/>
  <c r="M1249" i="51"/>
  <c r="N1249" i="51" s="1"/>
  <c r="I1249" i="51"/>
  <c r="J1249" i="51" s="1"/>
  <c r="P1245" i="51"/>
  <c r="O1245" i="51"/>
  <c r="M1245" i="51"/>
  <c r="N1245" i="51" s="1"/>
  <c r="I1245" i="51"/>
  <c r="J1245" i="51" s="1"/>
  <c r="P1489" i="51"/>
  <c r="O1489" i="51"/>
  <c r="M1489" i="51"/>
  <c r="N1489" i="51" s="1"/>
  <c r="I1489" i="51"/>
  <c r="J1489" i="51" s="1"/>
  <c r="P1480" i="51"/>
  <c r="O1480" i="51"/>
  <c r="M1480" i="51"/>
  <c r="N1480" i="51" s="1"/>
  <c r="I1480" i="51"/>
  <c r="J1480" i="51" s="1"/>
  <c r="P1475" i="51"/>
  <c r="O1475" i="51"/>
  <c r="M1475" i="51"/>
  <c r="N1475" i="51" s="1"/>
  <c r="I1475" i="51"/>
  <c r="J1475" i="51" s="1"/>
  <c r="P1472" i="51"/>
  <c r="O1472" i="51"/>
  <c r="M1472" i="51"/>
  <c r="N1472" i="51" s="1"/>
  <c r="I1472" i="51"/>
  <c r="J1472" i="51" s="1"/>
  <c r="P1470" i="51"/>
  <c r="O1470" i="51"/>
  <c r="M1470" i="51"/>
  <c r="N1470" i="51" s="1"/>
  <c r="I1470" i="51"/>
  <c r="J1470" i="51" s="1"/>
  <c r="P1465" i="51"/>
  <c r="O1465" i="51"/>
  <c r="M1465" i="51"/>
  <c r="N1465" i="51" s="1"/>
  <c r="I1465" i="51"/>
  <c r="J1465" i="51" s="1"/>
  <c r="P1463" i="51"/>
  <c r="O1463" i="51"/>
  <c r="M1463" i="51"/>
  <c r="N1463" i="51" s="1"/>
  <c r="I1463" i="51"/>
  <c r="J1463" i="51" s="1"/>
  <c r="P1456" i="51"/>
  <c r="O1456" i="51"/>
  <c r="M1456" i="51"/>
  <c r="N1456" i="51" s="1"/>
  <c r="I1456" i="51"/>
  <c r="J1456" i="51" s="1"/>
  <c r="P2062" i="51"/>
  <c r="O2062" i="51"/>
  <c r="M2062" i="51"/>
  <c r="N2062" i="51" s="1"/>
  <c r="I2062" i="51"/>
  <c r="J2062" i="51" s="1"/>
  <c r="P2111" i="51"/>
  <c r="O2111" i="51"/>
  <c r="M2111" i="51"/>
  <c r="N2111" i="51" s="1"/>
  <c r="I2111" i="51"/>
  <c r="J2111" i="51" s="1"/>
  <c r="P1681" i="51"/>
  <c r="O1681" i="51"/>
  <c r="M1681" i="51"/>
  <c r="N1681" i="51" s="1"/>
  <c r="I1681" i="51"/>
  <c r="J1681" i="51" s="1"/>
  <c r="P1677" i="51"/>
  <c r="O1677" i="51"/>
  <c r="M1677" i="51"/>
  <c r="N1677" i="51" s="1"/>
  <c r="I1677" i="51"/>
  <c r="J1677" i="51" s="1"/>
  <c r="P1662" i="51"/>
  <c r="O1662" i="51"/>
  <c r="M1662" i="51"/>
  <c r="N1662" i="51" s="1"/>
  <c r="I1662" i="51"/>
  <c r="J1662" i="51" s="1"/>
  <c r="P1687" i="51"/>
  <c r="O1687" i="51"/>
  <c r="M1687" i="51"/>
  <c r="N1687" i="51" s="1"/>
  <c r="I1687" i="51"/>
  <c r="J1687" i="51" s="1"/>
  <c r="P74" i="51"/>
  <c r="O74" i="51"/>
  <c r="M74" i="51"/>
  <c r="N74" i="51" s="1"/>
  <c r="I74" i="51"/>
  <c r="J74" i="51" s="1"/>
  <c r="P59" i="51"/>
  <c r="O59" i="51"/>
  <c r="M59" i="51"/>
  <c r="N59" i="51" s="1"/>
  <c r="I59" i="51"/>
  <c r="J59" i="51" s="1"/>
  <c r="P1821" i="51"/>
  <c r="O1821" i="51"/>
  <c r="M1821" i="51"/>
  <c r="N1821" i="51" s="1"/>
  <c r="I1821" i="51"/>
  <c r="J1821" i="51" s="1"/>
  <c r="P1803" i="51"/>
  <c r="O1803" i="51"/>
  <c r="M1803" i="51"/>
  <c r="N1803" i="51" s="1"/>
  <c r="I1803" i="51"/>
  <c r="J1803" i="51" s="1"/>
  <c r="P1754" i="51"/>
  <c r="O1754" i="51"/>
  <c r="M1754" i="51"/>
  <c r="N1754" i="51" s="1"/>
  <c r="I1754" i="51"/>
  <c r="J1754" i="51" s="1"/>
  <c r="P1717" i="51"/>
  <c r="O1717" i="51"/>
  <c r="M1717" i="51"/>
  <c r="N1717" i="51" s="1"/>
  <c r="I1717" i="51"/>
  <c r="J1717" i="51" s="1"/>
  <c r="P1294" i="51"/>
  <c r="O1294" i="51"/>
  <c r="M1294" i="51"/>
  <c r="N1294" i="51" s="1"/>
  <c r="I1294" i="51"/>
  <c r="J1294" i="51" s="1"/>
  <c r="P1281" i="51"/>
  <c r="O1281" i="51"/>
  <c r="M1281" i="51"/>
  <c r="N1281" i="51" s="1"/>
  <c r="I1281" i="51"/>
  <c r="J1281" i="51" s="1"/>
  <c r="P1274" i="51"/>
  <c r="O1274" i="51"/>
  <c r="M1274" i="51"/>
  <c r="N1274" i="51" s="1"/>
  <c r="I1274" i="51"/>
  <c r="J1274" i="51" s="1"/>
  <c r="P1434" i="51"/>
  <c r="O1434" i="51"/>
  <c r="M1434" i="51"/>
  <c r="N1434" i="51" s="1"/>
  <c r="I1434" i="51"/>
  <c r="J1434" i="51" s="1"/>
  <c r="P1319" i="51"/>
  <c r="O1319" i="51"/>
  <c r="M1319" i="51"/>
  <c r="N1319" i="51" s="1"/>
  <c r="I1319" i="51"/>
  <c r="J1319" i="51" s="1"/>
  <c r="P1348" i="51"/>
  <c r="O1348" i="51"/>
  <c r="M1348" i="51"/>
  <c r="N1348" i="51" s="1"/>
  <c r="I1348" i="51"/>
  <c r="J1348" i="51" s="1"/>
  <c r="P2078" i="51"/>
  <c r="O2078" i="51"/>
  <c r="M2078" i="51"/>
  <c r="N2078" i="51" s="1"/>
  <c r="I2078" i="51"/>
  <c r="J2078" i="51" s="1"/>
  <c r="P1448" i="51"/>
  <c r="O1448" i="51"/>
  <c r="M1448" i="51"/>
  <c r="N1448" i="51" s="1"/>
  <c r="I1448" i="51"/>
  <c r="J1448" i="51" s="1"/>
  <c r="P1442" i="51"/>
  <c r="O1442" i="51"/>
  <c r="M1442" i="51"/>
  <c r="N1442" i="51" s="1"/>
  <c r="I1442" i="51"/>
  <c r="J1442" i="51" s="1"/>
  <c r="P1438" i="51"/>
  <c r="O1438" i="51"/>
  <c r="M1438" i="51"/>
  <c r="N1438" i="51" s="1"/>
  <c r="I1438" i="51"/>
  <c r="J1438" i="51" s="1"/>
  <c r="P1433" i="51"/>
  <c r="O1433" i="51"/>
  <c r="M1433" i="51"/>
  <c r="N1433" i="51" s="1"/>
  <c r="I1433" i="51"/>
  <c r="J1433" i="51" s="1"/>
  <c r="P1429" i="51"/>
  <c r="O1429" i="51"/>
  <c r="M1429" i="51"/>
  <c r="N1429" i="51" s="1"/>
  <c r="I1429" i="51"/>
  <c r="J1429" i="51" s="1"/>
  <c r="P1425" i="51"/>
  <c r="O1425" i="51"/>
  <c r="M1425" i="51"/>
  <c r="N1425" i="51" s="1"/>
  <c r="I1425" i="51"/>
  <c r="J1425" i="51" s="1"/>
  <c r="P1415" i="51"/>
  <c r="O1415" i="51"/>
  <c r="M1415" i="51"/>
  <c r="N1415" i="51" s="1"/>
  <c r="I1415" i="51"/>
  <c r="J1415" i="51" s="1"/>
  <c r="P1411" i="51"/>
  <c r="O1411" i="51"/>
  <c r="M1411" i="51"/>
  <c r="N1411" i="51" s="1"/>
  <c r="I1411" i="51"/>
  <c r="J1411" i="51" s="1"/>
  <c r="P1406" i="51"/>
  <c r="O1406" i="51"/>
  <c r="M1406" i="51"/>
  <c r="N1406" i="51" s="1"/>
  <c r="I1406" i="51"/>
  <c r="J1406" i="51" s="1"/>
  <c r="P1399" i="51"/>
  <c r="O1399" i="51"/>
  <c r="M1399" i="51"/>
  <c r="N1399" i="51" s="1"/>
  <c r="I1399" i="51"/>
  <c r="J1399" i="51" s="1"/>
  <c r="P1390" i="51"/>
  <c r="O1390" i="51"/>
  <c r="M1390" i="51"/>
  <c r="N1390" i="51" s="1"/>
  <c r="I1390" i="51"/>
  <c r="J1390" i="51" s="1"/>
  <c r="P1362" i="51"/>
  <c r="O1362" i="51"/>
  <c r="M1362" i="51"/>
  <c r="N1362" i="51" s="1"/>
  <c r="I1362" i="51"/>
  <c r="J1362" i="51" s="1"/>
  <c r="P1352" i="51"/>
  <c r="O1352" i="51"/>
  <c r="M1352" i="51"/>
  <c r="N1352" i="51" s="1"/>
  <c r="I1352" i="51"/>
  <c r="J1352" i="51" s="1"/>
  <c r="P1344" i="51"/>
  <c r="O1344" i="51"/>
  <c r="M1344" i="51"/>
  <c r="N1344" i="51" s="1"/>
  <c r="I1344" i="51"/>
  <c r="J1344" i="51" s="1"/>
  <c r="P1332" i="51"/>
  <c r="O1332" i="51"/>
  <c r="M1332" i="51"/>
  <c r="N1332" i="51" s="1"/>
  <c r="I1332" i="51"/>
  <c r="J1332" i="51" s="1"/>
  <c r="P1318" i="51"/>
  <c r="O1318" i="51"/>
  <c r="M1318" i="51"/>
  <c r="N1318" i="51" s="1"/>
  <c r="I1318" i="51"/>
  <c r="J1318" i="51" s="1"/>
  <c r="P1299" i="51"/>
  <c r="O1299" i="51"/>
  <c r="M1299" i="51"/>
  <c r="N1299" i="51" s="1"/>
  <c r="I1299" i="51"/>
  <c r="J1299" i="51" s="1"/>
  <c r="P1290" i="51"/>
  <c r="O1290" i="51"/>
  <c r="M1290" i="51"/>
  <c r="N1290" i="51" s="1"/>
  <c r="I1290" i="51"/>
  <c r="J1290" i="51" s="1"/>
  <c r="P1269" i="51"/>
  <c r="O1269" i="51"/>
  <c r="M1269" i="51"/>
  <c r="N1269" i="51" s="1"/>
  <c r="I1269" i="51"/>
  <c r="J1269" i="51" s="1"/>
  <c r="P721" i="51"/>
  <c r="O721" i="51"/>
  <c r="M721" i="51"/>
  <c r="N721" i="51" s="1"/>
  <c r="I721" i="51"/>
  <c r="J721" i="51" s="1"/>
  <c r="P706" i="51"/>
  <c r="O706" i="51"/>
  <c r="M706" i="51"/>
  <c r="N706" i="51" s="1"/>
  <c r="I706" i="51"/>
  <c r="J706" i="51" s="1"/>
  <c r="P691" i="51"/>
  <c r="O691" i="51"/>
  <c r="M691" i="51"/>
  <c r="N691" i="51" s="1"/>
  <c r="I691" i="51"/>
  <c r="J691" i="51" s="1"/>
  <c r="P720" i="51"/>
  <c r="O720" i="51"/>
  <c r="M720" i="51"/>
  <c r="N720" i="51" s="1"/>
  <c r="I720" i="51"/>
  <c r="J720" i="51" s="1"/>
  <c r="P713" i="51"/>
  <c r="O713" i="51"/>
  <c r="M713" i="51"/>
  <c r="N713" i="51" s="1"/>
  <c r="I713" i="51"/>
  <c r="J713" i="51" s="1"/>
  <c r="P705" i="51"/>
  <c r="O705" i="51"/>
  <c r="M705" i="51"/>
  <c r="N705" i="51" s="1"/>
  <c r="I705" i="51"/>
  <c r="J705" i="51" s="1"/>
  <c r="P698" i="51"/>
  <c r="O698" i="51"/>
  <c r="M698" i="51"/>
  <c r="N698" i="51" s="1"/>
  <c r="I698" i="51"/>
  <c r="J698" i="51" s="1"/>
  <c r="P690" i="51"/>
  <c r="O690" i="51"/>
  <c r="M690" i="51"/>
  <c r="N690" i="51" s="1"/>
  <c r="I690" i="51"/>
  <c r="J690" i="51" s="1"/>
  <c r="P1258" i="51"/>
  <c r="O1258" i="51"/>
  <c r="M1258" i="51"/>
  <c r="N1258" i="51" s="1"/>
  <c r="I1258" i="51"/>
  <c r="J1258" i="51" s="1"/>
  <c r="P1097" i="51"/>
  <c r="O1097" i="51"/>
  <c r="M1097" i="51"/>
  <c r="N1097" i="51" s="1"/>
  <c r="I1097" i="51"/>
  <c r="J1097" i="51" s="1"/>
  <c r="P1331" i="51"/>
  <c r="O1331" i="51"/>
  <c r="M1331" i="51"/>
  <c r="N1331" i="51" s="1"/>
  <c r="I1331" i="51"/>
  <c r="J1331" i="51" s="1"/>
  <c r="P502" i="51"/>
  <c r="O502" i="51"/>
  <c r="M502" i="51"/>
  <c r="N502" i="51" s="1"/>
  <c r="I502" i="51"/>
  <c r="J502" i="51" s="1"/>
  <c r="P1226" i="51"/>
  <c r="O1226" i="51"/>
  <c r="M1226" i="51"/>
  <c r="N1226" i="51" s="1"/>
  <c r="I1226" i="51"/>
  <c r="J1226" i="51" s="1"/>
  <c r="P2218" i="51"/>
  <c r="O2218" i="51"/>
  <c r="M2218" i="51"/>
  <c r="N2218" i="51" s="1"/>
  <c r="I2218" i="51"/>
  <c r="J2218" i="51" s="1"/>
  <c r="P2209" i="51"/>
  <c r="O2209" i="51"/>
  <c r="M2209" i="51"/>
  <c r="N2209" i="51" s="1"/>
  <c r="I2209" i="51"/>
  <c r="J2209" i="51" s="1"/>
  <c r="P2207" i="51"/>
  <c r="O2207" i="51"/>
  <c r="M2207" i="51"/>
  <c r="N2207" i="51" s="1"/>
  <c r="I2207" i="51"/>
  <c r="J2207" i="51" s="1"/>
  <c r="P1185" i="51"/>
  <c r="O1185" i="51"/>
  <c r="M1185" i="51"/>
  <c r="N1185" i="51" s="1"/>
  <c r="I1185" i="51"/>
  <c r="J1185" i="51" s="1"/>
  <c r="P1182" i="51"/>
  <c r="O1182" i="51"/>
  <c r="M1182" i="51"/>
  <c r="N1182" i="51" s="1"/>
  <c r="I1182" i="51"/>
  <c r="J1182" i="51" s="1"/>
  <c r="P1181" i="51"/>
  <c r="O1181" i="51"/>
  <c r="M1181" i="51"/>
  <c r="N1181" i="51" s="1"/>
  <c r="I1181" i="51"/>
  <c r="J1181" i="51" s="1"/>
  <c r="P1179" i="51"/>
  <c r="O1179" i="51"/>
  <c r="M1179" i="51"/>
  <c r="N1179" i="51" s="1"/>
  <c r="I1179" i="51"/>
  <c r="J1179" i="51" s="1"/>
  <c r="P1177" i="51"/>
  <c r="O1177" i="51"/>
  <c r="M1177" i="51"/>
  <c r="N1177" i="51" s="1"/>
  <c r="I1177" i="51"/>
  <c r="J1177" i="51" s="1"/>
  <c r="P1175" i="51"/>
  <c r="O1175" i="51"/>
  <c r="M1175" i="51"/>
  <c r="N1175" i="51" s="1"/>
  <c r="I1175" i="51"/>
  <c r="J1175" i="51" s="1"/>
  <c r="P1172" i="51"/>
  <c r="O1172" i="51"/>
  <c r="M1172" i="51"/>
  <c r="N1172" i="51" s="1"/>
  <c r="I1172" i="51"/>
  <c r="J1172" i="51" s="1"/>
  <c r="P1169" i="51"/>
  <c r="O1169" i="51"/>
  <c r="M1169" i="51"/>
  <c r="N1169" i="51" s="1"/>
  <c r="I1169" i="51"/>
  <c r="J1169" i="51" s="1"/>
  <c r="P1166" i="51"/>
  <c r="O1166" i="51"/>
  <c r="M1166" i="51"/>
  <c r="N1166" i="51" s="1"/>
  <c r="I1166" i="51"/>
  <c r="J1166" i="51" s="1"/>
  <c r="P1163" i="51"/>
  <c r="O1163" i="51"/>
  <c r="M1163" i="51"/>
  <c r="N1163" i="51" s="1"/>
  <c r="I1163" i="51"/>
  <c r="J1163" i="51" s="1"/>
  <c r="P1161" i="51"/>
  <c r="O1161" i="51"/>
  <c r="M1161" i="51"/>
  <c r="N1161" i="51" s="1"/>
  <c r="I1161" i="51"/>
  <c r="J1161" i="51" s="1"/>
  <c r="P1159" i="51"/>
  <c r="O1159" i="51"/>
  <c r="M1159" i="51"/>
  <c r="N1159" i="51" s="1"/>
  <c r="I1159" i="51"/>
  <c r="J1159" i="51" s="1"/>
  <c r="P1155" i="51"/>
  <c r="O1155" i="51"/>
  <c r="M1155" i="51"/>
  <c r="N1155" i="51" s="1"/>
  <c r="I1155" i="51"/>
  <c r="J1155" i="51" s="1"/>
  <c r="P1153" i="51"/>
  <c r="O1153" i="51"/>
  <c r="M1153" i="51"/>
  <c r="N1153" i="51" s="1"/>
  <c r="I1153" i="51"/>
  <c r="J1153" i="51" s="1"/>
  <c r="P1151" i="51"/>
  <c r="O1151" i="51"/>
  <c r="M1151" i="51"/>
  <c r="N1151" i="51" s="1"/>
  <c r="I1151" i="51"/>
  <c r="J1151" i="51" s="1"/>
  <c r="P1148" i="51"/>
  <c r="O1148" i="51"/>
  <c r="M1148" i="51"/>
  <c r="N1148" i="51" s="1"/>
  <c r="I1148" i="51"/>
  <c r="J1148" i="51" s="1"/>
  <c r="P1914" i="51"/>
  <c r="O1914" i="51"/>
  <c r="M1914" i="51"/>
  <c r="N1914" i="51" s="1"/>
  <c r="I1914" i="51"/>
  <c r="J1914" i="51" s="1"/>
  <c r="P1910" i="51"/>
  <c r="O1910" i="51"/>
  <c r="M1910" i="51"/>
  <c r="N1910" i="51" s="1"/>
  <c r="I1910" i="51"/>
  <c r="J1910" i="51" s="1"/>
  <c r="P1880" i="51"/>
  <c r="O1880" i="51"/>
  <c r="M1880" i="51"/>
  <c r="N1880" i="51" s="1"/>
  <c r="I1880" i="51"/>
  <c r="J1880" i="51" s="1"/>
  <c r="P1189" i="51"/>
  <c r="O1189" i="51"/>
  <c r="M1189" i="51"/>
  <c r="N1189" i="51" s="1"/>
  <c r="I1189" i="51"/>
  <c r="J1189" i="51" s="1"/>
  <c r="P1187" i="51"/>
  <c r="O1187" i="51"/>
  <c r="M1187" i="51"/>
  <c r="N1187" i="51" s="1"/>
  <c r="I1187" i="51"/>
  <c r="J1187" i="51" s="1"/>
  <c r="P97" i="51"/>
  <c r="O97" i="51"/>
  <c r="M97" i="51"/>
  <c r="N97" i="51" s="1"/>
  <c r="I97" i="51"/>
  <c r="J97" i="51" s="1"/>
  <c r="P1664" i="51"/>
  <c r="O1664" i="51"/>
  <c r="M1664" i="51"/>
  <c r="N1664" i="51" s="1"/>
  <c r="I1664" i="51"/>
  <c r="J1664" i="51" s="1"/>
  <c r="P1262" i="51"/>
  <c r="O1262" i="51"/>
  <c r="M1262" i="51"/>
  <c r="N1262" i="51" s="1"/>
  <c r="I1262" i="51"/>
  <c r="J1262" i="51" s="1"/>
  <c r="P1260" i="51"/>
  <c r="O1260" i="51"/>
  <c r="M1260" i="51"/>
  <c r="N1260" i="51" s="1"/>
  <c r="I1260" i="51"/>
  <c r="J1260" i="51" s="1"/>
  <c r="P1257" i="51"/>
  <c r="O1257" i="51"/>
  <c r="M1257" i="51"/>
  <c r="N1257" i="51" s="1"/>
  <c r="I1257" i="51"/>
  <c r="J1257" i="51" s="1"/>
  <c r="P1096" i="51"/>
  <c r="O1096" i="51"/>
  <c r="M1096" i="51"/>
  <c r="N1096" i="51" s="1"/>
  <c r="I1096" i="51"/>
  <c r="J1096" i="51" s="1"/>
  <c r="P686" i="51"/>
  <c r="O686" i="51"/>
  <c r="M686" i="51"/>
  <c r="N686" i="51" s="1"/>
  <c r="I686" i="51"/>
  <c r="J686" i="51" s="1"/>
  <c r="P647" i="51"/>
  <c r="O647" i="51"/>
  <c r="M647" i="51"/>
  <c r="N647" i="51" s="1"/>
  <c r="I647" i="51"/>
  <c r="J647" i="51" s="1"/>
  <c r="P588" i="51"/>
  <c r="O588" i="51"/>
  <c r="M588" i="51"/>
  <c r="N588" i="51" s="1"/>
  <c r="I588" i="51"/>
  <c r="J588" i="51" s="1"/>
  <c r="P418" i="51"/>
  <c r="O418" i="51"/>
  <c r="M418" i="51"/>
  <c r="N418" i="51" s="1"/>
  <c r="I418" i="51"/>
  <c r="J418" i="51" s="1"/>
  <c r="P400" i="51"/>
  <c r="O400" i="51"/>
  <c r="M400" i="51"/>
  <c r="N400" i="51" s="1"/>
  <c r="I400" i="51"/>
  <c r="J400" i="51" s="1"/>
  <c r="P353" i="51"/>
  <c r="O353" i="51"/>
  <c r="M353" i="51"/>
  <c r="N353" i="51" s="1"/>
  <c r="I353" i="51"/>
  <c r="J353" i="51" s="1"/>
  <c r="P330" i="51"/>
  <c r="O330" i="51"/>
  <c r="M330" i="51"/>
  <c r="N330" i="51" s="1"/>
  <c r="I330" i="51"/>
  <c r="J330" i="51" s="1"/>
  <c r="P249" i="51"/>
  <c r="O249" i="51"/>
  <c r="M249" i="51"/>
  <c r="N249" i="51" s="1"/>
  <c r="I249" i="51"/>
  <c r="J249" i="51" s="1"/>
  <c r="P212" i="51"/>
  <c r="O212" i="51"/>
  <c r="M212" i="51"/>
  <c r="N212" i="51" s="1"/>
  <c r="I212" i="51"/>
  <c r="J212" i="51" s="1"/>
  <c r="P1236" i="51"/>
  <c r="O1236" i="51"/>
  <c r="M1236" i="51"/>
  <c r="N1236" i="51" s="1"/>
  <c r="I1236" i="51"/>
  <c r="J1236" i="51" s="1"/>
  <c r="P1243" i="51"/>
  <c r="O1243" i="51"/>
  <c r="M1243" i="51"/>
  <c r="N1243" i="51" s="1"/>
  <c r="I1243" i="51"/>
  <c r="J1243" i="51" s="1"/>
  <c r="P341" i="51"/>
  <c r="O341" i="51"/>
  <c r="M341" i="51"/>
  <c r="N341" i="51" s="1"/>
  <c r="I341" i="51"/>
  <c r="J341" i="51" s="1"/>
  <c r="P169" i="51"/>
  <c r="O169" i="51"/>
  <c r="M169" i="51"/>
  <c r="N169" i="51" s="1"/>
  <c r="I169" i="51"/>
  <c r="J169" i="51" s="1"/>
  <c r="P114" i="51"/>
  <c r="O114" i="51"/>
  <c r="M114" i="51"/>
  <c r="N114" i="51" s="1"/>
  <c r="I114" i="51"/>
  <c r="J114" i="51" s="1"/>
  <c r="P1255" i="51"/>
  <c r="O1255" i="51"/>
  <c r="M1255" i="51"/>
  <c r="N1255" i="51" s="1"/>
  <c r="I1255" i="51"/>
  <c r="J1255" i="51" s="1"/>
  <c r="P1248" i="51"/>
  <c r="O1248" i="51"/>
  <c r="M1248" i="51"/>
  <c r="N1248" i="51" s="1"/>
  <c r="I1248" i="51"/>
  <c r="J1248" i="51" s="1"/>
  <c r="P1242" i="51"/>
  <c r="O1242" i="51"/>
  <c r="M1242" i="51"/>
  <c r="N1242" i="51" s="1"/>
  <c r="I1242" i="51"/>
  <c r="J1242" i="51" s="1"/>
  <c r="P340" i="51"/>
  <c r="O340" i="51"/>
  <c r="M340" i="51"/>
  <c r="N340" i="51" s="1"/>
  <c r="I340" i="51"/>
  <c r="J340" i="51" s="1"/>
  <c r="P323" i="51"/>
  <c r="O323" i="51"/>
  <c r="M323" i="51"/>
  <c r="N323" i="51" s="1"/>
  <c r="I323" i="51"/>
  <c r="J323" i="51" s="1"/>
  <c r="P168" i="51"/>
  <c r="O168" i="51"/>
  <c r="M168" i="51"/>
  <c r="N168" i="51" s="1"/>
  <c r="I168" i="51"/>
  <c r="J168" i="51" s="1"/>
  <c r="P1254" i="51"/>
  <c r="O1254" i="51"/>
  <c r="M1254" i="51"/>
  <c r="N1254" i="51" s="1"/>
  <c r="I1254" i="51"/>
  <c r="J1254" i="51" s="1"/>
  <c r="P1247" i="51"/>
  <c r="O1247" i="51"/>
  <c r="M1247" i="51"/>
  <c r="N1247" i="51" s="1"/>
  <c r="I1247" i="51"/>
  <c r="J1247" i="51" s="1"/>
  <c r="P1241" i="51"/>
  <c r="O1241" i="51"/>
  <c r="M1241" i="51"/>
  <c r="N1241" i="51" s="1"/>
  <c r="I1241" i="51"/>
  <c r="J1241" i="51" s="1"/>
  <c r="P167" i="51"/>
  <c r="O167" i="51"/>
  <c r="M167" i="51"/>
  <c r="N167" i="51" s="1"/>
  <c r="I167" i="51"/>
  <c r="J167" i="51" s="1"/>
  <c r="P113" i="51"/>
  <c r="O113" i="51"/>
  <c r="M113" i="51"/>
  <c r="N113" i="51" s="1"/>
  <c r="I113" i="51"/>
  <c r="J113" i="51" s="1"/>
  <c r="P1668" i="51"/>
  <c r="O1668" i="51"/>
  <c r="M1668" i="51"/>
  <c r="N1668" i="51" s="1"/>
  <c r="I1668" i="51"/>
  <c r="J1668" i="51" s="1"/>
  <c r="P932" i="51"/>
  <c r="O932" i="51"/>
  <c r="M932" i="51"/>
  <c r="N932" i="51" s="1"/>
  <c r="I932" i="51"/>
  <c r="J932" i="51" s="1"/>
  <c r="P1091" i="51"/>
  <c r="O1091" i="51"/>
  <c r="M1091" i="51"/>
  <c r="N1091" i="51" s="1"/>
  <c r="I1091" i="51"/>
  <c r="J1091" i="51" s="1"/>
  <c r="P733" i="51"/>
  <c r="O733" i="51"/>
  <c r="M733" i="51"/>
  <c r="N733" i="51" s="1"/>
  <c r="I733" i="51"/>
  <c r="J733" i="51" s="1"/>
  <c r="P728" i="51"/>
  <c r="O728" i="51"/>
  <c r="M728" i="51"/>
  <c r="N728" i="51" s="1"/>
  <c r="I728" i="51"/>
  <c r="J728" i="51" s="1"/>
  <c r="P719" i="51"/>
  <c r="O719" i="51"/>
  <c r="M719" i="51"/>
  <c r="N719" i="51" s="1"/>
  <c r="I719" i="51"/>
  <c r="J719" i="51" s="1"/>
  <c r="P712" i="51"/>
  <c r="O712" i="51"/>
  <c r="M712" i="51"/>
  <c r="N712" i="51" s="1"/>
  <c r="I712" i="51"/>
  <c r="J712" i="51" s="1"/>
  <c r="P704" i="51"/>
  <c r="O704" i="51"/>
  <c r="M704" i="51"/>
  <c r="N704" i="51" s="1"/>
  <c r="I704" i="51"/>
  <c r="J704" i="51" s="1"/>
  <c r="P697" i="51"/>
  <c r="O697" i="51"/>
  <c r="M697" i="51"/>
  <c r="N697" i="51" s="1"/>
  <c r="I697" i="51"/>
  <c r="J697" i="51" s="1"/>
  <c r="P2238" i="51"/>
  <c r="O2238" i="51"/>
  <c r="M2238" i="51"/>
  <c r="N2238" i="51" s="1"/>
  <c r="I2238" i="51"/>
  <c r="J2238" i="51" s="1"/>
  <c r="P1235" i="51"/>
  <c r="O1235" i="51"/>
  <c r="M1235" i="51"/>
  <c r="N1235" i="51" s="1"/>
  <c r="I1235" i="51"/>
  <c r="J1235" i="51" s="1"/>
  <c r="P685" i="51"/>
  <c r="O685" i="51"/>
  <c r="M685" i="51"/>
  <c r="N685" i="51" s="1"/>
  <c r="I685" i="51"/>
  <c r="J685" i="51" s="1"/>
  <c r="P660" i="51"/>
  <c r="O660" i="51"/>
  <c r="M660" i="51"/>
  <c r="N660" i="51" s="1"/>
  <c r="I660" i="51"/>
  <c r="J660" i="51" s="1"/>
  <c r="P652" i="51"/>
  <c r="O652" i="51"/>
  <c r="M652" i="51"/>
  <c r="N652" i="51" s="1"/>
  <c r="I652" i="51"/>
  <c r="J652" i="51" s="1"/>
  <c r="P646" i="51"/>
  <c r="O646" i="51"/>
  <c r="M646" i="51"/>
  <c r="N646" i="51" s="1"/>
  <c r="I646" i="51"/>
  <c r="J646" i="51" s="1"/>
  <c r="P593" i="51"/>
  <c r="O593" i="51"/>
  <c r="M593" i="51"/>
  <c r="N593" i="51" s="1"/>
  <c r="I593" i="51"/>
  <c r="J593" i="51" s="1"/>
  <c r="P578" i="51"/>
  <c r="O578" i="51"/>
  <c r="M578" i="51"/>
  <c r="N578" i="51" s="1"/>
  <c r="I578" i="51"/>
  <c r="J578" i="51" s="1"/>
  <c r="P1217" i="51"/>
  <c r="O1217" i="51"/>
  <c r="M1217" i="51"/>
  <c r="N1217" i="51" s="1"/>
  <c r="I1217" i="51"/>
  <c r="J1217" i="51" s="1"/>
  <c r="P1666" i="51"/>
  <c r="O1666" i="51"/>
  <c r="M1666" i="51"/>
  <c r="N1666" i="51" s="1"/>
  <c r="I1666" i="51"/>
  <c r="J1666" i="51" s="1"/>
  <c r="P268" i="51"/>
  <c r="O268" i="51"/>
  <c r="M268" i="51"/>
  <c r="N268" i="51" s="1"/>
  <c r="I268" i="51"/>
  <c r="J268" i="51" s="1"/>
  <c r="P176" i="51"/>
  <c r="O176" i="51"/>
  <c r="M176" i="51"/>
  <c r="N176" i="51" s="1"/>
  <c r="I176" i="51"/>
  <c r="J176" i="51" s="1"/>
  <c r="P1325" i="51"/>
  <c r="O1325" i="51"/>
  <c r="M1325" i="51"/>
  <c r="N1325" i="51" s="1"/>
  <c r="I1325" i="51"/>
  <c r="J1325" i="51" s="1"/>
  <c r="P645" i="51"/>
  <c r="O645" i="51"/>
  <c r="M645" i="51"/>
  <c r="N645" i="51" s="1"/>
  <c r="I645" i="51"/>
  <c r="J645" i="51" s="1"/>
  <c r="P38" i="51"/>
  <c r="O38" i="51"/>
  <c r="M38" i="51"/>
  <c r="N38" i="51" s="1"/>
  <c r="I38" i="51"/>
  <c r="J38" i="51" s="1"/>
  <c r="P1672" i="51"/>
  <c r="O1672" i="51"/>
  <c r="M1672" i="51"/>
  <c r="N1672" i="51" s="1"/>
  <c r="I1672" i="51"/>
  <c r="J1672" i="51" s="1"/>
  <c r="P1941" i="51"/>
  <c r="O1941" i="51"/>
  <c r="M1941" i="51"/>
  <c r="N1941" i="51" s="1"/>
  <c r="I1941" i="51"/>
  <c r="J1941" i="51" s="1"/>
  <c r="P923" i="51"/>
  <c r="O923" i="51"/>
  <c r="M923" i="51"/>
  <c r="N923" i="51" s="1"/>
  <c r="I923" i="51"/>
  <c r="J923" i="51" s="1"/>
  <c r="P2177" i="51"/>
  <c r="O2177" i="51"/>
  <c r="M2177" i="51"/>
  <c r="N2177" i="51" s="1"/>
  <c r="I2177" i="51"/>
  <c r="J2177" i="51" s="1"/>
  <c r="P1174" i="51"/>
  <c r="O1174" i="51"/>
  <c r="M1174" i="51"/>
  <c r="N1174" i="51" s="1"/>
  <c r="I1174" i="51"/>
  <c r="J1174" i="51" s="1"/>
  <c r="P1150" i="51"/>
  <c r="O1150" i="51"/>
  <c r="M1150" i="51"/>
  <c r="N1150" i="51" s="1"/>
  <c r="I1150" i="51"/>
  <c r="J1150" i="51" s="1"/>
  <c r="P1143" i="51"/>
  <c r="O1143" i="51"/>
  <c r="M1143" i="51"/>
  <c r="N1143" i="51" s="1"/>
  <c r="I1143" i="51"/>
  <c r="J1143" i="51" s="1"/>
  <c r="P1129" i="51"/>
  <c r="O1129" i="51"/>
  <c r="M1129" i="51"/>
  <c r="N1129" i="51" s="1"/>
  <c r="I1129" i="51"/>
  <c r="J1129" i="51" s="1"/>
  <c r="P1121" i="51"/>
  <c r="O1121" i="51"/>
  <c r="M1121" i="51"/>
  <c r="N1121" i="51" s="1"/>
  <c r="I1121" i="51"/>
  <c r="J1121" i="51" s="1"/>
  <c r="P684" i="51"/>
  <c r="O684" i="51"/>
  <c r="M684" i="51"/>
  <c r="N684" i="51" s="1"/>
  <c r="I684" i="51"/>
  <c r="J684" i="51" s="1"/>
  <c r="P639" i="51"/>
  <c r="O639" i="51"/>
  <c r="M639" i="51"/>
  <c r="N639" i="51" s="1"/>
  <c r="I639" i="51"/>
  <c r="J639" i="51" s="1"/>
  <c r="P620" i="51"/>
  <c r="O620" i="51"/>
  <c r="M620" i="51"/>
  <c r="N620" i="51" s="1"/>
  <c r="I620" i="51"/>
  <c r="J620" i="51" s="1"/>
  <c r="P615" i="51"/>
  <c r="O615" i="51"/>
  <c r="M615" i="51"/>
  <c r="N615" i="51" s="1"/>
  <c r="I615" i="51"/>
  <c r="J615" i="51" s="1"/>
  <c r="P608" i="51"/>
  <c r="O608" i="51"/>
  <c r="M608" i="51"/>
  <c r="N608" i="51" s="1"/>
  <c r="I608" i="51"/>
  <c r="J608" i="51" s="1"/>
  <c r="P602" i="51"/>
  <c r="O602" i="51"/>
  <c r="M602" i="51"/>
  <c r="N602" i="51" s="1"/>
  <c r="I602" i="51"/>
  <c r="J602" i="51" s="1"/>
  <c r="P592" i="51"/>
  <c r="O592" i="51"/>
  <c r="M592" i="51"/>
  <c r="N592" i="51" s="1"/>
  <c r="I592" i="51"/>
  <c r="J592" i="51" s="1"/>
  <c r="P587" i="51"/>
  <c r="O587" i="51"/>
  <c r="M587" i="51"/>
  <c r="N587" i="51" s="1"/>
  <c r="I587" i="51"/>
  <c r="J587" i="51" s="1"/>
  <c r="P582" i="51"/>
  <c r="O582" i="51"/>
  <c r="M582" i="51"/>
  <c r="N582" i="51" s="1"/>
  <c r="I582" i="51"/>
  <c r="J582" i="51" s="1"/>
  <c r="P577" i="51"/>
  <c r="O577" i="51"/>
  <c r="M577" i="51"/>
  <c r="N577" i="51" s="1"/>
  <c r="I577" i="51"/>
  <c r="J577" i="51" s="1"/>
  <c r="P677" i="51"/>
  <c r="O677" i="51"/>
  <c r="M677" i="51"/>
  <c r="N677" i="51" s="1"/>
  <c r="I677" i="51"/>
  <c r="J677" i="51" s="1"/>
  <c r="P619" i="51"/>
  <c r="O619" i="51"/>
  <c r="M619" i="51"/>
  <c r="N619" i="51" s="1"/>
  <c r="I619" i="51"/>
  <c r="J619" i="51" s="1"/>
  <c r="P614" i="51"/>
  <c r="O614" i="51"/>
  <c r="M614" i="51"/>
  <c r="N614" i="51" s="1"/>
  <c r="I614" i="51"/>
  <c r="J614" i="51" s="1"/>
  <c r="P607" i="51"/>
  <c r="O607" i="51"/>
  <c r="M607" i="51"/>
  <c r="N607" i="51" s="1"/>
  <c r="I607" i="51"/>
  <c r="J607" i="51" s="1"/>
  <c r="P1640" i="51"/>
  <c r="O1640" i="51"/>
  <c r="M1640" i="51"/>
  <c r="N1640" i="51" s="1"/>
  <c r="I1640" i="51"/>
  <c r="J1640" i="51" s="1"/>
  <c r="P1607" i="51"/>
  <c r="O1607" i="51"/>
  <c r="M1607" i="51"/>
  <c r="N1607" i="51" s="1"/>
  <c r="I1607" i="51"/>
  <c r="J1607" i="51" s="1"/>
  <c r="P1589" i="51"/>
  <c r="O1589" i="51"/>
  <c r="M1589" i="51"/>
  <c r="N1589" i="51" s="1"/>
  <c r="I1589" i="51"/>
  <c r="J1589" i="51" s="1"/>
  <c r="P1578" i="51"/>
  <c r="O1578" i="51"/>
  <c r="M1578" i="51"/>
  <c r="N1578" i="51" s="1"/>
  <c r="I1578" i="51"/>
  <c r="J1578" i="51" s="1"/>
  <c r="P1544" i="51"/>
  <c r="O1544" i="51"/>
  <c r="M1544" i="51"/>
  <c r="N1544" i="51" s="1"/>
  <c r="I1544" i="51"/>
  <c r="J1544" i="51" s="1"/>
  <c r="P1523" i="51"/>
  <c r="O1523" i="51"/>
  <c r="M1523" i="51"/>
  <c r="N1523" i="51" s="1"/>
  <c r="I1523" i="51"/>
  <c r="J1523" i="51" s="1"/>
  <c r="P133" i="51"/>
  <c r="O133" i="51"/>
  <c r="M133" i="51"/>
  <c r="N133" i="51" s="1"/>
  <c r="I133" i="51"/>
  <c r="J133" i="51" s="1"/>
  <c r="P1867" i="51"/>
  <c r="O1867" i="51"/>
  <c r="M1867" i="51"/>
  <c r="N1867" i="51" s="1"/>
  <c r="I1867" i="51"/>
  <c r="J1867" i="51" s="1"/>
  <c r="P1865" i="51"/>
  <c r="O1865" i="51"/>
  <c r="M1865" i="51"/>
  <c r="N1865" i="51" s="1"/>
  <c r="I1865" i="51"/>
  <c r="J1865" i="51" s="1"/>
  <c r="P1487" i="51"/>
  <c r="O1487" i="51"/>
  <c r="M1487" i="51"/>
  <c r="N1487" i="51" s="1"/>
  <c r="I1487" i="51"/>
  <c r="J1487" i="51" s="1"/>
  <c r="P1478" i="51"/>
  <c r="O1478" i="51"/>
  <c r="M1478" i="51"/>
  <c r="N1478" i="51" s="1"/>
  <c r="I1478" i="51"/>
  <c r="J1478" i="51" s="1"/>
  <c r="P1476" i="51"/>
  <c r="O1476" i="51"/>
  <c r="M1476" i="51"/>
  <c r="N1476" i="51" s="1"/>
  <c r="I1476" i="51"/>
  <c r="J1476" i="51" s="1"/>
  <c r="P1473" i="51"/>
  <c r="O1473" i="51"/>
  <c r="M1473" i="51"/>
  <c r="N1473" i="51" s="1"/>
  <c r="I1473" i="51"/>
  <c r="J1473" i="51" s="1"/>
  <c r="P1466" i="51"/>
  <c r="O1466" i="51"/>
  <c r="M1466" i="51"/>
  <c r="N1466" i="51" s="1"/>
  <c r="I1466" i="51"/>
  <c r="J1466" i="51" s="1"/>
  <c r="P1453" i="51"/>
  <c r="O1453" i="51"/>
  <c r="M1453" i="51"/>
  <c r="N1453" i="51" s="1"/>
  <c r="I1453" i="51"/>
  <c r="J1453" i="51" s="1"/>
  <c r="P1716" i="51"/>
  <c r="O1716" i="51"/>
  <c r="M1716" i="51"/>
  <c r="N1716" i="51" s="1"/>
  <c r="I1716" i="51"/>
  <c r="J1716" i="51" s="1"/>
  <c r="P1273" i="51"/>
  <c r="O1273" i="51"/>
  <c r="M1273" i="51"/>
  <c r="N1273" i="51" s="1"/>
  <c r="I1273" i="51"/>
  <c r="J1273" i="51" s="1"/>
  <c r="P1101" i="51"/>
  <c r="O1101" i="51"/>
  <c r="M1101" i="51"/>
  <c r="N1101" i="51" s="1"/>
  <c r="I1101" i="51"/>
  <c r="J1101" i="51" s="1"/>
  <c r="P1100" i="51"/>
  <c r="O1100" i="51"/>
  <c r="M1100" i="51"/>
  <c r="N1100" i="51" s="1"/>
  <c r="I1100" i="51"/>
  <c r="J1100" i="51" s="1"/>
  <c r="P1099" i="51"/>
  <c r="O1099" i="51"/>
  <c r="M1099" i="51"/>
  <c r="N1099" i="51" s="1"/>
  <c r="I1099" i="51"/>
  <c r="J1099" i="51" s="1"/>
  <c r="P1095" i="51"/>
  <c r="O1095" i="51"/>
  <c r="M1095" i="51"/>
  <c r="N1095" i="51" s="1"/>
  <c r="I1095" i="51"/>
  <c r="J1095" i="51" s="1"/>
  <c r="P1090" i="51"/>
  <c r="O1090" i="51"/>
  <c r="M1090" i="51"/>
  <c r="N1090" i="51" s="1"/>
  <c r="I1090" i="51"/>
  <c r="J1090" i="51" s="1"/>
  <c r="P826" i="51"/>
  <c r="O826" i="51"/>
  <c r="M826" i="51"/>
  <c r="N826" i="51" s="1"/>
  <c r="I826" i="51"/>
  <c r="J826" i="51" s="1"/>
  <c r="P824" i="51"/>
  <c r="O824" i="51"/>
  <c r="M824" i="51"/>
  <c r="N824" i="51" s="1"/>
  <c r="I824" i="51"/>
  <c r="J824" i="51" s="1"/>
  <c r="P821" i="51"/>
  <c r="O821" i="51"/>
  <c r="M821" i="51"/>
  <c r="N821" i="51" s="1"/>
  <c r="I821" i="51"/>
  <c r="J821" i="51" s="1"/>
  <c r="P817" i="51"/>
  <c r="O817" i="51"/>
  <c r="M817" i="51"/>
  <c r="N817" i="51" s="1"/>
  <c r="I817" i="51"/>
  <c r="J817" i="51" s="1"/>
  <c r="P812" i="51"/>
  <c r="O812" i="51"/>
  <c r="M812" i="51"/>
  <c r="N812" i="51" s="1"/>
  <c r="I812" i="51"/>
  <c r="J812" i="51" s="1"/>
  <c r="P1232" i="51"/>
  <c r="O1232" i="51"/>
  <c r="M1232" i="51"/>
  <c r="N1232" i="51" s="1"/>
  <c r="I1232" i="51"/>
  <c r="J1232" i="51" s="1"/>
  <c r="P1083" i="51"/>
  <c r="O1083" i="51"/>
  <c r="M1083" i="51"/>
  <c r="N1083" i="51" s="1"/>
  <c r="I1083" i="51"/>
  <c r="J1083" i="51" s="1"/>
  <c r="P211" i="51"/>
  <c r="O211" i="51"/>
  <c r="M211" i="51"/>
  <c r="N211" i="51" s="1"/>
  <c r="I211" i="51"/>
  <c r="J211" i="51" s="1"/>
  <c r="P1265" i="51"/>
  <c r="O1265" i="51"/>
  <c r="M1265" i="51"/>
  <c r="N1265" i="51" s="1"/>
  <c r="I1265" i="51"/>
  <c r="J1265" i="51" s="1"/>
  <c r="P36" i="51"/>
  <c r="O36" i="51"/>
  <c r="M36" i="51"/>
  <c r="N36" i="51" s="1"/>
  <c r="I36" i="51"/>
  <c r="J36" i="51" s="1"/>
  <c r="P1389" i="51"/>
  <c r="O1389" i="51"/>
  <c r="M1389" i="51"/>
  <c r="N1389" i="51" s="1"/>
  <c r="I1389" i="51"/>
  <c r="J1389" i="51" s="1"/>
  <c r="P1388" i="51"/>
  <c r="O1388" i="51"/>
  <c r="M1388" i="51"/>
  <c r="N1388" i="51" s="1"/>
  <c r="I1388" i="51"/>
  <c r="J1388" i="51" s="1"/>
  <c r="P1386" i="51"/>
  <c r="O1386" i="51"/>
  <c r="M1386" i="51"/>
  <c r="N1386" i="51" s="1"/>
  <c r="I1386" i="51"/>
  <c r="J1386" i="51" s="1"/>
  <c r="P1384" i="51"/>
  <c r="O1384" i="51"/>
  <c r="M1384" i="51"/>
  <c r="N1384" i="51" s="1"/>
  <c r="I1384" i="51"/>
  <c r="J1384" i="51" s="1"/>
  <c r="P1375" i="51"/>
  <c r="O1375" i="51"/>
  <c r="M1375" i="51"/>
  <c r="N1375" i="51" s="1"/>
  <c r="I1375" i="51"/>
  <c r="J1375" i="51" s="1"/>
  <c r="D400" i="44"/>
  <c r="D399" i="44"/>
  <c r="D398" i="44"/>
  <c r="D397" i="44"/>
  <c r="D396" i="44"/>
  <c r="D395" i="44"/>
  <c r="D394" i="44"/>
  <c r="D393" i="44"/>
  <c r="D392" i="44"/>
  <c r="D391" i="44"/>
  <c r="D390" i="44"/>
  <c r="D389" i="44"/>
  <c r="D388" i="44"/>
  <c r="D387" i="44"/>
  <c r="D386" i="44"/>
  <c r="D385" i="44"/>
  <c r="D384" i="44"/>
  <c r="D383" i="44"/>
  <c r="D382" i="44"/>
  <c r="D381" i="44"/>
  <c r="D380" i="44"/>
  <c r="D379" i="44"/>
  <c r="D378" i="44"/>
  <c r="D377" i="44"/>
  <c r="D376" i="44"/>
  <c r="D375" i="44"/>
  <c r="D374" i="44"/>
  <c r="D373" i="44"/>
  <c r="D372" i="44"/>
  <c r="D371" i="44"/>
  <c r="D362" i="44"/>
  <c r="D361" i="44"/>
  <c r="D360" i="44"/>
  <c r="D359" i="44"/>
  <c r="D358" i="44"/>
  <c r="D357" i="44"/>
  <c r="D356" i="44"/>
  <c r="D355" i="44"/>
  <c r="D354" i="44"/>
  <c r="D353" i="44"/>
  <c r="D352" i="44"/>
  <c r="D351" i="44"/>
  <c r="D350" i="44"/>
  <c r="D349" i="44"/>
  <c r="D348" i="44"/>
  <c r="D347" i="44"/>
  <c r="D346" i="44"/>
  <c r="D345" i="44"/>
  <c r="D344" i="44"/>
  <c r="D343" i="44"/>
  <c r="D342" i="44"/>
  <c r="D341" i="44"/>
  <c r="D340" i="44"/>
  <c r="D339" i="44"/>
  <c r="D338" i="44"/>
  <c r="D337" i="44"/>
  <c r="D336" i="44"/>
  <c r="D335" i="44"/>
  <c r="D334" i="44"/>
  <c r="D333" i="44"/>
  <c r="D332" i="44"/>
  <c r="D331" i="44"/>
  <c r="D330" i="44"/>
  <c r="D328" i="44"/>
  <c r="D327" i="44"/>
  <c r="D326" i="44"/>
  <c r="D325" i="44"/>
  <c r="D324" i="44"/>
  <c r="D323" i="44"/>
  <c r="D322" i="44"/>
  <c r="D321" i="44"/>
  <c r="D320" i="44"/>
  <c r="D319" i="44"/>
  <c r="D318" i="44"/>
  <c r="D317" i="44"/>
  <c r="D316" i="44"/>
  <c r="D315" i="44"/>
  <c r="D314" i="44"/>
  <c r="D313" i="44"/>
  <c r="D312" i="44"/>
  <c r="D311" i="44"/>
  <c r="D310" i="44"/>
  <c r="D309" i="44"/>
  <c r="D308" i="44"/>
  <c r="D307" i="44"/>
  <c r="D306" i="44"/>
  <c r="D305" i="44"/>
  <c r="D304" i="44"/>
  <c r="D303" i="44"/>
  <c r="D302" i="44"/>
  <c r="D301" i="44"/>
  <c r="D300" i="44"/>
  <c r="D299" i="44"/>
  <c r="D298" i="44"/>
  <c r="D297" i="44"/>
  <c r="D296" i="44"/>
  <c r="D295" i="44"/>
  <c r="D294" i="44"/>
  <c r="D293" i="44"/>
  <c r="D292" i="44"/>
  <c r="D291" i="44"/>
  <c r="D290" i="44"/>
  <c r="D289" i="44"/>
  <c r="D288" i="44"/>
  <c r="D287" i="44"/>
  <c r="D286" i="44"/>
  <c r="D285" i="44"/>
  <c r="D284" i="44"/>
  <c r="D283" i="44"/>
  <c r="D282" i="44"/>
  <c r="D281" i="44"/>
  <c r="D280" i="44"/>
  <c r="D279" i="44"/>
  <c r="D278" i="44"/>
  <c r="D277" i="44"/>
  <c r="D276" i="44"/>
  <c r="D275" i="44"/>
  <c r="D274" i="44"/>
  <c r="D273" i="44"/>
  <c r="D272" i="44"/>
  <c r="D271" i="44"/>
  <c r="D270" i="44"/>
  <c r="D269" i="44"/>
  <c r="D268" i="44"/>
  <c r="D267" i="44"/>
  <c r="D266" i="44"/>
  <c r="D265" i="44"/>
  <c r="D264" i="44"/>
  <c r="D263" i="44"/>
  <c r="D262" i="44"/>
  <c r="D261" i="44"/>
  <c r="D260" i="44"/>
  <c r="D259" i="44"/>
  <c r="D258" i="44"/>
  <c r="D257" i="44"/>
  <c r="D256" i="44"/>
  <c r="D255" i="44"/>
  <c r="D254" i="44"/>
  <c r="D253" i="44"/>
  <c r="D252" i="44"/>
  <c r="D251" i="44"/>
  <c r="D250" i="44"/>
  <c r="D249" i="44"/>
  <c r="D248" i="44"/>
  <c r="D247" i="44"/>
  <c r="D246" i="44"/>
  <c r="D245" i="44"/>
  <c r="D244" i="44"/>
  <c r="D243" i="44"/>
  <c r="D242" i="44"/>
  <c r="D241" i="44"/>
  <c r="D240" i="44"/>
  <c r="D239" i="44"/>
  <c r="D238" i="44"/>
  <c r="D237" i="44"/>
  <c r="D236" i="44"/>
  <c r="D235" i="44"/>
  <c r="D234" i="44"/>
  <c r="D233" i="44"/>
  <c r="D232" i="44"/>
  <c r="D231" i="44"/>
  <c r="D230" i="44"/>
  <c r="D229" i="44"/>
  <c r="D228" i="44"/>
  <c r="D226" i="44"/>
  <c r="D225" i="44"/>
  <c r="D224" i="44"/>
  <c r="D223" i="44"/>
  <c r="D222" i="44"/>
  <c r="D221" i="44"/>
  <c r="D220" i="44"/>
  <c r="D219" i="44"/>
  <c r="D218" i="44"/>
  <c r="D217" i="44"/>
  <c r="D216" i="44"/>
  <c r="D215" i="44"/>
  <c r="D214" i="44"/>
  <c r="D213" i="44"/>
  <c r="D212" i="44"/>
  <c r="D211" i="44"/>
  <c r="D210" i="44"/>
  <c r="D209" i="44"/>
  <c r="D208" i="44"/>
  <c r="D207" i="44"/>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7" i="44"/>
  <c r="D6" i="44"/>
  <c r="D5" i="44"/>
  <c r="D4" i="44"/>
  <c r="D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Holder</author>
  </authors>
  <commentList>
    <comment ref="C5" authorId="0" shapeId="0" xr:uid="{00000000-0006-0000-0100-000001000000}">
      <text>
        <r>
          <rPr>
            <b/>
            <sz val="9"/>
            <color indexed="81"/>
            <rFont val="Tahoma"/>
            <family val="2"/>
          </rPr>
          <t>Chris Holder:</t>
        </r>
        <r>
          <rPr>
            <sz val="9"/>
            <color indexed="81"/>
            <rFont val="Tahoma"/>
            <family val="2"/>
          </rPr>
          <t xml:space="preserve">
Ignore 1997 entirely, assess only 2008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Holder</author>
  </authors>
  <commentList>
    <comment ref="C7" authorId="0" shapeId="0" xr:uid="{00000000-0006-0000-0200-000001000000}">
      <text>
        <r>
          <rPr>
            <b/>
            <sz val="9"/>
            <color indexed="81"/>
            <rFont val="Tahoma"/>
            <family val="2"/>
          </rPr>
          <t>Chris Holder:</t>
        </r>
        <r>
          <rPr>
            <sz val="9"/>
            <color indexed="81"/>
            <rFont val="Tahoma"/>
            <family val="2"/>
          </rPr>
          <t xml:space="preserve">
Ignore 1997 entirely, assess only 2008 and 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Holder</author>
  </authors>
  <commentList>
    <comment ref="C6" authorId="0" shapeId="0" xr:uid="{E44511C3-11B8-4475-B292-DF69023EDB72}">
      <text>
        <r>
          <rPr>
            <b/>
            <sz val="9"/>
            <color indexed="81"/>
            <rFont val="Tahoma"/>
            <family val="2"/>
          </rPr>
          <t>Chris Holder:</t>
        </r>
        <r>
          <rPr>
            <sz val="9"/>
            <color indexed="81"/>
            <rFont val="Tahoma"/>
            <family val="2"/>
          </rPr>
          <t xml:space="preserve">
Ignore 1997 entirely, assess only 2008 and 2015</t>
        </r>
      </text>
    </comment>
  </commentList>
</comments>
</file>

<file path=xl/sharedStrings.xml><?xml version="1.0" encoding="utf-8"?>
<sst xmlns="http://schemas.openxmlformats.org/spreadsheetml/2006/main" count="25799" uniqueCount="3370">
  <si>
    <t>Facility NEI ID</t>
  </si>
  <si>
    <t>Facility Name</t>
  </si>
  <si>
    <t>Facility City</t>
  </si>
  <si>
    <t>Facility County (NEI)</t>
  </si>
  <si>
    <t>Facility State (NEI)</t>
  </si>
  <si>
    <t>Difference In County?</t>
  </si>
  <si>
    <t>Difference In State?</t>
  </si>
  <si>
    <t>Facility Address</t>
  </si>
  <si>
    <t>Facility Zip Code</t>
  </si>
  <si>
    <t>Facility Average Latitude</t>
  </si>
  <si>
    <t>Facility Average Longitude</t>
  </si>
  <si>
    <t>NEI01053ref1.5</t>
  </si>
  <si>
    <t>Goodway Refining LLC</t>
  </si>
  <si>
    <t>Atmore</t>
  </si>
  <si>
    <t>Escambia County</t>
  </si>
  <si>
    <t>AL</t>
  </si>
  <si>
    <t>4745 Ross Road</t>
  </si>
  <si>
    <t>36502</t>
  </si>
  <si>
    <t>NEI02185ref4</t>
  </si>
  <si>
    <t>BP Exploration (Alaska) Inc.</t>
  </si>
  <si>
    <t>Prudhoe Bay</t>
  </si>
  <si>
    <t>North Slope Borough</t>
  </si>
  <si>
    <t>AK</t>
  </si>
  <si>
    <t>Prudhoe Bay Oilfield</t>
  </si>
  <si>
    <t>99734</t>
  </si>
  <si>
    <t>NEI02185ref5</t>
  </si>
  <si>
    <t>ConocoPhillips Kuparuk Plant</t>
  </si>
  <si>
    <t>Kuparuk Oilfield</t>
  </si>
  <si>
    <t>NEI05139ref11</t>
  </si>
  <si>
    <t>Cross Oil Refining &amp; Marketing, Inc.</t>
  </si>
  <si>
    <t>Smackover</t>
  </si>
  <si>
    <t>Union County</t>
  </si>
  <si>
    <t>AR</t>
  </si>
  <si>
    <t>484 East 6th Street</t>
  </si>
  <si>
    <t>71762</t>
  </si>
  <si>
    <t>NEI109</t>
  </si>
  <si>
    <t>SUNOCO MARCUS HOOK REF</t>
  </si>
  <si>
    <t>MARCUS HOOK</t>
  </si>
  <si>
    <t>Delaware County</t>
  </si>
  <si>
    <t>PA</t>
  </si>
  <si>
    <t>100 GREEN ST</t>
  </si>
  <si>
    <t>19061</t>
  </si>
  <si>
    <t>NEI11119</t>
  </si>
  <si>
    <t>SHELL OIL DEER PARK</t>
  </si>
  <si>
    <t>DEER PARK</t>
  </si>
  <si>
    <t>Harris County</t>
  </si>
  <si>
    <t>TX</t>
  </si>
  <si>
    <t>5900 HIGHWAY 225</t>
  </si>
  <si>
    <t>77536</t>
  </si>
  <si>
    <t>NEI11192</t>
  </si>
  <si>
    <t>EL PASO REFINERY</t>
  </si>
  <si>
    <t>EL PASO</t>
  </si>
  <si>
    <t>El Paso County</t>
  </si>
  <si>
    <t>6501 TROWBRIDGE</t>
  </si>
  <si>
    <t>79905</t>
  </si>
  <si>
    <t>NEI11200</t>
  </si>
  <si>
    <t>Valero Refining Co. - Port Arthur (prev. Premcor Refining Group Inc.)</t>
  </si>
  <si>
    <t>PORT ARTHUR</t>
  </si>
  <si>
    <t>Jefferson County</t>
  </si>
  <si>
    <t>1801 S. GULFWAY DRIVE</t>
  </si>
  <si>
    <t>77640</t>
  </si>
  <si>
    <t>NEI11232</t>
  </si>
  <si>
    <t>CHANNEL ENERGY ENERGY</t>
  </si>
  <si>
    <t>HOUSTON</t>
  </si>
  <si>
    <t>12000 LAWNDALE ST</t>
  </si>
  <si>
    <t>77017</t>
  </si>
  <si>
    <t>NEI113</t>
  </si>
  <si>
    <t>CONOCOPHILLIPS CO. TRAINER REFINERY</t>
  </si>
  <si>
    <t>TRAINER</t>
  </si>
  <si>
    <t>4101 POST RD</t>
  </si>
  <si>
    <t>NEI11449</t>
  </si>
  <si>
    <t>BP OIL COMPANY TOLEDO REFINNERY</t>
  </si>
  <si>
    <t>OREGON</t>
  </si>
  <si>
    <t>Lucas County</t>
  </si>
  <si>
    <t>OH</t>
  </si>
  <si>
    <t>4001 CEDAR POINT ROAD</t>
  </si>
  <si>
    <t>43616</t>
  </si>
  <si>
    <t>NEI11450</t>
  </si>
  <si>
    <t>SUNOCO INC. TOLEDO REFINERY</t>
  </si>
  <si>
    <t>1819 WOODVILLE ROAD</t>
  </si>
  <si>
    <t>NEI11574</t>
  </si>
  <si>
    <t>MARATHON PETROLEUM COMPANY LLC, CANTON REFINERY</t>
  </si>
  <si>
    <t>CANTON</t>
  </si>
  <si>
    <t>Stark County</t>
  </si>
  <si>
    <t>2408 GAMBRINUS AVENUE SW</t>
  </si>
  <si>
    <t>44706</t>
  </si>
  <si>
    <t>NEI11663</t>
  </si>
  <si>
    <t>Valero Refining Co. (prev. Premcor Refining Group)</t>
  </si>
  <si>
    <t>LIMA</t>
  </si>
  <si>
    <t>Allen County</t>
  </si>
  <si>
    <t>1150 SOUTH METCALF STREET</t>
  </si>
  <si>
    <t>45804</t>
  </si>
  <si>
    <t>NEI11715</t>
  </si>
  <si>
    <t>BP PRODUCTS NORTH AMERICA INC, WHITING REFINERY</t>
  </si>
  <si>
    <t>WHITING</t>
  </si>
  <si>
    <t>Lake County</t>
  </si>
  <si>
    <t>IN</t>
  </si>
  <si>
    <t>2815 INDIANAPOLIS BOULEVARD</t>
  </si>
  <si>
    <t>46394</t>
  </si>
  <si>
    <t>NEI11885</t>
  </si>
  <si>
    <t>MARATHON ASHLAND PETROLEUM</t>
  </si>
  <si>
    <t>DETROIT</t>
  </si>
  <si>
    <t>Wayne County</t>
  </si>
  <si>
    <t>MI</t>
  </si>
  <si>
    <t>1300 S FORT ST</t>
  </si>
  <si>
    <t>482171294</t>
  </si>
  <si>
    <t>NEI12044</t>
  </si>
  <si>
    <t>MARATHON ASHLAND PETROLEUM CO LLC</t>
  </si>
  <si>
    <t>TEXAS CITY</t>
  </si>
  <si>
    <t>Galveston County</t>
  </si>
  <si>
    <t>1320 LOOP 197 S.</t>
  </si>
  <si>
    <t>77590</t>
  </si>
  <si>
    <t>NEI12084</t>
  </si>
  <si>
    <t>VALERO REFINING - TEXAS L.P.</t>
  </si>
  <si>
    <t>CORPUS CHRISTI</t>
  </si>
  <si>
    <t>Nueces County</t>
  </si>
  <si>
    <t>5900 UP RIVER ROAD</t>
  </si>
  <si>
    <t>78412</t>
  </si>
  <si>
    <t>NEI12458</t>
  </si>
  <si>
    <t>CENEX INC LAUREL REFINERY</t>
  </si>
  <si>
    <t>LAUREL</t>
  </si>
  <si>
    <t>Yellowstone County</t>
  </si>
  <si>
    <t>MT</t>
  </si>
  <si>
    <t>803 HWY 212 S</t>
  </si>
  <si>
    <t>59044</t>
  </si>
  <si>
    <t>NEI12459</t>
  </si>
  <si>
    <t>CONOCO INCORPORATED REFINERY</t>
  </si>
  <si>
    <t>BILLINGS</t>
  </si>
  <si>
    <t>401 S 23RD ST</t>
  </si>
  <si>
    <t>59101</t>
  </si>
  <si>
    <t>NEI12460</t>
  </si>
  <si>
    <t>EXXON BILLINGS REFINERY</t>
  </si>
  <si>
    <t>700 EXXON MOBILE RD</t>
  </si>
  <si>
    <t>NEI12464</t>
  </si>
  <si>
    <t>MONTANA REFINING COMPANY</t>
  </si>
  <si>
    <t>GREAT FALLS</t>
  </si>
  <si>
    <t>Cascade County</t>
  </si>
  <si>
    <t>1900 10TH ST NE</t>
  </si>
  <si>
    <t>59404</t>
  </si>
  <si>
    <t>NEI12480</t>
  </si>
  <si>
    <t>PASADENA REFINING SYSTEM PRSI WEST DEMOLITION PROJECT</t>
  </si>
  <si>
    <t>PASADENA</t>
  </si>
  <si>
    <t>111 RED BLUFF ROAD</t>
  </si>
  <si>
    <t>77501</t>
  </si>
  <si>
    <t>NEI12486</t>
  </si>
  <si>
    <t>VALERO THREE RIVERS REFINERY</t>
  </si>
  <si>
    <t>THREE RIVERS</t>
  </si>
  <si>
    <t>Live Oak County</t>
  </si>
  <si>
    <t>301 LEROY STREET</t>
  </si>
  <si>
    <t>78071</t>
  </si>
  <si>
    <t>NEI12711</t>
  </si>
  <si>
    <t>VALERO REFINING HOUSTON REFINERY</t>
  </si>
  <si>
    <t>9701 MANCHESTER</t>
  </si>
  <si>
    <t>77012</t>
  </si>
  <si>
    <t>NEI12791</t>
  </si>
  <si>
    <t>Valero Refining Co. Texas</t>
  </si>
  <si>
    <t>LOOP 197 SOUTH AND 14TH ST</t>
  </si>
  <si>
    <t>NEI12968</t>
  </si>
  <si>
    <t>SINCLAIR OIL TULSA REFINING TULSA TRUCKING</t>
  </si>
  <si>
    <t>TULSA</t>
  </si>
  <si>
    <t>Tulsa County</t>
  </si>
  <si>
    <t>OK</t>
  </si>
  <si>
    <t>902 W 25TH ST</t>
  </si>
  <si>
    <t>74107</t>
  </si>
  <si>
    <t>NEI12969</t>
  </si>
  <si>
    <t>SUNOCO PIPELINE LP - SUNOCO BALLINGER - COLEMAN COUNTY TX</t>
  </si>
  <si>
    <t>1700 S UNION AVE</t>
  </si>
  <si>
    <t>NEI12988</t>
  </si>
  <si>
    <t>CONOCOPHILLIPS CO PONCA CITY REFI NERY</t>
  </si>
  <si>
    <t>PONCA CITY</t>
  </si>
  <si>
    <t>Kay County</t>
  </si>
  <si>
    <t>1000 S PINE ST</t>
  </si>
  <si>
    <t>74601-7501</t>
  </si>
  <si>
    <t>NEI13322</t>
  </si>
  <si>
    <t>CHEVRON PRODUCTS CO - HAWAII REFINERY</t>
  </si>
  <si>
    <t>KAPOLEI</t>
  </si>
  <si>
    <t>Honolulu County</t>
  </si>
  <si>
    <t>HI</t>
  </si>
  <si>
    <t>91-480 MALAKOLE ST.</t>
  </si>
  <si>
    <t>96707</t>
  </si>
  <si>
    <t>NEI13371</t>
  </si>
  <si>
    <t>Tesoro Alaska Petroleum Company Kenai Refinery</t>
  </si>
  <si>
    <t>KENAI</t>
  </si>
  <si>
    <t>Kenai Peninsula Borough</t>
  </si>
  <si>
    <t>54741 TESORO ROAD</t>
  </si>
  <si>
    <t>99611</t>
  </si>
  <si>
    <t>NEI18372</t>
  </si>
  <si>
    <t>Shell Chemical Company</t>
  </si>
  <si>
    <t>SARALAND</t>
  </si>
  <si>
    <t>Mobile County</t>
  </si>
  <si>
    <t>400 INDUSTRIAL PKWY</t>
  </si>
  <si>
    <t>36571</t>
  </si>
  <si>
    <t>NEI18394</t>
  </si>
  <si>
    <t>HUNT REFINING CO A CORPORATION</t>
  </si>
  <si>
    <t>TUSCALOOSA</t>
  </si>
  <si>
    <t>Tuscaloosa County</t>
  </si>
  <si>
    <t>1855 FAIRLAWN RD</t>
  </si>
  <si>
    <t>35401</t>
  </si>
  <si>
    <t>NEI18406</t>
  </si>
  <si>
    <t>FLINT HILLS RESOURCES ALASKA LLC.</t>
  </si>
  <si>
    <t>NORTH POLE</t>
  </si>
  <si>
    <t>Fairbanks North Star Borough</t>
  </si>
  <si>
    <t>1100 H&amp;H LANE</t>
  </si>
  <si>
    <t>99705</t>
  </si>
  <si>
    <t>NEI18408</t>
  </si>
  <si>
    <t>Petro Star Inc. - North Pole</t>
  </si>
  <si>
    <t>1200 H &amp; H LN.</t>
  </si>
  <si>
    <t>997051239</t>
  </si>
  <si>
    <t>NEI18415</t>
  </si>
  <si>
    <t>PETRO STAR VALDEZ REFY</t>
  </si>
  <si>
    <t>VALDEZ</t>
  </si>
  <si>
    <t>Valdez-Cordova Census Area</t>
  </si>
  <si>
    <t>2.5 MILE DAYVILLE RD.</t>
  </si>
  <si>
    <t>996863389</t>
  </si>
  <si>
    <t>NEI19587</t>
  </si>
  <si>
    <t>CHEVRON PRODUCTS CO. RICHMOND REFINERY</t>
  </si>
  <si>
    <t>RICHMOND</t>
  </si>
  <si>
    <t>Contra Costa County</t>
  </si>
  <si>
    <t>CA</t>
  </si>
  <si>
    <t>841 CHEVRON WAY</t>
  </si>
  <si>
    <t>94801</t>
  </si>
  <si>
    <t>NEI19834</t>
  </si>
  <si>
    <t>SHELL OIL PRODUCTS US - MARTINEZ REFINERY</t>
  </si>
  <si>
    <t>MARTINEZ</t>
  </si>
  <si>
    <t>3485 PACHECO BLVD</t>
  </si>
  <si>
    <t>94553-0000</t>
  </si>
  <si>
    <t>NEI19869</t>
  </si>
  <si>
    <t>CONOCOPHILLIPS SANTA MARIA FACILITY- REFINERY</t>
  </si>
  <si>
    <t>ARROYO GRANDE</t>
  </si>
  <si>
    <t>San Luis Obispo County</t>
  </si>
  <si>
    <t>2555 WILLOW ROAD</t>
  </si>
  <si>
    <t>93420</t>
  </si>
  <si>
    <t>NEI19870</t>
  </si>
  <si>
    <t>CONOCOPHILLIPS SAN FRANCISCO AREA REFINERY AT RODEO</t>
  </si>
  <si>
    <t>RODEO</t>
  </si>
  <si>
    <t>1380 SAN PABLO AVE</t>
  </si>
  <si>
    <t>94572</t>
  </si>
  <si>
    <t>NEI20103</t>
  </si>
  <si>
    <t>KERN OIL &amp; REFINING COMPANY</t>
  </si>
  <si>
    <t>BAKERSFIELD</t>
  </si>
  <si>
    <t>Kern County</t>
  </si>
  <si>
    <t>7724 EAST PANAMA LANE</t>
  </si>
  <si>
    <t>93307</t>
  </si>
  <si>
    <t>NEI20154</t>
  </si>
  <si>
    <t>SAN JOAQUIN REFINING COMPANY INCORPORATED</t>
  </si>
  <si>
    <t>3542 SHELL ST</t>
  </si>
  <si>
    <t>93308</t>
  </si>
  <si>
    <t>NEI20174</t>
  </si>
  <si>
    <t>Big West Oil LLC (prev. Shell Oil Products US)</t>
  </si>
  <si>
    <t>6451 ROSEDALE HWY (AREA 1 &amp; 2)</t>
  </si>
  <si>
    <t>NEI20467</t>
  </si>
  <si>
    <t>CHEVRON USA PRODUCTS CO.</t>
  </si>
  <si>
    <t>EL SEGUNDO</t>
  </si>
  <si>
    <t>Los Angeles County</t>
  </si>
  <si>
    <t>324 W EL SEGUNDO BLVD</t>
  </si>
  <si>
    <t>90245</t>
  </si>
  <si>
    <t>NEI20616</t>
  </si>
  <si>
    <t>EDGINGTON OIL COMPANY</t>
  </si>
  <si>
    <t>LONG BEACH</t>
  </si>
  <si>
    <t>2400 E ARTESIA BLVD</t>
  </si>
  <si>
    <t>90805</t>
  </si>
  <si>
    <t>NEI20797</t>
  </si>
  <si>
    <t>VALERO WILMINGTON ASPHALT PLANT</t>
  </si>
  <si>
    <t>WILMINGTON</t>
  </si>
  <si>
    <t>1651 ALAMEDA ST</t>
  </si>
  <si>
    <t>90744</t>
  </si>
  <si>
    <t>NEI20966</t>
  </si>
  <si>
    <t>LUNDAY-THAGARD OIL CO</t>
  </si>
  <si>
    <t>SOUTH GATE</t>
  </si>
  <si>
    <t>9301 GARFIELD AVENUE</t>
  </si>
  <si>
    <t>90280</t>
  </si>
  <si>
    <t>NEI21034</t>
  </si>
  <si>
    <t>MOBIL OIL CORP</t>
  </si>
  <si>
    <t>TORRANCE</t>
  </si>
  <si>
    <t>3700 WEST 190TH ST</t>
  </si>
  <si>
    <t>905092929</t>
  </si>
  <si>
    <t>NEI21130</t>
  </si>
  <si>
    <t>PARAMOUNT PETROLEUM CORP</t>
  </si>
  <si>
    <t>PARAMOUNT</t>
  </si>
  <si>
    <t>14700 DOWNEY AVE</t>
  </si>
  <si>
    <t>90723</t>
  </si>
  <si>
    <t>NEI21466</t>
  </si>
  <si>
    <t>Valero Refining Co. - Wilmington (prev. Ultramar Inc.)</t>
  </si>
  <si>
    <t>2402 E. ANAHEIM ST.</t>
  </si>
  <si>
    <t>NEI25450</t>
  </si>
  <si>
    <t>VALERO REFINING CO CALIFORNIA BENICIA REFINERY</t>
  </si>
  <si>
    <t>BENICIA</t>
  </si>
  <si>
    <t>Solano County</t>
  </si>
  <si>
    <t>3400 EAST 2ND</t>
  </si>
  <si>
    <t>94510</t>
  </si>
  <si>
    <t>NEI26218</t>
  </si>
  <si>
    <t>Valero Refining Co. (prev. Motiva Enterprises LLC)</t>
  </si>
  <si>
    <t>DELAWARE CITY</t>
  </si>
  <si>
    <t>New Castle County</t>
  </si>
  <si>
    <t>DE</t>
  </si>
  <si>
    <t>2000 WRANGLE HILL RD</t>
  </si>
  <si>
    <t>19706</t>
  </si>
  <si>
    <t>NEI26473</t>
  </si>
  <si>
    <t>CITGO Asphalt Refining Company</t>
  </si>
  <si>
    <t>SAVANNAH</t>
  </si>
  <si>
    <t>Chatham County</t>
  </si>
  <si>
    <t>GA</t>
  </si>
  <si>
    <t>7 FOUNDATION DRIVE</t>
  </si>
  <si>
    <t>31408</t>
  </si>
  <si>
    <t>NEI26533</t>
  </si>
  <si>
    <t>TESORO HAWAII CORPORATION REFINERY-KAPOLEI</t>
  </si>
  <si>
    <t>91-325 KOMOHANA ST</t>
  </si>
  <si>
    <t>NEI2CA131003</t>
  </si>
  <si>
    <t>BP CARSON REFINERY</t>
  </si>
  <si>
    <t>CARSON</t>
  </si>
  <si>
    <t>1801 E SEPULVEDA BLVD</t>
  </si>
  <si>
    <t>90745</t>
  </si>
  <si>
    <t>NEI2CA254640</t>
  </si>
  <si>
    <t>Greka Energy</t>
  </si>
  <si>
    <t>SANTA MARIA</t>
  </si>
  <si>
    <t>Santa Barbara County</t>
  </si>
  <si>
    <t>1660 SINTON ROAD</t>
  </si>
  <si>
    <t>93454</t>
  </si>
  <si>
    <t>NEI2CA314628</t>
  </si>
  <si>
    <t>TESORO REFINING AND MARKETING</t>
  </si>
  <si>
    <t>Avon Refinery</t>
  </si>
  <si>
    <t>94553</t>
  </si>
  <si>
    <t>NEI2KS125003</t>
  </si>
  <si>
    <t>COFFEYVILLE RESOURCES REFINING &amp; MARKETING</t>
  </si>
  <si>
    <t>COFFEYVILLE</t>
  </si>
  <si>
    <t>Montgomery County</t>
  </si>
  <si>
    <t>KS</t>
  </si>
  <si>
    <t>400 NORTH LINDEN</t>
  </si>
  <si>
    <t>67337</t>
  </si>
  <si>
    <t>NEI2NV110905</t>
  </si>
  <si>
    <t>EAGLE SPRINGS REFINERY</t>
  </si>
  <si>
    <t>ELY</t>
  </si>
  <si>
    <t>Nye County</t>
  </si>
  <si>
    <t>NV</t>
  </si>
  <si>
    <t>HC 34, BOX 34830</t>
  </si>
  <si>
    <t>89301</t>
  </si>
  <si>
    <t>NEI32353</t>
  </si>
  <si>
    <t>COUNTRYMARK COOPERATIVE, INC</t>
  </si>
  <si>
    <t>MOUNT VERNON</t>
  </si>
  <si>
    <t>Posey County</t>
  </si>
  <si>
    <t>1200 REFINERY RD</t>
  </si>
  <si>
    <t>47620</t>
  </si>
  <si>
    <t>NEI32762</t>
  </si>
  <si>
    <t>FRONTIER EL DORADO REFINING COMPANY</t>
  </si>
  <si>
    <t>EL DORADO</t>
  </si>
  <si>
    <t>Butler County</t>
  </si>
  <si>
    <t>1401 S. DOUGLAS ROAD</t>
  </si>
  <si>
    <t>67042</t>
  </si>
  <si>
    <t>NEI32801</t>
  </si>
  <si>
    <t>NATIONAL COOPERATIVE REFINERY</t>
  </si>
  <si>
    <t>MC PHERSON</t>
  </si>
  <si>
    <t>McPherson County</t>
  </si>
  <si>
    <t>1391 IRON HORSE ROAD</t>
  </si>
  <si>
    <t>67460</t>
  </si>
  <si>
    <t>NEI32864</t>
  </si>
  <si>
    <t>MARATHON ASHLAND PETROLEUM/CATLETTSBURG</t>
  </si>
  <si>
    <t>CATLETTSBURG</t>
  </si>
  <si>
    <t>Boyd County</t>
  </si>
  <si>
    <t>KY</t>
  </si>
  <si>
    <t>11631 US ROUTE 23</t>
  </si>
  <si>
    <t>41129</t>
  </si>
  <si>
    <t>NEI32997</t>
  </si>
  <si>
    <t>SOMERSET REFINERY</t>
  </si>
  <si>
    <t>SOMERSET</t>
  </si>
  <si>
    <t>Pulaski County</t>
  </si>
  <si>
    <t>600 MONTICELLO RD</t>
  </si>
  <si>
    <t>42501</t>
  </si>
  <si>
    <t>NEI33007</t>
  </si>
  <si>
    <t>Calumet Lubricants Co. LP - Princeton</t>
  </si>
  <si>
    <t>PRINCETON</t>
  </si>
  <si>
    <t>Bossier Parish</t>
  </si>
  <si>
    <t>LA</t>
  </si>
  <si>
    <t>10234 HWY 157</t>
  </si>
  <si>
    <t>71067</t>
  </si>
  <si>
    <t>NEI33008</t>
  </si>
  <si>
    <t>CALUMET SHREVEPORT LUBRICANTS AND WAXES LLC/SHREVEPORT REFINERY</t>
  </si>
  <si>
    <t>SHREVEPORT</t>
  </si>
  <si>
    <t>Caddo Parish</t>
  </si>
  <si>
    <t>3333 MIDWAY</t>
  </si>
  <si>
    <t>71133-3099</t>
  </si>
  <si>
    <t>NEI33010</t>
  </si>
  <si>
    <t>CALCASIEU REFINING CO</t>
  </si>
  <si>
    <t>LAKE CHARLES</t>
  </si>
  <si>
    <t>Calcasieu Parish</t>
  </si>
  <si>
    <t>4359 W TANK FARM RD</t>
  </si>
  <si>
    <t>70605</t>
  </si>
  <si>
    <t>NEI33031</t>
  </si>
  <si>
    <t>MOTIVA ENTERPRISES LLC - NORCO REFINERY</t>
  </si>
  <si>
    <t>NORCO</t>
  </si>
  <si>
    <t>St. Charles Parish</t>
  </si>
  <si>
    <t>15536 RIVER RD</t>
  </si>
  <si>
    <t>70079</t>
  </si>
  <si>
    <t>NEI34022</t>
  </si>
  <si>
    <t>FLINT HILLS RESOURCES LP</t>
  </si>
  <si>
    <t>ROSEMOUNT</t>
  </si>
  <si>
    <t>Dakota County</t>
  </si>
  <si>
    <t>MN</t>
  </si>
  <si>
    <t>12555 CLARK ROAD</t>
  </si>
  <si>
    <t>55068</t>
  </si>
  <si>
    <t>NEI34050</t>
  </si>
  <si>
    <t>MARATHON PETROLEUM CO LLC SAINT PAUL PARK REFINER</t>
  </si>
  <si>
    <t>ST. PAUL PARK</t>
  </si>
  <si>
    <t>Washington County</t>
  </si>
  <si>
    <t>300 3RD STREET</t>
  </si>
  <si>
    <t>55071</t>
  </si>
  <si>
    <t>NEI34057</t>
  </si>
  <si>
    <t>CHEVRON TEXACO PRODUCTS COMPANY, PASCAGO</t>
  </si>
  <si>
    <t>PASCAGOULA</t>
  </si>
  <si>
    <t>Jackson County</t>
  </si>
  <si>
    <t>MS</t>
  </si>
  <si>
    <t>250 INDUSTRIAL ROAD</t>
  </si>
  <si>
    <t>395813201</t>
  </si>
  <si>
    <t>NEI34061</t>
  </si>
  <si>
    <t>HUNT SOUTHLAND REFINING COMPANY</t>
  </si>
  <si>
    <t>SANDERSVILLE</t>
  </si>
  <si>
    <t>Jones County</t>
  </si>
  <si>
    <t>HIGHWAY 11 NORTH</t>
  </si>
  <si>
    <t>39477</t>
  </si>
  <si>
    <t>NEI34069</t>
  </si>
  <si>
    <t>ERGON REFINING INC</t>
  </si>
  <si>
    <t>VICKSBURG</t>
  </si>
  <si>
    <t>Warren County</t>
  </si>
  <si>
    <t>2611 HAINING RD</t>
  </si>
  <si>
    <t>39183</t>
  </si>
  <si>
    <t>NEI34872</t>
  </si>
  <si>
    <t>AMERADA HESS CORP PACKAGING</t>
  </si>
  <si>
    <t>PORT READING</t>
  </si>
  <si>
    <t>Middlesex County</t>
  </si>
  <si>
    <t>NJ</t>
  </si>
  <si>
    <t>750 CLIFF ROAD</t>
  </si>
  <si>
    <t>07064</t>
  </si>
  <si>
    <t>NEI34873</t>
  </si>
  <si>
    <t>CHEVRON PRODUCTS COMPANY</t>
  </si>
  <si>
    <t>PERTH AMBOY</t>
  </si>
  <si>
    <t>1200 STATE ST</t>
  </si>
  <si>
    <t>08861</t>
  </si>
  <si>
    <t>NEI34898</t>
  </si>
  <si>
    <t>Navajo Refining Co. - Artesia</t>
  </si>
  <si>
    <t>ARTESIA</t>
  </si>
  <si>
    <t>Eddy County</t>
  </si>
  <si>
    <t>NM</t>
  </si>
  <si>
    <t>501 E MAIN ST</t>
  </si>
  <si>
    <t>88210</t>
  </si>
  <si>
    <t>NEI34907</t>
  </si>
  <si>
    <t>Giant Refining Co. - Ciniza Refinery</t>
  </si>
  <si>
    <t>JAMESTOWN</t>
  </si>
  <si>
    <t>McKinley County</t>
  </si>
  <si>
    <t>17 MILES E OF GALLUP ON I-40, EXIT 39</t>
  </si>
  <si>
    <t>87347</t>
  </si>
  <si>
    <t>NEI363</t>
  </si>
  <si>
    <t>FRONTIER REFINING INC.</t>
  </si>
  <si>
    <t>CHEYENNE</t>
  </si>
  <si>
    <t>Laramie County</t>
  </si>
  <si>
    <t>WY</t>
  </si>
  <si>
    <t>2700 EAST 5TH STREET</t>
  </si>
  <si>
    <t>82007</t>
  </si>
  <si>
    <t>NEI371</t>
  </si>
  <si>
    <t>Little America Refining Co. (Sinclair)</t>
  </si>
  <si>
    <t>CASPER</t>
  </si>
  <si>
    <t>Natrona County</t>
  </si>
  <si>
    <t>5700 E. HWY. 20/26</t>
  </si>
  <si>
    <t>82609</t>
  </si>
  <si>
    <t>NEI40039ref1033</t>
  </si>
  <si>
    <t>Ventura Refining &amp; Transmission, LLC</t>
  </si>
  <si>
    <t>Thomas</t>
  </si>
  <si>
    <t>Custer County</t>
  </si>
  <si>
    <t>24322 East 910 Road</t>
  </si>
  <si>
    <t>73669</t>
  </si>
  <si>
    <t>NEI40371</t>
  </si>
  <si>
    <t>Tesoro - Mandan</t>
  </si>
  <si>
    <t>MANDAN</t>
  </si>
  <si>
    <t>Morton County</t>
  </si>
  <si>
    <t>ND</t>
  </si>
  <si>
    <t>900 OLD RED TRAIL NE</t>
  </si>
  <si>
    <t>58554</t>
  </si>
  <si>
    <t>NEI404</t>
  </si>
  <si>
    <t>WYOMING REFINING COMPANY</t>
  </si>
  <si>
    <t>NEWCASTLE</t>
  </si>
  <si>
    <t>Weston County</t>
  </si>
  <si>
    <t>740 W MAIN STREET</t>
  </si>
  <si>
    <t>82701</t>
  </si>
  <si>
    <t>NEI40531</t>
  </si>
  <si>
    <t>WYNNEWOOD REFINING CO</t>
  </si>
  <si>
    <t>WYNNEWOOD</t>
  </si>
  <si>
    <t>Garvin County</t>
  </si>
  <si>
    <t>906 S POWELL</t>
  </si>
  <si>
    <t>73098</t>
  </si>
  <si>
    <t>NEI40723</t>
  </si>
  <si>
    <t>SUNOCO GIRARD POINT REFINERY</t>
  </si>
  <si>
    <t>PHILADELPHIA</t>
  </si>
  <si>
    <t>Philadelphia County</t>
  </si>
  <si>
    <t>3144 PASSYUNK AVE</t>
  </si>
  <si>
    <t>19145</t>
  </si>
  <si>
    <t>NEI40732</t>
  </si>
  <si>
    <t>UNITED REFINING CO/WARREN PLT</t>
  </si>
  <si>
    <t>WARREN</t>
  </si>
  <si>
    <t>15 BRADLEY ST</t>
  </si>
  <si>
    <t>16365-3224</t>
  </si>
  <si>
    <t>NEI41591</t>
  </si>
  <si>
    <t>Valero Refining Co. (prev. Premcor Refining, prev. Williams Refining LLC)</t>
  </si>
  <si>
    <t>Memphis</t>
  </si>
  <si>
    <t>Shelby County</t>
  </si>
  <si>
    <t>TN</t>
  </si>
  <si>
    <t>543 West Mallory Avenue</t>
  </si>
  <si>
    <t>38109</t>
  </si>
  <si>
    <t>NEI41771</t>
  </si>
  <si>
    <t>TOTAL PETROCHEMICALS USA INC. - PORT ARTHUR REFINERY</t>
  </si>
  <si>
    <t>HIGHWAY 366 AND 32ND STREET</t>
  </si>
  <si>
    <t>NEI41863</t>
  </si>
  <si>
    <t>VALERO REFINING TEXAS LP CORPUS CHRISTI EAST PLANT</t>
  </si>
  <si>
    <t>1300 CANTWELL LN</t>
  </si>
  <si>
    <t>78407</t>
  </si>
  <si>
    <t>NEI41864</t>
  </si>
  <si>
    <t>FLINT HILLS RESOURCES LP - WEST PLANT</t>
  </si>
  <si>
    <t>2825 SUNTIDE ROAD</t>
  </si>
  <si>
    <t>78409</t>
  </si>
  <si>
    <t>NEI42016</t>
  </si>
  <si>
    <t>Big West Oil Co. (Flying J)</t>
  </si>
  <si>
    <t>NORTH SALT LAKE</t>
  </si>
  <si>
    <t>Davis County</t>
  </si>
  <si>
    <t>UT</t>
  </si>
  <si>
    <t>333 W CENTER ST</t>
  </si>
  <si>
    <t>84054</t>
  </si>
  <si>
    <t>NEI42020</t>
  </si>
  <si>
    <t>HOLLY REFINING &amp; MARKETING, FKA PHILLIPS 66 COMPANY</t>
  </si>
  <si>
    <t>Woods Cross</t>
  </si>
  <si>
    <t>393 South 800 West</t>
  </si>
  <si>
    <t>84087</t>
  </si>
  <si>
    <t>NEI42040</t>
  </si>
  <si>
    <t>Tesoro - Salt Lake City</t>
  </si>
  <si>
    <t>SALT LAKE CITY</t>
  </si>
  <si>
    <t>Salt Lake County</t>
  </si>
  <si>
    <t>474 West 900 North</t>
  </si>
  <si>
    <t>841031494</t>
  </si>
  <si>
    <t>NEI42081</t>
  </si>
  <si>
    <t>CHEVRON USA PRODUCTS COMPANY</t>
  </si>
  <si>
    <t>2351 N 1100 W</t>
  </si>
  <si>
    <t>84116</t>
  </si>
  <si>
    <t>NEI42309</t>
  </si>
  <si>
    <t>GIANT YORKTOWN REFINERY</t>
  </si>
  <si>
    <t>GRAFTON</t>
  </si>
  <si>
    <t>York County</t>
  </si>
  <si>
    <t>VA</t>
  </si>
  <si>
    <t>2201 GOODWIN NECK RD</t>
  </si>
  <si>
    <t>23692</t>
  </si>
  <si>
    <t>NEI42370</t>
  </si>
  <si>
    <t>U.S. OIL &amp; REFINING CO.</t>
  </si>
  <si>
    <t>TACOMA</t>
  </si>
  <si>
    <t>Pierce County</t>
  </si>
  <si>
    <t>WA</t>
  </si>
  <si>
    <t>3001 MARSHALL AVE</t>
  </si>
  <si>
    <t>98421</t>
  </si>
  <si>
    <t>NEI42381</t>
  </si>
  <si>
    <t>ANACORTES REFINERY TESORO NORTHWEST COMPANY</t>
  </si>
  <si>
    <t>ANACORTES</t>
  </si>
  <si>
    <t>Skagit County</t>
  </si>
  <si>
    <t>10200 W MARCH POINT RD</t>
  </si>
  <si>
    <t>98221</t>
  </si>
  <si>
    <t>NEI42382</t>
  </si>
  <si>
    <t>SHELL OIL ANACORTES REFINERY</t>
  </si>
  <si>
    <t>8505 SOUTH TEXAS ROAD</t>
  </si>
  <si>
    <t>NEI42413</t>
  </si>
  <si>
    <t>BP West Coast Products - Cherry Point</t>
  </si>
  <si>
    <t>BLAINE</t>
  </si>
  <si>
    <t>Whatcom County</t>
  </si>
  <si>
    <t>4519 GRANDVIEW RD</t>
  </si>
  <si>
    <t>98230</t>
  </si>
  <si>
    <t>NEI42425</t>
  </si>
  <si>
    <t>CONOCOPHILLIPS CO FERNDALE REFINERY</t>
  </si>
  <si>
    <t>FERNDALE</t>
  </si>
  <si>
    <t>3901 UNICK RD</t>
  </si>
  <si>
    <t>98248</t>
  </si>
  <si>
    <t>NEI42583</t>
  </si>
  <si>
    <t>MURPHY OIL USA, INC., SUPERIOR REFINERY</t>
  </si>
  <si>
    <t>SUPERIOR</t>
  </si>
  <si>
    <t>Douglas County</t>
  </si>
  <si>
    <t>WI</t>
  </si>
  <si>
    <t>2407 STINSON AVE</t>
  </si>
  <si>
    <t>54880</t>
  </si>
  <si>
    <t>NEI43243</t>
  </si>
  <si>
    <t>SINCLAIR OIL CORPORATION</t>
  </si>
  <si>
    <t>SINCLAIR</t>
  </si>
  <si>
    <t>Carbon County</t>
  </si>
  <si>
    <t>100 E LINCOLN AVE</t>
  </si>
  <si>
    <t>82334</t>
  </si>
  <si>
    <t>NEI46556</t>
  </si>
  <si>
    <t>HOVENSA LLC</t>
  </si>
  <si>
    <t>CHRISTIANSTED</t>
  </si>
  <si>
    <t>St. Croix</t>
  </si>
  <si>
    <t>VI</t>
  </si>
  <si>
    <t>St. Croix Island</t>
  </si>
  <si>
    <t>1 ESTATE HOPE</t>
  </si>
  <si>
    <t>00820</t>
  </si>
  <si>
    <t>NEI46752</t>
  </si>
  <si>
    <t>ERGON - WEST VIRGINIA, INC.</t>
  </si>
  <si>
    <t>NEWELL</t>
  </si>
  <si>
    <t>Hancock County</t>
  </si>
  <si>
    <t>WV</t>
  </si>
  <si>
    <t>ROUTE 2 SOUTH</t>
  </si>
  <si>
    <t>26050</t>
  </si>
  <si>
    <t>NEI46764</t>
  </si>
  <si>
    <t>AMERICAN REFINING GROUP INC</t>
  </si>
  <si>
    <t>BRADFORD</t>
  </si>
  <si>
    <t>McKean County</t>
  </si>
  <si>
    <t>77 N KENDALL AVE</t>
  </si>
  <si>
    <t>16701</t>
  </si>
  <si>
    <t>NEI49781</t>
  </si>
  <si>
    <t>MARATHON PETROLEUM CO LLC</t>
  </si>
  <si>
    <t>ROBINSON</t>
  </si>
  <si>
    <t>Crawford County</t>
  </si>
  <si>
    <t>IL</t>
  </si>
  <si>
    <t>100 MARATHON AVENUE</t>
  </si>
  <si>
    <t>62454</t>
  </si>
  <si>
    <t>NEI53702</t>
  </si>
  <si>
    <t>CITGO Petroleum Corp</t>
  </si>
  <si>
    <t>LEMONT</t>
  </si>
  <si>
    <t>Will County</t>
  </si>
  <si>
    <t>135TH ST &amp; NEW AVE</t>
  </si>
  <si>
    <t>60439</t>
  </si>
  <si>
    <t>NEI53718</t>
  </si>
  <si>
    <t>EXXONMOBIL-JOLIET REFINERY</t>
  </si>
  <si>
    <t>CHANNAHON</t>
  </si>
  <si>
    <t>25915 SE FRONTAGE ROAD</t>
  </si>
  <si>
    <t>60410</t>
  </si>
  <si>
    <t>NEI55835</t>
  </si>
  <si>
    <t>CONOCOPHILLIPS CO WOOD RIVER REFINERY</t>
  </si>
  <si>
    <t>ROXANA</t>
  </si>
  <si>
    <t>Madison County</t>
  </si>
  <si>
    <t>900 S CENTRAL AVE</t>
  </si>
  <si>
    <t>62084</t>
  </si>
  <si>
    <t>NEI6022</t>
  </si>
  <si>
    <t>TETRA PROCESS SERVICES LC EXXON REF LACATION BATON ROUGE</t>
  </si>
  <si>
    <t>BATON ROUGE</t>
  </si>
  <si>
    <t>East Baton Rouge Parish</t>
  </si>
  <si>
    <t>4045 SCENIC HWY</t>
  </si>
  <si>
    <t>70805</t>
  </si>
  <si>
    <t>NEI6062</t>
  </si>
  <si>
    <t>CONOCOPHILLIPS CO - LAKE CHARLES REFINERY</t>
  </si>
  <si>
    <t>WESTLAKE</t>
  </si>
  <si>
    <t>2200 OLD SPANISH TRAIL</t>
  </si>
  <si>
    <t>70669</t>
  </si>
  <si>
    <t>NEI6084</t>
  </si>
  <si>
    <t>MOTIVA ENTERPRISES LLC/CONVENT REFINERY</t>
  </si>
  <si>
    <t>CONVENT</t>
  </si>
  <si>
    <t>St. James Parish</t>
  </si>
  <si>
    <t>HWY 70 &amp; HWY 44</t>
  </si>
  <si>
    <t>70723</t>
  </si>
  <si>
    <t>NEI6087</t>
  </si>
  <si>
    <t>MARATHON ASHLAND PETROLEUM LLC</t>
  </si>
  <si>
    <t>GARYVILLE</t>
  </si>
  <si>
    <t>St. John the Baptist Parish</t>
  </si>
  <si>
    <t>HWY. 61 &amp; MARATHON AVE.</t>
  </si>
  <si>
    <t>70051</t>
  </si>
  <si>
    <t>NEI6095</t>
  </si>
  <si>
    <t>VALERO SAINT CHARLES REFINERY</t>
  </si>
  <si>
    <t>14902 RIVER RD.</t>
  </si>
  <si>
    <t>NEI6116</t>
  </si>
  <si>
    <t>BP OIL COMPANY ALLIANCE REFINERY</t>
  </si>
  <si>
    <t>BELLE CHASSE</t>
  </si>
  <si>
    <t>Plaquemines Parish</t>
  </si>
  <si>
    <t>15551 HIGHWAY 23 SOUTH</t>
  </si>
  <si>
    <t>70037</t>
  </si>
  <si>
    <t>NEI6123</t>
  </si>
  <si>
    <t>EXXONMOBIL REFINERY COMPLEX</t>
  </si>
  <si>
    <t>CHALMETTE</t>
  </si>
  <si>
    <t>St. Bernard Parish</t>
  </si>
  <si>
    <t>500 W. ST. BERNARD HWY</t>
  </si>
  <si>
    <t>70043</t>
  </si>
  <si>
    <t>NEI6127</t>
  </si>
  <si>
    <t>MURPHY OIL USA INC MERAUX TERMINAL</t>
  </si>
  <si>
    <t>MERAUX</t>
  </si>
  <si>
    <t>2500 EAST SAINT BERNARD HIGHWAY</t>
  </si>
  <si>
    <t>70075</t>
  </si>
  <si>
    <t>NEI6130</t>
  </si>
  <si>
    <t>PLACID REFINING CO LLC/PORT ALLEN REFINERY</t>
  </si>
  <si>
    <t>PORT ALLEN</t>
  </si>
  <si>
    <t>West Baton Rouge Parish</t>
  </si>
  <si>
    <t>1940 LA HWY 1, NORTH</t>
  </si>
  <si>
    <t>70767</t>
  </si>
  <si>
    <t>NEI6136</t>
  </si>
  <si>
    <t>VALERO REFINING CO/KROTZ SPRINGS REFINERY</t>
  </si>
  <si>
    <t>KROTZ SPRINGS</t>
  </si>
  <si>
    <t>St. Landry Parish</t>
  </si>
  <si>
    <t>HIGHWAY 105 SOUTH</t>
  </si>
  <si>
    <t>70750</t>
  </si>
  <si>
    <t>NEI6166</t>
  </si>
  <si>
    <t>CITGO PETROLEUM CORPORATION</t>
  </si>
  <si>
    <t>4401 HIGHWAY 108</t>
  </si>
  <si>
    <t>70601</t>
  </si>
  <si>
    <t>NEI6375</t>
  </si>
  <si>
    <t>BAYWAY CHEMICAL PLANT OF INFINEUM USA</t>
  </si>
  <si>
    <t>LINDEN</t>
  </si>
  <si>
    <t>1400 PARK AVE</t>
  </si>
  <si>
    <t>07036</t>
  </si>
  <si>
    <t>NEI6436</t>
  </si>
  <si>
    <t>BP TEXAS CITY REFINERY</t>
  </si>
  <si>
    <t>2401 5TH AVE S</t>
  </si>
  <si>
    <t>NEI6446</t>
  </si>
  <si>
    <t>FINA OIL &amp; CHEMICAL</t>
  </si>
  <si>
    <t>BIG SPRING</t>
  </si>
  <si>
    <t>Howard County</t>
  </si>
  <si>
    <t>I. 20 AT REFINERY ROAD</t>
  </si>
  <si>
    <t>79721</t>
  </si>
  <si>
    <t>NEI6475</t>
  </si>
  <si>
    <t>DELEK TYLER REFINERY</t>
  </si>
  <si>
    <t>TYLER</t>
  </si>
  <si>
    <t>Smith County</t>
  </si>
  <si>
    <t>1702 E COMMERCE ST</t>
  </si>
  <si>
    <t>75702</t>
  </si>
  <si>
    <t>NEI6519</t>
  </si>
  <si>
    <t>PHILLIPS 66 COMPANY SWEENY COMPLEX</t>
  </si>
  <si>
    <t>BRAZORIA</t>
  </si>
  <si>
    <t>Brazoria County</t>
  </si>
  <si>
    <t>2611 COUNTY ROAD 314</t>
  </si>
  <si>
    <t>77422</t>
  </si>
  <si>
    <t>NEI6617</t>
  </si>
  <si>
    <t>CITGO REFINING &amp; CHEMICALS CO LP</t>
  </si>
  <si>
    <t>7350 INTERSTATE HWY. 37</t>
  </si>
  <si>
    <t>NEI6963</t>
  </si>
  <si>
    <t>ConocoPhillips Co. - Borger (prev. Phillips 66 Co.)</t>
  </si>
  <si>
    <t>BORGER</t>
  </si>
  <si>
    <t>Hutchinson County</t>
  </si>
  <si>
    <t>SPUR 119 NORTH</t>
  </si>
  <si>
    <t>79007</t>
  </si>
  <si>
    <t>NEI7130</t>
  </si>
  <si>
    <t>AGE Refining &amp; Manufacturing</t>
  </si>
  <si>
    <t>SAN ANTONIO</t>
  </si>
  <si>
    <t>Bexar County</t>
  </si>
  <si>
    <t>7811 S. PRESA ST.</t>
  </si>
  <si>
    <t>78223</t>
  </si>
  <si>
    <t>NEI7134</t>
  </si>
  <si>
    <t>KOCH REFINING COMPANY</t>
  </si>
  <si>
    <t>1700 NUECES BAY BOULEVARD</t>
  </si>
  <si>
    <t>78408</t>
  </si>
  <si>
    <t>NEI7233</t>
  </si>
  <si>
    <t>EXXONMOBIL OIL BEAUMONT REFINERY</t>
  </si>
  <si>
    <t>BEAUMONT</t>
  </si>
  <si>
    <t>1795 BURT STREET</t>
  </si>
  <si>
    <t>77701</t>
  </si>
  <si>
    <t>NEI7441</t>
  </si>
  <si>
    <t>PORT ARTHUR REFINERY</t>
  </si>
  <si>
    <t>2100 HOUSTON AVE</t>
  </si>
  <si>
    <t>NEI7781</t>
  </si>
  <si>
    <t>EXXONMOBIL REF &amp; SUPPLY</t>
  </si>
  <si>
    <t>BAYTOWN</t>
  </si>
  <si>
    <t>2800 DECKER DR</t>
  </si>
  <si>
    <t>77520</t>
  </si>
  <si>
    <t>NEI7988</t>
  </si>
  <si>
    <t>CITGO EAST PLANT REFINERY</t>
  </si>
  <si>
    <t>1801 NUECES BAY BLVD</t>
  </si>
  <si>
    <t>NEI8139</t>
  </si>
  <si>
    <t>Valero Energy Corp. - McKee (prev. Diamond Shamrock Refining)</t>
  </si>
  <si>
    <t>SUNRAY</t>
  </si>
  <si>
    <t>Moore County</t>
  </si>
  <si>
    <t>6701 FM 119</t>
  </si>
  <si>
    <t>79086</t>
  </si>
  <si>
    <t>NEI876</t>
  </si>
  <si>
    <t>LION OIL COMPANY</t>
  </si>
  <si>
    <t>1000 MCHENRY DRIVE</t>
  </si>
  <si>
    <t>71730</t>
  </si>
  <si>
    <t>NEI889</t>
  </si>
  <si>
    <t>SUNCOR DENVER REFINERY</t>
  </si>
  <si>
    <t>COMMERCE CITY</t>
  </si>
  <si>
    <t>Adams County</t>
  </si>
  <si>
    <t>CO</t>
  </si>
  <si>
    <t>5801 BRIGHTON BLVD</t>
  </si>
  <si>
    <t>80022</t>
  </si>
  <si>
    <t>NEICA0370363</t>
  </si>
  <si>
    <t>UNION OIL CO LOS ANG REFINERY</t>
  </si>
  <si>
    <t>1660 W ANAHEIM ST</t>
  </si>
  <si>
    <t>NEICA0379991</t>
  </si>
  <si>
    <t>CONOCOPHILLIPS CARSON PLANT</t>
  </si>
  <si>
    <t>1520 E SEPULVEDA BLVD</t>
  </si>
  <si>
    <t>NEICA1910268</t>
  </si>
  <si>
    <t>Shell Oil Products US - Wilmington</t>
  </si>
  <si>
    <t>2101 E PACIFIC COAST HWY</t>
  </si>
  <si>
    <t>NEINJT$891</t>
  </si>
  <si>
    <t>VALERO REFINING CO</t>
  </si>
  <si>
    <t>PAULSBORO</t>
  </si>
  <si>
    <t>Gloucester County</t>
  </si>
  <si>
    <t>800 BILLINGSPORT RD</t>
  </si>
  <si>
    <t>08066</t>
  </si>
  <si>
    <t>NEINMT$12478</t>
  </si>
  <si>
    <t>Navajo Refining Co. - Lovington</t>
  </si>
  <si>
    <t>LOVINGTON</t>
  </si>
  <si>
    <t>Lea County</t>
  </si>
  <si>
    <t>5 MILES S. OF LOVINGTON ON HWY. 18</t>
  </si>
  <si>
    <t>88260</t>
  </si>
  <si>
    <t>NEIOKT$11009</t>
  </si>
  <si>
    <t>VALERO RFNRY CO/ARDMORE RFNRY</t>
  </si>
  <si>
    <t>ARDMORE</t>
  </si>
  <si>
    <t>Carter County</t>
  </si>
  <si>
    <t>HWY. 142 &amp; E. CAMERON RD.</t>
  </si>
  <si>
    <t>73401</t>
  </si>
  <si>
    <t>NEIWYT$12156</t>
  </si>
  <si>
    <t>SILVER EAGLE REFINING-EVANSTON</t>
  </si>
  <si>
    <t>EVANSTON</t>
  </si>
  <si>
    <t>Uinta County</t>
  </si>
  <si>
    <t>2990 COUNTY RD. 180</t>
  </si>
  <si>
    <t>82930</t>
  </si>
  <si>
    <t>NAAQS Area Name (Non-attainment or Maintenance)</t>
  </si>
  <si>
    <t>NAAQS Standard</t>
  </si>
  <si>
    <t>Philadelphia-Wilmington-Atlantic Ci, PA-NJ-M</t>
  </si>
  <si>
    <t>Ozone_8-hr.1997.Philadelphia</t>
  </si>
  <si>
    <t>Ozone (1997 8-hr)</t>
  </si>
  <si>
    <t>Philadelphia-Wilmington-Atlantic City, PA-NJ-MD-DE</t>
  </si>
  <si>
    <t>Ozone_8-hr.2008.Philadelphia</t>
  </si>
  <si>
    <t>Philadelphia-Wilmington, PA-NJ-DE</t>
  </si>
  <si>
    <t>PM-2.5.1997.Philadelphia</t>
  </si>
  <si>
    <t>PM 2.5 (1997 Annual)</t>
  </si>
  <si>
    <t>PM-2.5.2006.Philadelphia</t>
  </si>
  <si>
    <t>PM 2.5 (2006 24-hour)</t>
  </si>
  <si>
    <t>Houston-Galveston-Brazoria, TX</t>
  </si>
  <si>
    <t>Ozone_8-hr.1997.Houston</t>
  </si>
  <si>
    <t>Ozone_8-hr.2008.Houston</t>
  </si>
  <si>
    <t>El Paso County, TX</t>
  </si>
  <si>
    <t>PM-10.1990.El_Paso</t>
  </si>
  <si>
    <t>PM 10 (1987 24-hour)</t>
  </si>
  <si>
    <t>Beaumont/Port Arthur, TX</t>
  </si>
  <si>
    <t>Ozone_8-hr.1997.Beaumont</t>
  </si>
  <si>
    <t>Toledo, OH</t>
  </si>
  <si>
    <t>Ozone_8-hr.1997.Toledo</t>
  </si>
  <si>
    <t>Lucas County (part), OH</t>
  </si>
  <si>
    <t>SO2.1978.Lucas_Co</t>
  </si>
  <si>
    <t>SO2 (1971 24-hr/Annual)</t>
  </si>
  <si>
    <t>Canton-Massillon, OH</t>
  </si>
  <si>
    <t>Ozone_8-hr.1997.Canton</t>
  </si>
  <si>
    <t>PM-2.5.1997.Canton</t>
  </si>
  <si>
    <t>PM-2.5.2006.Canton</t>
  </si>
  <si>
    <t>Lima, OH</t>
  </si>
  <si>
    <t>Ozone_8-hr.1997.Lima</t>
  </si>
  <si>
    <t>Chicago-Gary-Lake County, IL-IN</t>
  </si>
  <si>
    <t>Ozone_8-hr.1997.Chicago</t>
  </si>
  <si>
    <t>Chicago-Naperville, IL-IN-WI</t>
  </si>
  <si>
    <t>Ozone_8-hr.2008.Chicago</t>
  </si>
  <si>
    <t>Lake County; Cities of East Chicago, Hammond, Whiting, and Gary, IN</t>
  </si>
  <si>
    <t>PM-10.1990.East_Chicago</t>
  </si>
  <si>
    <t>PM-2.5.1997.Chicago</t>
  </si>
  <si>
    <t>Lake County: (part), IN</t>
  </si>
  <si>
    <t>SO2.1978.Lake_Co_IN</t>
  </si>
  <si>
    <t>Detroit Area, MI</t>
  </si>
  <si>
    <t>CO.1990.Detroit</t>
  </si>
  <si>
    <t>CO (1971 8-hour)</t>
  </si>
  <si>
    <t>Detroit-Ann Arbor, MI</t>
  </si>
  <si>
    <t>Ozone_8-hr.1997.Detroit</t>
  </si>
  <si>
    <t>Wayne County; (part), MI</t>
  </si>
  <si>
    <t>PM-10.1990.Detroit</t>
  </si>
  <si>
    <t>PM-2.5.1997.Detroit</t>
  </si>
  <si>
    <t>PM-2.5.2006.Detroit</t>
  </si>
  <si>
    <t>Detroit, MI</t>
  </si>
  <si>
    <t>SO2.2010.Detroit</t>
  </si>
  <si>
    <t>SO2 (2010 1-hour)</t>
  </si>
  <si>
    <t>Billings Area, MT</t>
  </si>
  <si>
    <t>CO.1990.Billings</t>
  </si>
  <si>
    <t>Fairbanks, AK</t>
  </si>
  <si>
    <t>PM-2.5.2006.Fairbanks</t>
  </si>
  <si>
    <t>San Francisco-Oakland-San Jose Area, CA</t>
  </si>
  <si>
    <t>CO.1990.San_Francisco</t>
  </si>
  <si>
    <t>San Francisco Bay Area, CA</t>
  </si>
  <si>
    <t>Ozone_8-hr.1997.San_Francisco</t>
  </si>
  <si>
    <t>Ozone_8-hr.2008.San_Francisco</t>
  </si>
  <si>
    <t>PM-2.5.2006.San_Francisco</t>
  </si>
  <si>
    <t>San Joaquin Valley, CA</t>
  </si>
  <si>
    <t>Ozone_8-hr.1997.San_Joaquin_Valley</t>
  </si>
  <si>
    <t>Ozone_8-hr.2008.San_Joaquin_Valley</t>
  </si>
  <si>
    <t>San Joaquin Valley Air Basin; Fresno, Kern, Kings, Madera, Merced, San Joaquin, Stanislaus, Tulare Counties, CA</t>
  </si>
  <si>
    <t>PM-10.1990.San_Joaquin_Valley</t>
  </si>
  <si>
    <t>PM-2.5.1997.San_Joaquin_Valley</t>
  </si>
  <si>
    <t>PM-2.5.2006.San_Joaquin_Valley</t>
  </si>
  <si>
    <t>Bakersfield Area, CA</t>
  </si>
  <si>
    <t>CO.1990.Bakersfield</t>
  </si>
  <si>
    <t>Los Angeles-South Coast Air Basin Area, CA</t>
  </si>
  <si>
    <t>CO.1990.LA-South_Coast</t>
  </si>
  <si>
    <t>NO2.1990.LA-South_Coast</t>
  </si>
  <si>
    <t>NO2 (1971 Annual)</t>
  </si>
  <si>
    <t>Los Angeles-South Coast Air Basin, CA</t>
  </si>
  <si>
    <t>Ozone_8-hr.1997.LA-South_Coast</t>
  </si>
  <si>
    <t>Ozone_8-hr.2008.LA-South_Coast</t>
  </si>
  <si>
    <t>Riverside, Los Angeles, Orange, and San Bernardino Counties; South Coast Air Basin, CA</t>
  </si>
  <si>
    <t>PM-10.1990.LA-South_Coast</t>
  </si>
  <si>
    <t>PM-2.5.1997.LA-South_Coast</t>
  </si>
  <si>
    <t>Los Angeles, CA</t>
  </si>
  <si>
    <t>PM-2.5.2006.LA-South_Coast</t>
  </si>
  <si>
    <t>Huntington-Ashland, WV-KY</t>
  </si>
  <si>
    <t>Ozone_8-hr.1997.Huntington</t>
  </si>
  <si>
    <t>Huntington-Ashland, WV-KY-OH</t>
  </si>
  <si>
    <t>PM-2.5.1997.Huntington</t>
  </si>
  <si>
    <t>Minneapolis-St. Paul Area, MN</t>
  </si>
  <si>
    <t>CO.1990.Minneapolis</t>
  </si>
  <si>
    <t>AQCR 131: Anoka, Carver, Dakota, Hennepin, Ramsey, Scott, and Washington counties (Minneapolis-St. Paul), MN</t>
  </si>
  <si>
    <t>SO2.1978.Minneapolis</t>
  </si>
  <si>
    <t>New York-N. New Jersey-Long Island, NY-NJ-CT</t>
  </si>
  <si>
    <t>Ozone_8-hr.1997.New_York</t>
  </si>
  <si>
    <t>Ozone_8-hr.2008.New_York</t>
  </si>
  <si>
    <t>PM-2.5.1997.New_York</t>
  </si>
  <si>
    <t>New York, NY-NJ-CT</t>
  </si>
  <si>
    <t>PM-2.5.2006.New_York</t>
  </si>
  <si>
    <t>Perth Amboy Area, NJ</t>
  </si>
  <si>
    <t>CO.1990.Perth_Amboy</t>
  </si>
  <si>
    <t>Philadelphia-Camden County Area, PA-NJ</t>
  </si>
  <si>
    <t>CO.1990.Philadelphia</t>
  </si>
  <si>
    <t>Warren County: Warren Boro, Pleasant Twp, Glade Twp, PA</t>
  </si>
  <si>
    <t>SO2.1978.Warren_Boro</t>
  </si>
  <si>
    <t>Warren, PA</t>
  </si>
  <si>
    <t>SO2.2010.Warren_Co</t>
  </si>
  <si>
    <t>Memphis Area, TN</t>
  </si>
  <si>
    <t>CO.1990.Memphis</t>
  </si>
  <si>
    <t>Memphis, TN-AR</t>
  </si>
  <si>
    <t>Ozone_8-hr.1997.Memphis</t>
  </si>
  <si>
    <t>Memphis, TN-MS-AR</t>
  </si>
  <si>
    <t>Ozone_8-hr.2008.Memphis</t>
  </si>
  <si>
    <t>Salt Lake City, UT</t>
  </si>
  <si>
    <t>PM-2.5.2006.Salt_Lake</t>
  </si>
  <si>
    <t>Salt Lake City Area, UT</t>
  </si>
  <si>
    <t>CO.1990.Salt_Lake</t>
  </si>
  <si>
    <t>Salt Lake County, UT</t>
  </si>
  <si>
    <t>PM-10.1990.Salt_Lake</t>
  </si>
  <si>
    <t>SO2.1978.Salt_Lake</t>
  </si>
  <si>
    <t>Norfolk-Virginia Beach-Newport News (Hampton</t>
  </si>
  <si>
    <t>Ozone_8-hr.1997.Norfolk</t>
  </si>
  <si>
    <t>Seattle-Tacoma Area, WA</t>
  </si>
  <si>
    <t>CO.1990.Seattle</t>
  </si>
  <si>
    <t>Pierce County; Tacoma, WA</t>
  </si>
  <si>
    <t>PM-10.1990.Tacoma</t>
  </si>
  <si>
    <t>Seattle-Tacoma, WA</t>
  </si>
  <si>
    <t>PM-2.5.2006.Tacoma</t>
  </si>
  <si>
    <t>Steubenville-Weirton, OH-WV</t>
  </si>
  <si>
    <t>Ozone_8-hr.1997.Weirton</t>
  </si>
  <si>
    <t>PM-2.5.1997.Weirton</t>
  </si>
  <si>
    <t>PM-2.5.2006.Weirton</t>
  </si>
  <si>
    <t>New Manchester-Grant magisterial district in Hancock County, WV</t>
  </si>
  <si>
    <t>SO2.1978.New_Manchester</t>
  </si>
  <si>
    <t>Lemont, IL</t>
  </si>
  <si>
    <t>SO2.2010.Lemont</t>
  </si>
  <si>
    <t>St. Louis, MO-IL</t>
  </si>
  <si>
    <t>Ozone_8-hr.1997.St_Louis</t>
  </si>
  <si>
    <t>St. Louis-St. Charles-Farmington, MO-IL</t>
  </si>
  <si>
    <t>Ozone_8-hr.2008.St_Louis</t>
  </si>
  <si>
    <t>PM-2.5.1997.St_Louis</t>
  </si>
  <si>
    <t>Baton Rouge, LA</t>
  </si>
  <si>
    <t>Ozone_8-hr.1997.Baton_Rouge</t>
  </si>
  <si>
    <t>Ozone_8-hr.2008.Baton_Rouge</t>
  </si>
  <si>
    <t>St. Bernard Parish, LA</t>
  </si>
  <si>
    <t>SO2.2010.St_Bernard_Par</t>
  </si>
  <si>
    <t>New York-N. New Jersey-Long Island Area, NY-NJ-CT</t>
  </si>
  <si>
    <t>CO.1990.New_York</t>
  </si>
  <si>
    <t>Denver-Boulder Area, CO</t>
  </si>
  <si>
    <t>CO.1990.Denver</t>
  </si>
  <si>
    <t>Denver-Boulder-Greeley-Ft.Collins-Love., CO</t>
  </si>
  <si>
    <t>Ozone_8-hr.1997.Denver</t>
  </si>
  <si>
    <t>Denver-Boulder-Greeley-Ft Collins-Loveland, CO</t>
  </si>
  <si>
    <t>Ozone_1-hr_and_8-hr.2008.Denver</t>
  </si>
  <si>
    <t>Number Petroleum Refineries</t>
  </si>
  <si>
    <t>County Name</t>
  </si>
  <si>
    <t>2010 Population</t>
  </si>
  <si>
    <t>County Has Refinery?</t>
  </si>
  <si>
    <t>01053</t>
  </si>
  <si>
    <t>01097</t>
  </si>
  <si>
    <t>01125</t>
  </si>
  <si>
    <t>02090</t>
  </si>
  <si>
    <t>02122</t>
  </si>
  <si>
    <t>02185</t>
  </si>
  <si>
    <t>02261</t>
  </si>
  <si>
    <t>05139</t>
  </si>
  <si>
    <t>06013</t>
  </si>
  <si>
    <t>06029</t>
  </si>
  <si>
    <t>06037</t>
  </si>
  <si>
    <t>06079</t>
  </si>
  <si>
    <t>06083</t>
  </si>
  <si>
    <t>06095</t>
  </si>
  <si>
    <t>08001</t>
  </si>
  <si>
    <t>10003</t>
  </si>
  <si>
    <t>13051</t>
  </si>
  <si>
    <t>15003</t>
  </si>
  <si>
    <t>17033</t>
  </si>
  <si>
    <t>17119</t>
  </si>
  <si>
    <t>17197</t>
  </si>
  <si>
    <t>18089</t>
  </si>
  <si>
    <t>18129</t>
  </si>
  <si>
    <t>20015</t>
  </si>
  <si>
    <t>20113</t>
  </si>
  <si>
    <t>20125</t>
  </si>
  <si>
    <t>21019</t>
  </si>
  <si>
    <t>21199</t>
  </si>
  <si>
    <t>22015</t>
  </si>
  <si>
    <t>22017</t>
  </si>
  <si>
    <t>22019</t>
  </si>
  <si>
    <t>22033</t>
  </si>
  <si>
    <t>22075</t>
  </si>
  <si>
    <t>22087</t>
  </si>
  <si>
    <t>22089</t>
  </si>
  <si>
    <t>22093</t>
  </si>
  <si>
    <t>22095</t>
  </si>
  <si>
    <t>22097</t>
  </si>
  <si>
    <t>22121</t>
  </si>
  <si>
    <t>26163</t>
  </si>
  <si>
    <t>27037</t>
  </si>
  <si>
    <t>27163</t>
  </si>
  <si>
    <t>28059</t>
  </si>
  <si>
    <t>28067</t>
  </si>
  <si>
    <t>28149</t>
  </si>
  <si>
    <t>30013</t>
  </si>
  <si>
    <t>30111</t>
  </si>
  <si>
    <t>32023</t>
  </si>
  <si>
    <t>34015</t>
  </si>
  <si>
    <t>34023</t>
  </si>
  <si>
    <t>34039</t>
  </si>
  <si>
    <t>35015</t>
  </si>
  <si>
    <t>35025</t>
  </si>
  <si>
    <t>35031</t>
  </si>
  <si>
    <t>38059</t>
  </si>
  <si>
    <t>39003</t>
  </si>
  <si>
    <t>39095</t>
  </si>
  <si>
    <t>39151</t>
  </si>
  <si>
    <t>40019</t>
  </si>
  <si>
    <t>40039</t>
  </si>
  <si>
    <t>40049</t>
  </si>
  <si>
    <t>40071</t>
  </si>
  <si>
    <t>40143</t>
  </si>
  <si>
    <t>42045</t>
  </si>
  <si>
    <t>42083</t>
  </si>
  <si>
    <t>42101</t>
  </si>
  <si>
    <t>42123</t>
  </si>
  <si>
    <t>47157</t>
  </si>
  <si>
    <t>48029</t>
  </si>
  <si>
    <t>48039</t>
  </si>
  <si>
    <t>48141</t>
  </si>
  <si>
    <t>48167</t>
  </si>
  <si>
    <t>48201</t>
  </si>
  <si>
    <t>48227</t>
  </si>
  <si>
    <t>48233</t>
  </si>
  <si>
    <t>48245</t>
  </si>
  <si>
    <t>48297</t>
  </si>
  <si>
    <t>48341</t>
  </si>
  <si>
    <t>48355</t>
  </si>
  <si>
    <t>48423</t>
  </si>
  <si>
    <t>49011</t>
  </si>
  <si>
    <t>49035</t>
  </si>
  <si>
    <t>51199</t>
  </si>
  <si>
    <t>53053</t>
  </si>
  <si>
    <t>53057</t>
  </si>
  <si>
    <t>53073</t>
  </si>
  <si>
    <t>54029</t>
  </si>
  <si>
    <t>55031</t>
  </si>
  <si>
    <t>56007</t>
  </si>
  <si>
    <t>56021</t>
  </si>
  <si>
    <t>56025</t>
  </si>
  <si>
    <t>56041</t>
  </si>
  <si>
    <t>56045</t>
  </si>
  <si>
    <t>no</t>
  </si>
  <si>
    <t>YES</t>
  </si>
  <si>
    <t>(Virgin Islands)</t>
  </si>
  <si>
    <t>Pollutant</t>
  </si>
  <si>
    <t>Ozone</t>
  </si>
  <si>
    <t>Allentown-Bethlehem-Easton, PA</t>
  </si>
  <si>
    <t>Atlanta, GA</t>
  </si>
  <si>
    <t>Moderate</t>
  </si>
  <si>
    <t>Baltimore, MD</t>
  </si>
  <si>
    <t>Birmingham, AL</t>
  </si>
  <si>
    <t>Charleston, WV</t>
  </si>
  <si>
    <t>Chico, CA</t>
  </si>
  <si>
    <t>Cleveland-Akron-Lorain, OH</t>
  </si>
  <si>
    <t>Columbus, OH</t>
  </si>
  <si>
    <t>Dallas-Fort Worth, TX</t>
  </si>
  <si>
    <t>Greater Connecticut, CT</t>
  </si>
  <si>
    <t>Marginal</t>
  </si>
  <si>
    <t>Imperial County, CA</t>
  </si>
  <si>
    <t>Indianapolis, IN</t>
  </si>
  <si>
    <t>Knoxville, TN</t>
  </si>
  <si>
    <t>Jamestown, NY</t>
  </si>
  <si>
    <t>Johnstown, PA</t>
  </si>
  <si>
    <t>Kern County (Eastern Kern), CA</t>
  </si>
  <si>
    <t>Lancaster, PA</t>
  </si>
  <si>
    <t>Liberty-Clairton, PA</t>
  </si>
  <si>
    <t>Extreme</t>
  </si>
  <si>
    <t>Milwaukee-Racine, WI</t>
  </si>
  <si>
    <t>Pittsburgh-Beaver Valley, PA</t>
  </si>
  <si>
    <t>Reading, PA</t>
  </si>
  <si>
    <t>Riverside County (Coachella Valley), CA</t>
  </si>
  <si>
    <t>Sacramento Metro, CA</t>
  </si>
  <si>
    <t>Terre Haute, IN</t>
  </si>
  <si>
    <t>Ventura County, CA</t>
  </si>
  <si>
    <t>Serious</t>
  </si>
  <si>
    <t>Washington, DC-MD-VA</t>
  </si>
  <si>
    <t>Morongo Band of Mission Indians</t>
  </si>
  <si>
    <t>Non-attainment (N) or Maintenance (M)</t>
  </si>
  <si>
    <t>N</t>
  </si>
  <si>
    <t>M</t>
  </si>
  <si>
    <t>Calaveras County, CA</t>
  </si>
  <si>
    <t>Charlotte-Rock Hill, NC-SC</t>
  </si>
  <si>
    <t>Chico (Butte County), CA</t>
  </si>
  <si>
    <t>Cincinnati, OH-KY-IN</t>
  </si>
  <si>
    <t>Dukes County, MA</t>
  </si>
  <si>
    <t>Los Angeles-San Bernardino Counties (West Mojave Desert), CA</t>
  </si>
  <si>
    <t>Mariposa County, CA</t>
  </si>
  <si>
    <t>San Diego County, CA</t>
  </si>
  <si>
    <t>San Luis Obispo (Eastern San Luis Obispo), CA</t>
  </si>
  <si>
    <t>Seaford, DE</t>
  </si>
  <si>
    <t>Sheboygan County, WI</t>
  </si>
  <si>
    <t>Tuscan Buttes, CA</t>
  </si>
  <si>
    <t>Upper Green River Basin Area, WY</t>
  </si>
  <si>
    <t>Ozone_8-hr.2008.Allentown</t>
  </si>
  <si>
    <t>Ozone_8-hr.2008.Atlanta</t>
  </si>
  <si>
    <t>Ozone_8-hr.2008.Baltimore</t>
  </si>
  <si>
    <t>Ozone_8-hr.2008.Calaveras_Co</t>
  </si>
  <si>
    <t>Ozone_8-hr.2008.Charlotte</t>
  </si>
  <si>
    <t>Ozone_8-hr.2008.Chico</t>
  </si>
  <si>
    <t>Ozone_8-hr.2008.Cincinnati</t>
  </si>
  <si>
    <t>Ozone_8-hr.2008.Cleveland</t>
  </si>
  <si>
    <t>Ozone_8-hr.2008.Columbus</t>
  </si>
  <si>
    <t>Ozone_8-hr.2008.Dallas</t>
  </si>
  <si>
    <t>Ozone_8-hr.2008.Dukes_Co</t>
  </si>
  <si>
    <t>Ozone_8-hr.2008.Connecticut</t>
  </si>
  <si>
    <t>Ozone_8-hr.2008.Imperial_Co</t>
  </si>
  <si>
    <t>Ozone_8-hr.2008.Jamestown</t>
  </si>
  <si>
    <t>Ozone_8-hr.2008.East_Kern</t>
  </si>
  <si>
    <t>Ozone_8-hr.2008.Knoxville</t>
  </si>
  <si>
    <t>Ozone_8-hr.2008.Lancaster</t>
  </si>
  <si>
    <t>Ozone_8-hr.2008.LA-Desert</t>
  </si>
  <si>
    <t>Ozone_8-hr.2008.Mariposa_Co</t>
  </si>
  <si>
    <t>Ozone_8-hr.2008.Morongo</t>
  </si>
  <si>
    <t>Ozone_8-hr.2008.Nevada_Co</t>
  </si>
  <si>
    <t>Ozone_8-hr.2008.Pechanga</t>
  </si>
  <si>
    <t>Ozone_8-hr.2008.Phoenix</t>
  </si>
  <si>
    <t>Ozone_8-hr.2008.Pittsburgh</t>
  </si>
  <si>
    <t>Ozone_8-hr.2008.Reading</t>
  </si>
  <si>
    <t>Ozone_8-hr.2008.Coachella_Valley</t>
  </si>
  <si>
    <t>Ozone_8-hr.2008.Sacramento</t>
  </si>
  <si>
    <t>Ozone_8-hr.2008.San_Diego</t>
  </si>
  <si>
    <t>Ozone_8-hr.2008.San_Luis_Obispo</t>
  </si>
  <si>
    <t>Ozone_8-hr.2008.Sussex_Co</t>
  </si>
  <si>
    <t>Ozone_8-hr.2008.Sheboygan</t>
  </si>
  <si>
    <t>Ozone_8-hr.2008.Tuscan_Buttes</t>
  </si>
  <si>
    <t>Ozone_8-hr.2008.Green_River</t>
  </si>
  <si>
    <t>Ozone_8-hr.2008.Ventura_Co</t>
  </si>
  <si>
    <t>Ozone_8-hr.2008.Washington</t>
  </si>
  <si>
    <t>Boyd County (part), KY</t>
  </si>
  <si>
    <t>Marion County: Lawrence, Washington, and Warrant Townships, IN</t>
  </si>
  <si>
    <t>SO2.1978.Armstrong_Co</t>
  </si>
  <si>
    <t>SO2.1978.East_Helena</t>
  </si>
  <si>
    <t>SO2.1978.Hayden</t>
  </si>
  <si>
    <t>SO2.1978.Laurel</t>
  </si>
  <si>
    <t>SO2.1978.Tooele_Co</t>
  </si>
  <si>
    <t>SO2.1978.Warren_Co</t>
  </si>
  <si>
    <t>SO2.1978.Ajo</t>
  </si>
  <si>
    <t>SO2.1978.Benton_Co</t>
  </si>
  <si>
    <t>SO2.1978.Boyd_Co</t>
  </si>
  <si>
    <t>SO2.1978.Central_Steptoe_Valley</t>
  </si>
  <si>
    <t>SO2.1978.Conewago</t>
  </si>
  <si>
    <t>SO2.1978.Cleveland</t>
  </si>
  <si>
    <t>SO2.1978.Douglas</t>
  </si>
  <si>
    <t>SO2.1978.Coshocton_Co</t>
  </si>
  <si>
    <t>SO2.1978.Grant_Co</t>
  </si>
  <si>
    <t>SO2.1978.Green_Bay</t>
  </si>
  <si>
    <t>SO2.1978.Groveland</t>
  </si>
  <si>
    <t>SO2.1978.Hazelwood</t>
  </si>
  <si>
    <t>SO2.1978.Hollis</t>
  </si>
  <si>
    <t>SO2.1978.Humphreys_Co</t>
  </si>
  <si>
    <t>SO2.1978.La_Porte_Co</t>
  </si>
  <si>
    <t>SO2.1978.Lake_Co_OH</t>
  </si>
  <si>
    <t>SO2.1978.Lorain_Co</t>
  </si>
  <si>
    <t>SO2.1978.Madison</t>
  </si>
  <si>
    <t>SO2.1978.Indianapolis</t>
  </si>
  <si>
    <t>SO2.1978.Miami</t>
  </si>
  <si>
    <t>SO2.1978.Millinocket</t>
  </si>
  <si>
    <t>SO2.1978.Milwaukee</t>
  </si>
  <si>
    <t>SO2.1978.Morenci</t>
  </si>
  <si>
    <t>SO2.1978.Muscatine_Co</t>
  </si>
  <si>
    <t>SO2.1978.Peoria</t>
  </si>
  <si>
    <t>SO2.1978.Polk_Co</t>
  </si>
  <si>
    <t>SO2.1978.Rhinelander</t>
  </si>
  <si>
    <t>SO2.1978.Rochester</t>
  </si>
  <si>
    <t>SO2.1978.Rothschild</t>
  </si>
  <si>
    <t>SO2.1978.San_Manuel</t>
  </si>
  <si>
    <t>SO2.1978.Jefferson_Co</t>
  </si>
  <si>
    <t>SO2.1978.Vigo_Co</t>
  </si>
  <si>
    <t>SO2.1978.Wayne_Co</t>
  </si>
  <si>
    <t>SO2.1978.Weirton</t>
  </si>
  <si>
    <t>Allegheny, PA</t>
  </si>
  <si>
    <t>Beaver, PA</t>
  </si>
  <si>
    <t>Billings, MT</t>
  </si>
  <si>
    <t>Campbell-Clermont Counties, KY-OH</t>
  </si>
  <si>
    <t>Central New Hampshire, NH</t>
  </si>
  <si>
    <t>Hayden, AZ</t>
  </si>
  <si>
    <t>Hillsborough County, FL</t>
  </si>
  <si>
    <t>Indiana, PA</t>
  </si>
  <si>
    <t>Jackson County, MO</t>
  </si>
  <si>
    <t>Jefferson County, KY</t>
  </si>
  <si>
    <t>Jefferson County, MO</t>
  </si>
  <si>
    <t>Lake County, OH</t>
  </si>
  <si>
    <t>Marshall, WV</t>
  </si>
  <si>
    <t>Miami, AZ</t>
  </si>
  <si>
    <t>Morgan County, IN</t>
  </si>
  <si>
    <t>Muscatine, IA</t>
  </si>
  <si>
    <t>Muskingum River, OH</t>
  </si>
  <si>
    <t>Nassau County, FL</t>
  </si>
  <si>
    <t>Pekin, IL</t>
  </si>
  <si>
    <t>Rhinelander, WI</t>
  </si>
  <si>
    <t>Southwest Indiana, IN</t>
  </si>
  <si>
    <t>Sullivan County, TN</t>
  </si>
  <si>
    <t>SO2.2010.Liberty-Clairton</t>
  </si>
  <si>
    <t>SO2.2010.Lower_Beaver_Valley</t>
  </si>
  <si>
    <t>SO2.2010.Billings</t>
  </si>
  <si>
    <t>SO2.2010.Cincinnati</t>
  </si>
  <si>
    <t>SO2.2010.Concord</t>
  </si>
  <si>
    <t>SO2.2010.Hayden</t>
  </si>
  <si>
    <t>SO2.2010.Tampa</t>
  </si>
  <si>
    <t>SO2.2010.Indiana_Co</t>
  </si>
  <si>
    <t>SO2.2010.Indianapolis</t>
  </si>
  <si>
    <t>SO2.2010.Kansas_City</t>
  </si>
  <si>
    <t>SO2.2010.Louisville</t>
  </si>
  <si>
    <t>SO2.2010.Herculaneum</t>
  </si>
  <si>
    <t>SO2.2010.Lake_Co_OH</t>
  </si>
  <si>
    <t>SO2.2010.Marshall_Co</t>
  </si>
  <si>
    <t>SO2.2010.Miami</t>
  </si>
  <si>
    <t>SO2.2010.Morgan_Co_IN</t>
  </si>
  <si>
    <t>SO2.2010.Muscatine_Co</t>
  </si>
  <si>
    <t>SO2.2010.Muskingum_River</t>
  </si>
  <si>
    <t>SO2.2010.Nassau_Co</t>
  </si>
  <si>
    <t>SO2.2010.Pekin</t>
  </si>
  <si>
    <t>SO2.2010.Rhinelander</t>
  </si>
  <si>
    <t>SO2.2010.Daviess_Co</t>
  </si>
  <si>
    <t>SO2.2010.Steubenville</t>
  </si>
  <si>
    <t>SO2.2010.Kingsport</t>
  </si>
  <si>
    <t>SO2.2010.Vigo_Co</t>
  </si>
  <si>
    <t>El Paso, TX</t>
  </si>
  <si>
    <t>Klamath Falls, OR</t>
  </si>
  <si>
    <t>Provo, UT</t>
  </si>
  <si>
    <t>Sacramento, CA</t>
  </si>
  <si>
    <t>CO.1990.Albuquerque</t>
  </si>
  <si>
    <t>CO.1990.Anchorage</t>
  </si>
  <si>
    <t>CO.1990.Atlantic_City</t>
  </si>
  <si>
    <t>CO.1990.Baltimore</t>
  </si>
  <si>
    <t>CO.1990.Boise</t>
  </si>
  <si>
    <t>CO.1990.Boston</t>
  </si>
  <si>
    <t>CO.1990.Burlington</t>
  </si>
  <si>
    <t>CO.1990.Charlotte</t>
  </si>
  <si>
    <t>CO.1990.Chico</t>
  </si>
  <si>
    <t>CO.1990.Cleveland</t>
  </si>
  <si>
    <t>CO.1990.Colorado_Springs</t>
  </si>
  <si>
    <t>CO.1990.Duluth</t>
  </si>
  <si>
    <t>CO.1990.East_Chicago</t>
  </si>
  <si>
    <t>CO.1990.El_Paso</t>
  </si>
  <si>
    <t>CO.1990.Eugene</t>
  </si>
  <si>
    <t>CO.1990.Fairbanks</t>
  </si>
  <si>
    <t>CO.1990.Fort_Collins</t>
  </si>
  <si>
    <t>CO.1990.Freehold</t>
  </si>
  <si>
    <t>CO.1990.Fresno</t>
  </si>
  <si>
    <t>CO.1990.Grants_Pass</t>
  </si>
  <si>
    <t>CO.1990.Great_Falls</t>
  </si>
  <si>
    <t>CO.1990.Greeley</t>
  </si>
  <si>
    <t>CO.1990.Hartford</t>
  </si>
  <si>
    <t>CO.1990.Indianapolis</t>
  </si>
  <si>
    <t>CO.1990.Klamath_Falls</t>
  </si>
  <si>
    <t>CO.1990.Lake_Tahoe_North</t>
  </si>
  <si>
    <t>CO.1990.Lake_Tahoe_South</t>
  </si>
  <si>
    <t>CO.1990.Lake_Tahoe</t>
  </si>
  <si>
    <t>CO.1990.Las_Vegas</t>
  </si>
  <si>
    <t>CO.1990.Longmont</t>
  </si>
  <si>
    <t>CO.1990.Lowell</t>
  </si>
  <si>
    <t>CO.1990.Manchester</t>
  </si>
  <si>
    <t>CO.1990.Medford</t>
  </si>
  <si>
    <t>CO.1990.Missoula</t>
  </si>
  <si>
    <t>CO.1990.Modesto</t>
  </si>
  <si>
    <t>CO.1990.Morristown</t>
  </si>
  <si>
    <t>CO.1990.Nashua</t>
  </si>
  <si>
    <t>CO.1990.New_Haven</t>
  </si>
  <si>
    <t>CO.1990.Ogden</t>
  </si>
  <si>
    <t>CO.1990.Penns_Grove</t>
  </si>
  <si>
    <t>CO.1990.Phoenix</t>
  </si>
  <si>
    <t>CO.1990.Pittsburgh</t>
  </si>
  <si>
    <t>CO.1990.Portland_OR</t>
  </si>
  <si>
    <t>CO.1990.Provo</t>
  </si>
  <si>
    <t>CO.1990.Raleigh</t>
  </si>
  <si>
    <t>CO.1990.Reno</t>
  </si>
  <si>
    <t>CO.1990.Sacramento</t>
  </si>
  <si>
    <t>CO.1990.Salem</t>
  </si>
  <si>
    <t>CO.1990.San_Diego</t>
  </si>
  <si>
    <t>CO.1990.Somerville</t>
  </si>
  <si>
    <t>CO.1990.Spokane</t>
  </si>
  <si>
    <t>CO.1990.Springfield</t>
  </si>
  <si>
    <t>CO.1990.St_Louis</t>
  </si>
  <si>
    <t>CO.1990.Stockton</t>
  </si>
  <si>
    <t>CO.1990.Syracuse</t>
  </si>
  <si>
    <t>CO.1990.Toms_River</t>
  </si>
  <si>
    <t>CO.1990.Trenton</t>
  </si>
  <si>
    <t>CO.1990.Tucson</t>
  </si>
  <si>
    <t>CO.1990.Vancouver</t>
  </si>
  <si>
    <t>CO.1990.Waltham</t>
  </si>
  <si>
    <t>CO.1990.Washington</t>
  </si>
  <si>
    <t>CO.1990.Winston-Salem</t>
  </si>
  <si>
    <t>CO.1990.Worcester</t>
  </si>
  <si>
    <t>CO.1990.Yakima</t>
  </si>
  <si>
    <t>Moderate &lt;= 12.7ppm</t>
  </si>
  <si>
    <t>Moderate &gt; 12.7ppm</t>
  </si>
  <si>
    <t>Flathead County; Whitefish and vicinity, MT</t>
  </si>
  <si>
    <t>Nogales, AZ</t>
  </si>
  <si>
    <t>Sanders County (part); Thompson Falls and vicinity, MT</t>
  </si>
  <si>
    <t>Trona, CA</t>
  </si>
  <si>
    <t>Coso Junction, CA</t>
  </si>
  <si>
    <t>Indian Wells, CA</t>
  </si>
  <si>
    <t>PM-10.1990.Ajo</t>
  </si>
  <si>
    <t>PM-10.1990.Anthony</t>
  </si>
  <si>
    <t>PM-10.1990.Butte</t>
  </si>
  <si>
    <t>PM-10.1990.Las_Vegas</t>
  </si>
  <si>
    <t>PM-10.1990.Coachella_Valley</t>
  </si>
  <si>
    <t>PM-10.1990.Columbia_Falls</t>
  </si>
  <si>
    <t>PM-10.1990.East_Kern</t>
  </si>
  <si>
    <t>PM-10.1990.Whitefish</t>
  </si>
  <si>
    <t>PM-10.1990.Fort_Hall</t>
  </si>
  <si>
    <t>PM-10.1990.Hayden</t>
  </si>
  <si>
    <t>PM-10.1990.Imperial_Co</t>
  </si>
  <si>
    <t>PM-10.1990.Kalispell</t>
  </si>
  <si>
    <t>PM-10.1990.Lame_Deer</t>
  </si>
  <si>
    <t>PM-10.1990.Oakridge</t>
  </si>
  <si>
    <t>PM-10.1990.Libby</t>
  </si>
  <si>
    <t>PM-10.1990.Mammoth_Lake</t>
  </si>
  <si>
    <t>PM-10.1990.Miami</t>
  </si>
  <si>
    <t>PM-10.1990.Missoula</t>
  </si>
  <si>
    <t>PM-10.1990.Mono_Basin</t>
  </si>
  <si>
    <t>PM-10.1990.New_York</t>
  </si>
  <si>
    <t>PM-10.1990.Nogales</t>
  </si>
  <si>
    <t>PM-10.1990.Ogden</t>
  </si>
  <si>
    <t>PM-10.1990.Owens_Valley</t>
  </si>
  <si>
    <t>PM-10.1990.Douglas</t>
  </si>
  <si>
    <t>PM-10.1990.Phoenix</t>
  </si>
  <si>
    <t>PM-10.1990.Pinehurst</t>
  </si>
  <si>
    <t>PM-10.1990.Polson</t>
  </si>
  <si>
    <t>PM-10.1990.Rillito</t>
  </si>
  <si>
    <t>PM-10.1990.Ronan</t>
  </si>
  <si>
    <t>PM-10.1990.San_Bernardino_Co</t>
  </si>
  <si>
    <t>PM-10.1990.Thompson_Falls</t>
  </si>
  <si>
    <t>PM-10.1990.Sheridan</t>
  </si>
  <si>
    <t>PM-10.1990.Shoshone_Co_ex_Pinehurst</t>
  </si>
  <si>
    <t>PM-10.1990.Trona</t>
  </si>
  <si>
    <t>PM-10.1990.Utah_Co</t>
  </si>
  <si>
    <t>PM-10.1990.Reno</t>
  </si>
  <si>
    <t>PM-10.1990.Pinal_Co</t>
  </si>
  <si>
    <t>PM-10.1990.Yuma</t>
  </si>
  <si>
    <t>PM-10.1990.Aspen</t>
  </si>
  <si>
    <t>PM-10.1990.Boise</t>
  </si>
  <si>
    <t>PM-10.1990.Sandpoint</t>
  </si>
  <si>
    <t>PM-10.1990.Canon_City</t>
  </si>
  <si>
    <t>PM-10.1990.Liberty-Clairton</t>
  </si>
  <si>
    <t>PM-10.1990.Coso_Junction</t>
  </si>
  <si>
    <t>PM-10.1990.Cleveland</t>
  </si>
  <si>
    <t>PM-10.1990.Denver</t>
  </si>
  <si>
    <t>PM-10.1990.Anchorage</t>
  </si>
  <si>
    <t>PM-10.1990.Eugene</t>
  </si>
  <si>
    <t>PM-10.1990.Follansbee</t>
  </si>
  <si>
    <t>PM-10.1990.Granite_City</t>
  </si>
  <si>
    <t>PM-10.1990.Grants_Pass</t>
  </si>
  <si>
    <t>PM-10.1990.Indian_Wells</t>
  </si>
  <si>
    <t>PM-10.1990.Jefferson_Co</t>
  </si>
  <si>
    <t>PM-10.1990.Juneau</t>
  </si>
  <si>
    <t>PM-10.1990.Kent</t>
  </si>
  <si>
    <t>PM-10.1990.Seattle</t>
  </si>
  <si>
    <t>PM-10.1990.Klamath_Falls</t>
  </si>
  <si>
    <t>PM-10.1990.LaGrande</t>
  </si>
  <si>
    <t>PM-10.1990.Lakeview</t>
  </si>
  <si>
    <t>PM-10.1990.Lamar</t>
  </si>
  <si>
    <t>PM-10.1990.Lyons</t>
  </si>
  <si>
    <t>PM-10.1990.Medford</t>
  </si>
  <si>
    <t>PM-10.1990.Bullhead_City</t>
  </si>
  <si>
    <t>PM-10.1990.New_Haven</t>
  </si>
  <si>
    <t>PM-10.1990.Oglesby</t>
  </si>
  <si>
    <t>PM-10.1990.Rochester</t>
  </si>
  <si>
    <t>PM-10.1990.Olympia</t>
  </si>
  <si>
    <t>PM-10.1990.Pagosa_Springs</t>
  </si>
  <si>
    <t>PM-10.1990.Payson</t>
  </si>
  <si>
    <t>PM-10.1990.Portneuf_Valley</t>
  </si>
  <si>
    <t>PM-10.1990.Presque_Isle</t>
  </si>
  <si>
    <t>PM-10.1990.Minneapolis</t>
  </si>
  <si>
    <t>PM-10.1990.Sacramento</t>
  </si>
  <si>
    <t>PM-10.1990.Chicago</t>
  </si>
  <si>
    <t>PM-10.1990.Spokane</t>
  </si>
  <si>
    <t>PM-10.1990.Steamboat_Springs</t>
  </si>
  <si>
    <t>PM-10.1990.Telluride</t>
  </si>
  <si>
    <t>PM-10.1990.Clinton</t>
  </si>
  <si>
    <t>PM-10.1990.Wallula</t>
  </si>
  <si>
    <t>PM-10.1990.Weirton</t>
  </si>
  <si>
    <t>PM-10.1990.Yakima</t>
  </si>
  <si>
    <t>Allentown, PA</t>
  </si>
  <si>
    <t>Harrisburg-Lebanon-Carlisle-York, PA</t>
  </si>
  <si>
    <t>Knoxville-Sevierville-La Follette, TN</t>
  </si>
  <si>
    <t>Logan, UT-ID</t>
  </si>
  <si>
    <t>Oakridge, OR</t>
  </si>
  <si>
    <t>Yuba City-Marysville, CA</t>
  </si>
  <si>
    <t>PM-2.5.2006.Allentown</t>
  </si>
  <si>
    <t>PM-2.5.2006.Charleston</t>
  </si>
  <si>
    <t>PM-2.5.2006.Chico</t>
  </si>
  <si>
    <t>PM-2.5.2006.Harrisburg</t>
  </si>
  <si>
    <t>PM-2.5.2006.Imperial_Co</t>
  </si>
  <si>
    <t>PM-2.5.2006.Johnstown</t>
  </si>
  <si>
    <t>PM-2.5.2006.Klamath_Falls</t>
  </si>
  <si>
    <t>PM-2.5.2006.Knoxville</t>
  </si>
  <si>
    <t>PM-2.5.2006.Lancaster</t>
  </si>
  <si>
    <t>PM-2.5.2006.Liberty-Clairton</t>
  </si>
  <si>
    <t>PM-2.5.2006.Logan</t>
  </si>
  <si>
    <t>PM-2.5.2006.Milwaukee</t>
  </si>
  <si>
    <t>PM-2.5.2006.Nogales</t>
  </si>
  <si>
    <t>PM-2.5.2006.Oakridge</t>
  </si>
  <si>
    <t>PM-2.5.2006.Pittsburgh</t>
  </si>
  <si>
    <t>PM-2.5.2006.Provo</t>
  </si>
  <si>
    <t>PM-2.5.2006.Sacramento</t>
  </si>
  <si>
    <t>PM-2.5.2006.Pinal_Co</t>
  </si>
  <si>
    <t>PM-2.5.2006.Yuba_City</t>
  </si>
  <si>
    <t>PM-2.5.2006.Birmingham</t>
  </si>
  <si>
    <t>PM-2.5.2006.Cleveland</t>
  </si>
  <si>
    <t>Note</t>
  </si>
  <si>
    <t>Ozone (2008 8-hr)</t>
  </si>
  <si>
    <t>General Conformity Threshold (tons per year)</t>
  </si>
  <si>
    <t>--</t>
  </si>
  <si>
    <t>Data or Information</t>
  </si>
  <si>
    <t>Source</t>
  </si>
  <si>
    <t>QA Methods</t>
  </si>
  <si>
    <t>NAAQS Conformity Thresholds</t>
  </si>
  <si>
    <t>NAAQS Areas (non-attainment and maintenance)</t>
  </si>
  <si>
    <t>U.S. Census Block Group Boundaries</t>
  </si>
  <si>
    <t>Population Counts</t>
  </si>
  <si>
    <t>Facility County</t>
  </si>
  <si>
    <t>Facility State</t>
  </si>
  <si>
    <t>State-County FIPS</t>
  </si>
  <si>
    <t>In Any NAAQS Area?</t>
  </si>
  <si>
    <t>Albuquerque Area, NM</t>
  </si>
  <si>
    <t>Anchorage Area, AK</t>
  </si>
  <si>
    <t>Atlantic City Area, NJ</t>
  </si>
  <si>
    <t>Baltimore Area, MD</t>
  </si>
  <si>
    <t>Boise-Northern Ada County Area, ID</t>
  </si>
  <si>
    <t>Boston Area, MA</t>
  </si>
  <si>
    <t>Burlington Area, NJ</t>
  </si>
  <si>
    <t>Charlotte Area, NC</t>
  </si>
  <si>
    <t>Chico Area, CA</t>
  </si>
  <si>
    <t>Cleveland Area, OH</t>
  </si>
  <si>
    <t>Colorado Springs Area, CO</t>
  </si>
  <si>
    <t>Duluth Area, MN</t>
  </si>
  <si>
    <t>East Chicago Area, IN</t>
  </si>
  <si>
    <t>Eugene-Springfield Area, OR</t>
  </si>
  <si>
    <t>Fairbanks Area, AK</t>
  </si>
  <si>
    <t>Fort Collins Area, CO</t>
  </si>
  <si>
    <t>Freehold Area, NJ</t>
  </si>
  <si>
    <t>Fresno Area, CA</t>
  </si>
  <si>
    <t>Grants Pass Area, OR</t>
  </si>
  <si>
    <t>Greeley Area, CO</t>
  </si>
  <si>
    <t>Hartford-New Britain-Middletown Area, CT</t>
  </si>
  <si>
    <t>Indianapolis Area, IN</t>
  </si>
  <si>
    <t>Klamath Falls Area, OR</t>
  </si>
  <si>
    <t>Lake Tahoe Nevada Area, NV</t>
  </si>
  <si>
    <t>Lake Tahoe North Shore Area, CA</t>
  </si>
  <si>
    <t>Lake Tahoe South Shore Area, CA</t>
  </si>
  <si>
    <t>Las Vegas Area, NV</t>
  </si>
  <si>
    <t>Longmont Area, CO</t>
  </si>
  <si>
    <t>Lowell Area, MA</t>
  </si>
  <si>
    <t>Manchester Area, NH</t>
  </si>
  <si>
    <t>Medford Area, OR</t>
  </si>
  <si>
    <t>Missoula Area, MT</t>
  </si>
  <si>
    <t>Modesto Area, CA</t>
  </si>
  <si>
    <t>Morristown Area, NJ</t>
  </si>
  <si>
    <t>Nashua Area, NH</t>
  </si>
  <si>
    <t>New Haven-Meriden-Waterbury Area, CT</t>
  </si>
  <si>
    <t>Ogden Area, UT</t>
  </si>
  <si>
    <t>Phoenix Area, AZ</t>
  </si>
  <si>
    <t>Pittsburgh Area, PA</t>
  </si>
  <si>
    <t>Portland Area: Portland Metro Service District Boundary, OR</t>
  </si>
  <si>
    <t>Provo Area, UT</t>
  </si>
  <si>
    <t>Raleigh-Durham Area, NC</t>
  </si>
  <si>
    <t>Reno Area, NV</t>
  </si>
  <si>
    <t>Sacramento Area, CA</t>
  </si>
  <si>
    <t>Salem Area, OR</t>
  </si>
  <si>
    <t>San Diego Area, CA</t>
  </si>
  <si>
    <t>Somerville Area, NJ</t>
  </si>
  <si>
    <t>Spokane Area, WA</t>
  </si>
  <si>
    <t>Springfield Area, MA</t>
  </si>
  <si>
    <t>St. Louis Area, MO</t>
  </si>
  <si>
    <t>Stockton Area, CA</t>
  </si>
  <si>
    <t>Syracuse Area; Onondaga County, NY</t>
  </si>
  <si>
    <t>Toms River Area, NJ</t>
  </si>
  <si>
    <t>Trenton Area, NJ</t>
  </si>
  <si>
    <t>Tucson Area, AZ</t>
  </si>
  <si>
    <t>Vancouver Area: Clark County (part), WA</t>
  </si>
  <si>
    <t>Waltham Area, MA</t>
  </si>
  <si>
    <t>Washington Area, DC-MD-VA</t>
  </si>
  <si>
    <t>Winston-Salem Area, NC</t>
  </si>
  <si>
    <t>Worcester Area, MA</t>
  </si>
  <si>
    <t>Yakima Area, WA</t>
  </si>
  <si>
    <t>Nevada County (Western part), CA</t>
  </si>
  <si>
    <t>Pima County; Ajo planning area, AZ</t>
  </si>
  <si>
    <t>Anchorage; Eagle River, AK</t>
  </si>
  <si>
    <t>Pitkin County; Aspen, CO</t>
  </si>
  <si>
    <t>Ada County; Boise, ID</t>
  </si>
  <si>
    <t>Mohave County (part); Bullhead City, AZ</t>
  </si>
  <si>
    <t>Silver Bow County; Butte, MT</t>
  </si>
  <si>
    <t>Fremont County; Canon City Area, CO</t>
  </si>
  <si>
    <t>Cook County; Southeast Chicago, IL</t>
  </si>
  <si>
    <t>Cuyahoga County, OH</t>
  </si>
  <si>
    <t>Vermillion County; Part of Clinton Township, IN</t>
  </si>
  <si>
    <t>Riverside County; Coachella Valley planning area, CA</t>
  </si>
  <si>
    <t>Flathead County; Columbia Falls and vicinity, MT</t>
  </si>
  <si>
    <t>Adams, Denver, and Boulder Counties; Denver Metropolitan area, CO</t>
  </si>
  <si>
    <t>Cochise County; Paul Spur/Douglas planning area, AZ</t>
  </si>
  <si>
    <t>East Kern County Area, CA</t>
  </si>
  <si>
    <t>Lane County; Eugene/Springfield, OR</t>
  </si>
  <si>
    <t>Brooke; Follansbee area, WV</t>
  </si>
  <si>
    <t>Madison County; Granite City Township and Nameoki Township, IL</t>
  </si>
  <si>
    <t>Josephine County; Grants Pass, OR</t>
  </si>
  <si>
    <t>Imperial County; Imperial Valley planning area, CA</t>
  </si>
  <si>
    <t>Jefferson County; (part), OH</t>
  </si>
  <si>
    <t>Juneau; Mendenhall Valley area, AK</t>
  </si>
  <si>
    <t>Flathead County; Kalispell and vicinity, MT</t>
  </si>
  <si>
    <t>King County; Kent, WA</t>
  </si>
  <si>
    <t>Klamath County; Klamath Falls, OR</t>
  </si>
  <si>
    <t>Union County; LaGrande, OR</t>
  </si>
  <si>
    <t>Lake County (part); Lakeview, OR</t>
  </si>
  <si>
    <t>Prowers County; Lamar, CO</t>
  </si>
  <si>
    <t>Rosebud County; Lame Deer, MT</t>
  </si>
  <si>
    <t>Clark County; Las Vegas planning area, NV</t>
  </si>
  <si>
    <t>Lincoln County; Libby and vicinity, MT</t>
  </si>
  <si>
    <t>Allegheny County; The area including Liberty, Lincoln, Port Vue, and Glassport Boroughs and the City of Clairton, PA</t>
  </si>
  <si>
    <t>Cook County; Lyons Township, IL</t>
  </si>
  <si>
    <t>Mono County; Mammoth Lake planning area, CA</t>
  </si>
  <si>
    <t>Jackson County; Medford-Ashland (including White City), OR</t>
  </si>
  <si>
    <t>Ramsey County; (part), MN</t>
  </si>
  <si>
    <t>Missoula county; Missoula and vicinity, MT</t>
  </si>
  <si>
    <t>Mono County; Mono Basin, CA</t>
  </si>
  <si>
    <t>New Haven County, CT</t>
  </si>
  <si>
    <t>New York County, NY</t>
  </si>
  <si>
    <t>Santa Cruz County; Nogales planning area, AZ</t>
  </si>
  <si>
    <t>Lane County (part); Oakridge, OR</t>
  </si>
  <si>
    <t>LaSalle County; Oglesby, IL</t>
  </si>
  <si>
    <t>Thurston County; Cities of Olympia, Tumwater, and Lacey, WA</t>
  </si>
  <si>
    <t>Inyo County; Owens Valley planning area, CA</t>
  </si>
  <si>
    <t>Archuleta County; Pagosa Springs, CO</t>
  </si>
  <si>
    <t>Pinal and Gila Counties; Payson, AZ</t>
  </si>
  <si>
    <t>Maricopa and Pinal Counties; Phoenix planning area, AZ</t>
  </si>
  <si>
    <t>Pinal County (part); West Pinal, AZ</t>
  </si>
  <si>
    <t>Lake County; Polson, MT</t>
  </si>
  <si>
    <t>Power-Bannock Counties; Portneuf Valley Area, ID</t>
  </si>
  <si>
    <t>Aroostock County; City of Presque Isle, ME</t>
  </si>
  <si>
    <t>Washoe County; Reno planning area, NV</t>
  </si>
  <si>
    <t>Pima County; Rillito planning area, AZ</t>
  </si>
  <si>
    <t>Olmsted County; (part), MN</t>
  </si>
  <si>
    <t>Sacramento County, CA</t>
  </si>
  <si>
    <t>San Bernardino County (part); excluding Searles Valley Planning area and South Coast Air Basin, CA</t>
  </si>
  <si>
    <t>Bonner County; The Sandpoint Area, ID</t>
  </si>
  <si>
    <t>King County; Seattle, WA</t>
  </si>
  <si>
    <t>Sheridan County; City of Sheridan, WY</t>
  </si>
  <si>
    <t>Shoshone County (part); excluding Pinehurst, ID</t>
  </si>
  <si>
    <t>Spokane County; (part), WA</t>
  </si>
  <si>
    <t>Routt County (part); Steamboat Springs, CO</t>
  </si>
  <si>
    <t>San Miguel County; Telluride, CO</t>
  </si>
  <si>
    <t>Utah County, UT</t>
  </si>
  <si>
    <t>Walla Walla County; Wallula, WA</t>
  </si>
  <si>
    <t>Hancock and Brooke Counties (Part); The city of Weirton, WV</t>
  </si>
  <si>
    <t>Yakima County; (part), WA</t>
  </si>
  <si>
    <t>Yuma County; Yuma planning area, AZ</t>
  </si>
  <si>
    <t>West Central Pinal County, AZ</t>
  </si>
  <si>
    <t>Ajo, AZ</t>
  </si>
  <si>
    <t>Armstrong County: Madison Twp, Mahoning Twp, Boggs Twp, Washington Twp, Pine Twp, PA</t>
  </si>
  <si>
    <t>Benton County; (part) TVA Johnsonville, TN</t>
  </si>
  <si>
    <t>Central Steptoe Valley, NV</t>
  </si>
  <si>
    <t>Cuyahoga County (part), OH</t>
  </si>
  <si>
    <t>Warren County: Conewago Twp, PA</t>
  </si>
  <si>
    <t>Coshocton County; Franklin Township, OH</t>
  </si>
  <si>
    <t>Douglas, AZ</t>
  </si>
  <si>
    <t>East Helena Area, MT</t>
  </si>
  <si>
    <t>AQCR 012: Portions of Grant County, NM</t>
  </si>
  <si>
    <t>Tazewell County: Groveland twp, IL</t>
  </si>
  <si>
    <t>Allegheny County Air Basin: Hazelwood monitor, PA</t>
  </si>
  <si>
    <t>Peoria County: Hollis twp, IL</t>
  </si>
  <si>
    <t>Humphreys County; (part) TVA Johnsonville, TN</t>
  </si>
  <si>
    <t>Jefferson County; (part) Steubenville &amp; Mingo Junction, OH</t>
  </si>
  <si>
    <t>La Porte County: (part), IN</t>
  </si>
  <si>
    <t>Lake County; (part) Eastlake, Timberlake, Lakeline, Willoughby, Mentor, OH</t>
  </si>
  <si>
    <t>Laurel Area, MT</t>
  </si>
  <si>
    <t>Lorain County (part), OH</t>
  </si>
  <si>
    <t>AQCR 109-Millinocket, ME</t>
  </si>
  <si>
    <t>Morenci, AZ</t>
  </si>
  <si>
    <t>Muscatine County; (part), IA</t>
  </si>
  <si>
    <t>Peoria County: Peoria, IL</t>
  </si>
  <si>
    <t>Polk County, TN</t>
  </si>
  <si>
    <t>Olmsted; City of Rochester, MN</t>
  </si>
  <si>
    <t>San Manuel, AZ</t>
  </si>
  <si>
    <t>Tooele County (part), UT</t>
  </si>
  <si>
    <t>Vigo County, IN</t>
  </si>
  <si>
    <t>NJ portion of the Northeast Pennsylvania-Upper Delaware Valley Interstate AQCR: (part), NJ</t>
  </si>
  <si>
    <t>Wayne County: Boston, Center, Franklin, Wayne &amp; Webster Townships, IN</t>
  </si>
  <si>
    <t>Hancock County (Part) The city of Weirton, including Butler and Clay: Magisterial Districts, WV</t>
  </si>
  <si>
    <t>Steubenville, OH-WV</t>
  </si>
  <si>
    <t>Power-Bannock Counties; Fort Hall Indian Reservation, ID</t>
  </si>
  <si>
    <t>Shoshone County; City of Pinehurst, ID</t>
  </si>
  <si>
    <t>Lake County; Ronan, MT</t>
  </si>
  <si>
    <t>Ozone_1-hr.1990.Denver; Ozone_8-hr.2008.Denver</t>
  </si>
  <si>
    <t>Great Falls Area, MT</t>
  </si>
  <si>
    <t>Penns Grove Area, NJ</t>
  </si>
  <si>
    <t>NAAQS Area ID</t>
  </si>
  <si>
    <t>State</t>
  </si>
  <si>
    <t>County Has Refinery, AND Refinery is In an NAA?</t>
  </si>
  <si>
    <t>2011 Population (est.)</t>
  </si>
  <si>
    <t>2010 to 2011 Population Change</t>
  </si>
  <si>
    <t>Total County Population</t>
  </si>
  <si>
    <t>County Population Within NAAQS Area</t>
  </si>
  <si>
    <t>Percent County Population Within NAAQS Area</t>
  </si>
  <si>
    <t>02020</t>
  </si>
  <si>
    <t>04013</t>
  </si>
  <si>
    <t>04019</t>
  </si>
  <si>
    <t>06001</t>
  </si>
  <si>
    <t>06007</t>
  </si>
  <si>
    <t>06017</t>
  </si>
  <si>
    <t>06019</t>
  </si>
  <si>
    <t>06041</t>
  </si>
  <si>
    <t>06055</t>
  </si>
  <si>
    <t>06059</t>
  </si>
  <si>
    <t>06061</t>
  </si>
  <si>
    <t>06065</t>
  </si>
  <si>
    <t>06067</t>
  </si>
  <si>
    <t>06071</t>
  </si>
  <si>
    <t>06073</t>
  </si>
  <si>
    <t>06075</t>
  </si>
  <si>
    <t>06077</t>
  </si>
  <si>
    <t>06081</t>
  </si>
  <si>
    <t>06085</t>
  </si>
  <si>
    <t>06097</t>
  </si>
  <si>
    <t>06099</t>
  </si>
  <si>
    <t>06113</t>
  </si>
  <si>
    <t>08005</t>
  </si>
  <si>
    <t>08013</t>
  </si>
  <si>
    <t>08014</t>
  </si>
  <si>
    <t>08031</t>
  </si>
  <si>
    <t>08035</t>
  </si>
  <si>
    <t>08041</t>
  </si>
  <si>
    <t>08059</t>
  </si>
  <si>
    <t>08069</t>
  </si>
  <si>
    <t>08119</t>
  </si>
  <si>
    <t>08123</t>
  </si>
  <si>
    <t>09001</t>
  </si>
  <si>
    <t>09003</t>
  </si>
  <si>
    <t>09005</t>
  </si>
  <si>
    <t>09007</t>
  </si>
  <si>
    <t>09009</t>
  </si>
  <si>
    <t>09013</t>
  </si>
  <si>
    <t>11001</t>
  </si>
  <si>
    <t>16001</t>
  </si>
  <si>
    <t>18097</t>
  </si>
  <si>
    <t>24510</t>
  </si>
  <si>
    <t>25013</t>
  </si>
  <si>
    <t>25017</t>
  </si>
  <si>
    <t>25021</t>
  </si>
  <si>
    <t>25025</t>
  </si>
  <si>
    <t>25027</t>
  </si>
  <si>
    <t>26099</t>
  </si>
  <si>
    <t>26125</t>
  </si>
  <si>
    <t>27003</t>
  </si>
  <si>
    <t>27019</t>
  </si>
  <si>
    <t>27053</t>
  </si>
  <si>
    <t>27123</t>
  </si>
  <si>
    <t>27137</t>
  </si>
  <si>
    <t>27139</t>
  </si>
  <si>
    <t>27171</t>
  </si>
  <si>
    <t>29189</t>
  </si>
  <si>
    <t>29510</t>
  </si>
  <si>
    <t>30063</t>
  </si>
  <si>
    <t>32003</t>
  </si>
  <si>
    <t>32005</t>
  </si>
  <si>
    <t>32031</t>
  </si>
  <si>
    <t>32510</t>
  </si>
  <si>
    <t>33011</t>
  </si>
  <si>
    <t>34001</t>
  </si>
  <si>
    <t>34003</t>
  </si>
  <si>
    <t>34005</t>
  </si>
  <si>
    <t>34007</t>
  </si>
  <si>
    <t>34013</t>
  </si>
  <si>
    <t>34017</t>
  </si>
  <si>
    <t>34021</t>
  </si>
  <si>
    <t>34025</t>
  </si>
  <si>
    <t>34027</t>
  </si>
  <si>
    <t>34029</t>
  </si>
  <si>
    <t>34031</t>
  </si>
  <si>
    <t>34035</t>
  </si>
  <si>
    <t>35001</t>
  </si>
  <si>
    <t>36005</t>
  </si>
  <si>
    <t>36047</t>
  </si>
  <si>
    <t>36059</t>
  </si>
  <si>
    <t>36061</t>
  </si>
  <si>
    <t>36067</t>
  </si>
  <si>
    <t>36081</t>
  </si>
  <si>
    <t>36085</t>
  </si>
  <si>
    <t>36119</t>
  </si>
  <si>
    <t>37059</t>
  </si>
  <si>
    <t>37063</t>
  </si>
  <si>
    <t>37067</t>
  </si>
  <si>
    <t>37097</t>
  </si>
  <si>
    <t>37119</t>
  </si>
  <si>
    <t>37183</t>
  </si>
  <si>
    <t>39035</t>
  </si>
  <si>
    <t>41005</t>
  </si>
  <si>
    <t>41029</t>
  </si>
  <si>
    <t>41033</t>
  </si>
  <si>
    <t>41035</t>
  </si>
  <si>
    <t>41039</t>
  </si>
  <si>
    <t>41047</t>
  </si>
  <si>
    <t>41051</t>
  </si>
  <si>
    <t>41053</t>
  </si>
  <si>
    <t>41067</t>
  </si>
  <si>
    <t>42003</t>
  </si>
  <si>
    <t>49049</t>
  </si>
  <si>
    <t>49057</t>
  </si>
  <si>
    <t>51013</t>
  </si>
  <si>
    <t>51510</t>
  </si>
  <si>
    <t>53011</t>
  </si>
  <si>
    <t>53033</t>
  </si>
  <si>
    <t>53061</t>
  </si>
  <si>
    <t>53063</t>
  </si>
  <si>
    <t>53077</t>
  </si>
  <si>
    <t>AZ</t>
  </si>
  <si>
    <t>CT</t>
  </si>
  <si>
    <t>DC</t>
  </si>
  <si>
    <t>ID</t>
  </si>
  <si>
    <t>MD</t>
  </si>
  <si>
    <t>MA</t>
  </si>
  <si>
    <t>MO</t>
  </si>
  <si>
    <t>NH</t>
  </si>
  <si>
    <t>NY</t>
  </si>
  <si>
    <t>NC</t>
  </si>
  <si>
    <t>OR</t>
  </si>
  <si>
    <t>Anchorage Municipality</t>
  </si>
  <si>
    <t>Maricopa County</t>
  </si>
  <si>
    <t>Pima County</t>
  </si>
  <si>
    <t>Alameda County</t>
  </si>
  <si>
    <t>Butte County</t>
  </si>
  <si>
    <t>El Dorado County</t>
  </si>
  <si>
    <t>Fresno County</t>
  </si>
  <si>
    <t>Marin County</t>
  </si>
  <si>
    <t>Napa County</t>
  </si>
  <si>
    <t>Orange County</t>
  </si>
  <si>
    <t>Placer County</t>
  </si>
  <si>
    <t>Riverside County</t>
  </si>
  <si>
    <t>Sacramento County</t>
  </si>
  <si>
    <t>San Bernardino County</t>
  </si>
  <si>
    <t>San Diego County</t>
  </si>
  <si>
    <t>San Francisco County</t>
  </si>
  <si>
    <t>San Joaquin County</t>
  </si>
  <si>
    <t>San Mateo County</t>
  </si>
  <si>
    <t>Santa Clara County</t>
  </si>
  <si>
    <t>Sonoma County</t>
  </si>
  <si>
    <t>Stanislaus County</t>
  </si>
  <si>
    <t>Yolo County</t>
  </si>
  <si>
    <t>Arapahoe County</t>
  </si>
  <si>
    <t>Boulder County</t>
  </si>
  <si>
    <t>Broomfield County</t>
  </si>
  <si>
    <t>Denver County</t>
  </si>
  <si>
    <t>Larimer County</t>
  </si>
  <si>
    <t>Teller County</t>
  </si>
  <si>
    <t>Weld County</t>
  </si>
  <si>
    <t>Fairfield County</t>
  </si>
  <si>
    <t>Hartford County</t>
  </si>
  <si>
    <t>Litchfield County</t>
  </si>
  <si>
    <t>New Haven County</t>
  </si>
  <si>
    <t>Tolland County</t>
  </si>
  <si>
    <t>District of Columbia</t>
  </si>
  <si>
    <t>Ada County</t>
  </si>
  <si>
    <t>Marion County</t>
  </si>
  <si>
    <t>Hampden County</t>
  </si>
  <si>
    <t>Norfolk County</t>
  </si>
  <si>
    <t>Suffolk County</t>
  </si>
  <si>
    <t>Worcester County</t>
  </si>
  <si>
    <t>Macomb County</t>
  </si>
  <si>
    <t>Oakland County</t>
  </si>
  <si>
    <t>Anoka County</t>
  </si>
  <si>
    <t>Carver County</t>
  </si>
  <si>
    <t>Hennepin County</t>
  </si>
  <si>
    <t>Ramsey County</t>
  </si>
  <si>
    <t>St. Louis County</t>
  </si>
  <si>
    <t>Scott County</t>
  </si>
  <si>
    <t>Wright County</t>
  </si>
  <si>
    <t>Missoula County</t>
  </si>
  <si>
    <t>Clark County</t>
  </si>
  <si>
    <t>Washoe County</t>
  </si>
  <si>
    <t>Carson City</t>
  </si>
  <si>
    <t>Hillsborough County</t>
  </si>
  <si>
    <t>Atlantic County</t>
  </si>
  <si>
    <t>Bergen County</t>
  </si>
  <si>
    <t>Burlington County</t>
  </si>
  <si>
    <t>Camden County</t>
  </si>
  <si>
    <t>Essex County</t>
  </si>
  <si>
    <t>Hudson County</t>
  </si>
  <si>
    <t>Mercer County</t>
  </si>
  <si>
    <t>Monmouth County</t>
  </si>
  <si>
    <t>Morris County</t>
  </si>
  <si>
    <t>Ocean County</t>
  </si>
  <si>
    <t>Passaic County</t>
  </si>
  <si>
    <t>Somerset County</t>
  </si>
  <si>
    <t>Bernalillo County</t>
  </si>
  <si>
    <t>Bronx County</t>
  </si>
  <si>
    <t>Kings County</t>
  </si>
  <si>
    <t>Nassau County</t>
  </si>
  <si>
    <t>New York County</t>
  </si>
  <si>
    <t>Onondaga County</t>
  </si>
  <si>
    <t>Queens County</t>
  </si>
  <si>
    <t>Richmond County</t>
  </si>
  <si>
    <t>Westchester County</t>
  </si>
  <si>
    <t>Davie County</t>
  </si>
  <si>
    <t>Durham County</t>
  </si>
  <si>
    <t>Forsyth County</t>
  </si>
  <si>
    <t>Iredell County</t>
  </si>
  <si>
    <t>Mecklenburg County</t>
  </si>
  <si>
    <t>Wake County</t>
  </si>
  <si>
    <t>Cuyahoga County</t>
  </si>
  <si>
    <t>Clackamas County</t>
  </si>
  <si>
    <t>Josephine County</t>
  </si>
  <si>
    <t>Klamath County</t>
  </si>
  <si>
    <t>Lane County</t>
  </si>
  <si>
    <t>Multnomah County</t>
  </si>
  <si>
    <t>Polk County</t>
  </si>
  <si>
    <t>Allegheny County</t>
  </si>
  <si>
    <t>Utah County</t>
  </si>
  <si>
    <t>Weber County</t>
  </si>
  <si>
    <t>Arlington County</t>
  </si>
  <si>
    <t>King County</t>
  </si>
  <si>
    <t>Snohomish County</t>
  </si>
  <si>
    <t>Spokane County</t>
  </si>
  <si>
    <t>Yakima County</t>
  </si>
  <si>
    <t>01073</t>
  </si>
  <si>
    <t>01117</t>
  </si>
  <si>
    <t>04021</t>
  </si>
  <si>
    <t>05035</t>
  </si>
  <si>
    <t>06005</t>
  </si>
  <si>
    <t>06009</t>
  </si>
  <si>
    <t>06025</t>
  </si>
  <si>
    <t>06031</t>
  </si>
  <si>
    <t>06039</t>
  </si>
  <si>
    <t>06043</t>
  </si>
  <si>
    <t>06047</t>
  </si>
  <si>
    <t>06057</t>
  </si>
  <si>
    <t>06101</t>
  </si>
  <si>
    <t>06107</t>
  </si>
  <si>
    <t>06109</t>
  </si>
  <si>
    <t>06111</t>
  </si>
  <si>
    <t>09011</t>
  </si>
  <si>
    <t>09015</t>
  </si>
  <si>
    <t>10001</t>
  </si>
  <si>
    <t>10005</t>
  </si>
  <si>
    <t>13013</t>
  </si>
  <si>
    <t>13015</t>
  </si>
  <si>
    <t>13045</t>
  </si>
  <si>
    <t>13057</t>
  </si>
  <si>
    <t>13063</t>
  </si>
  <si>
    <t>13067</t>
  </si>
  <si>
    <t>13077</t>
  </si>
  <si>
    <t>13089</t>
  </si>
  <si>
    <t>13097</t>
  </si>
  <si>
    <t>13113</t>
  </si>
  <si>
    <t>13117</t>
  </si>
  <si>
    <t>13121</t>
  </si>
  <si>
    <t>13135</t>
  </si>
  <si>
    <t>13139</t>
  </si>
  <si>
    <t>13151</t>
  </si>
  <si>
    <t>13213</t>
  </si>
  <si>
    <t>13217</t>
  </si>
  <si>
    <t>13223</t>
  </si>
  <si>
    <t>13247</t>
  </si>
  <si>
    <t>13255</t>
  </si>
  <si>
    <t>13297</t>
  </si>
  <si>
    <t>17031</t>
  </si>
  <si>
    <t>17043</t>
  </si>
  <si>
    <t>17063</t>
  </si>
  <si>
    <t>17083</t>
  </si>
  <si>
    <t>17089</t>
  </si>
  <si>
    <t>17093</t>
  </si>
  <si>
    <t>17097</t>
  </si>
  <si>
    <t>17111</t>
  </si>
  <si>
    <t>17133</t>
  </si>
  <si>
    <t>17163</t>
  </si>
  <si>
    <t>18019</t>
  </si>
  <si>
    <t>18029</t>
  </si>
  <si>
    <t>18043</t>
  </si>
  <si>
    <t>18057</t>
  </si>
  <si>
    <t>18059</t>
  </si>
  <si>
    <t>18063</t>
  </si>
  <si>
    <t>18081</t>
  </si>
  <si>
    <t>18091</t>
  </si>
  <si>
    <t>18109</t>
  </si>
  <si>
    <t>18127</t>
  </si>
  <si>
    <t>18141</t>
  </si>
  <si>
    <t>18167</t>
  </si>
  <si>
    <t>21015</t>
  </si>
  <si>
    <t>21029</t>
  </si>
  <si>
    <t>21037</t>
  </si>
  <si>
    <t>21111</t>
  </si>
  <si>
    <t>21117</t>
  </si>
  <si>
    <t>21185</t>
  </si>
  <si>
    <t>22005</t>
  </si>
  <si>
    <t>22047</t>
  </si>
  <si>
    <t>22063</t>
  </si>
  <si>
    <t>23009</t>
  </si>
  <si>
    <t>23027</t>
  </si>
  <si>
    <t>24003</t>
  </si>
  <si>
    <t>24005</t>
  </si>
  <si>
    <t>24009</t>
  </si>
  <si>
    <t>24013</t>
  </si>
  <si>
    <t>24015</t>
  </si>
  <si>
    <t>24017</t>
  </si>
  <si>
    <t>24021</t>
  </si>
  <si>
    <t>24025</t>
  </si>
  <si>
    <t>24027</t>
  </si>
  <si>
    <t>24029</t>
  </si>
  <si>
    <t>24031</t>
  </si>
  <si>
    <t>24033</t>
  </si>
  <si>
    <t>25003</t>
  </si>
  <si>
    <t>25007</t>
  </si>
  <si>
    <t>25009</t>
  </si>
  <si>
    <t>25023</t>
  </si>
  <si>
    <t>26005</t>
  </si>
  <si>
    <t>26021</t>
  </si>
  <si>
    <t>26027</t>
  </si>
  <si>
    <t>26049</t>
  </si>
  <si>
    <t>26065</t>
  </si>
  <si>
    <t>26087</t>
  </si>
  <si>
    <t>26091</t>
  </si>
  <si>
    <t>26093</t>
  </si>
  <si>
    <t>26115</t>
  </si>
  <si>
    <t>26121</t>
  </si>
  <si>
    <t>26139</t>
  </si>
  <si>
    <t>26147</t>
  </si>
  <si>
    <t>26159</t>
  </si>
  <si>
    <t>26161</t>
  </si>
  <si>
    <t>29071</t>
  </si>
  <si>
    <t>29099</t>
  </si>
  <si>
    <t>29183</t>
  </si>
  <si>
    <t>33013</t>
  </si>
  <si>
    <t>33015</t>
  </si>
  <si>
    <t>33017</t>
  </si>
  <si>
    <t>34009</t>
  </si>
  <si>
    <t>34011</t>
  </si>
  <si>
    <t>34019</t>
  </si>
  <si>
    <t>34033</t>
  </si>
  <si>
    <t>34037</t>
  </si>
  <si>
    <t>34041</t>
  </si>
  <si>
    <t>36013</t>
  </si>
  <si>
    <t>36027</t>
  </si>
  <si>
    <t>36029</t>
  </si>
  <si>
    <t>36071</t>
  </si>
  <si>
    <t>36079</t>
  </si>
  <si>
    <t>36087</t>
  </si>
  <si>
    <t>36103</t>
  </si>
  <si>
    <t>37025</t>
  </si>
  <si>
    <t>37037</t>
  </si>
  <si>
    <t>37069</t>
  </si>
  <si>
    <t>37071</t>
  </si>
  <si>
    <t>37077</t>
  </si>
  <si>
    <t>37101</t>
  </si>
  <si>
    <t>37109</t>
  </si>
  <si>
    <t>37135</t>
  </si>
  <si>
    <t>37159</t>
  </si>
  <si>
    <t>37173</t>
  </si>
  <si>
    <t>37179</t>
  </si>
  <si>
    <t>39007</t>
  </si>
  <si>
    <t>39013</t>
  </si>
  <si>
    <t>39017</t>
  </si>
  <si>
    <t>39023</t>
  </si>
  <si>
    <t>39025</t>
  </si>
  <si>
    <t>39027</t>
  </si>
  <si>
    <t>39029</t>
  </si>
  <si>
    <t>39041</t>
  </si>
  <si>
    <t>39045</t>
  </si>
  <si>
    <t>39049</t>
  </si>
  <si>
    <t>39055</t>
  </si>
  <si>
    <t>39057</t>
  </si>
  <si>
    <t>39061</t>
  </si>
  <si>
    <t>39081</t>
  </si>
  <si>
    <t>39083</t>
  </si>
  <si>
    <t>39085</t>
  </si>
  <si>
    <t>39089</t>
  </si>
  <si>
    <t>39093</t>
  </si>
  <si>
    <t>39097</t>
  </si>
  <si>
    <t>39099</t>
  </si>
  <si>
    <t>39103</t>
  </si>
  <si>
    <t>39113</t>
  </si>
  <si>
    <t>39133</t>
  </si>
  <si>
    <t>39153</t>
  </si>
  <si>
    <t>39155</t>
  </si>
  <si>
    <t>39165</t>
  </si>
  <si>
    <t>39167</t>
  </si>
  <si>
    <t>39173</t>
  </si>
  <si>
    <t>42001</t>
  </si>
  <si>
    <t>42005</t>
  </si>
  <si>
    <t>42007</t>
  </si>
  <si>
    <t>42011</t>
  </si>
  <si>
    <t>42013</t>
  </si>
  <si>
    <t>42017</t>
  </si>
  <si>
    <t>42019</t>
  </si>
  <si>
    <t>42021</t>
  </si>
  <si>
    <t>42025</t>
  </si>
  <si>
    <t>42029</t>
  </si>
  <si>
    <t>42033</t>
  </si>
  <si>
    <t>42041</t>
  </si>
  <si>
    <t>42043</t>
  </si>
  <si>
    <t>42049</t>
  </si>
  <si>
    <t>42051</t>
  </si>
  <si>
    <t>42055</t>
  </si>
  <si>
    <t>42059</t>
  </si>
  <si>
    <t>42063</t>
  </si>
  <si>
    <t>42071</t>
  </si>
  <si>
    <t>42075</t>
  </si>
  <si>
    <t>42077</t>
  </si>
  <si>
    <t>42079</t>
  </si>
  <si>
    <t>42085</t>
  </si>
  <si>
    <t>42089</t>
  </si>
  <si>
    <t>42091</t>
  </si>
  <si>
    <t>42095</t>
  </si>
  <si>
    <t>42099</t>
  </si>
  <si>
    <t>42125</t>
  </si>
  <si>
    <t>42129</t>
  </si>
  <si>
    <t>42133</t>
  </si>
  <si>
    <t>44003</t>
  </si>
  <si>
    <t>44007</t>
  </si>
  <si>
    <t>44009</t>
  </si>
  <si>
    <t>45091</t>
  </si>
  <si>
    <t>47001</t>
  </si>
  <si>
    <t>47009</t>
  </si>
  <si>
    <t>47089</t>
  </si>
  <si>
    <t>47093</t>
  </si>
  <si>
    <t>47105</t>
  </si>
  <si>
    <t>47155</t>
  </si>
  <si>
    <t>48071</t>
  </si>
  <si>
    <t>48085</t>
  </si>
  <si>
    <t>48113</t>
  </si>
  <si>
    <t>48121</t>
  </si>
  <si>
    <t>48139</t>
  </si>
  <si>
    <t>48157</t>
  </si>
  <si>
    <t>48199</t>
  </si>
  <si>
    <t>48251</t>
  </si>
  <si>
    <t>48257</t>
  </si>
  <si>
    <t>48291</t>
  </si>
  <si>
    <t>48339</t>
  </si>
  <si>
    <t>48367</t>
  </si>
  <si>
    <t>48397</t>
  </si>
  <si>
    <t>48439</t>
  </si>
  <si>
    <t>48473</t>
  </si>
  <si>
    <t>51059</t>
  </si>
  <si>
    <t>51107</t>
  </si>
  <si>
    <t>51153</t>
  </si>
  <si>
    <t>51179</t>
  </si>
  <si>
    <t>51600</t>
  </si>
  <si>
    <t>51610</t>
  </si>
  <si>
    <t>51683</t>
  </si>
  <si>
    <t>51685</t>
  </si>
  <si>
    <t>54009</t>
  </si>
  <si>
    <t>54011</t>
  </si>
  <si>
    <t>54039</t>
  </si>
  <si>
    <t>54051</t>
  </si>
  <si>
    <t>54069</t>
  </si>
  <si>
    <t>54079</t>
  </si>
  <si>
    <t>54099</t>
  </si>
  <si>
    <t>55029</t>
  </si>
  <si>
    <t>55059</t>
  </si>
  <si>
    <t>55061</t>
  </si>
  <si>
    <t>55079</t>
  </si>
  <si>
    <t>55089</t>
  </si>
  <si>
    <t>55101</t>
  </si>
  <si>
    <t>55117</t>
  </si>
  <si>
    <t>55131</t>
  </si>
  <si>
    <t>55133</t>
  </si>
  <si>
    <t>ME</t>
  </si>
  <si>
    <t>RI</t>
  </si>
  <si>
    <t>SC</t>
  </si>
  <si>
    <t>Pinal County</t>
  </si>
  <si>
    <t>Crittenden County</t>
  </si>
  <si>
    <t>Amador County</t>
  </si>
  <si>
    <t>Calaveras County</t>
  </si>
  <si>
    <t>Imperial County</t>
  </si>
  <si>
    <t>Madera County</t>
  </si>
  <si>
    <t>Mariposa County</t>
  </si>
  <si>
    <t>Merced County</t>
  </si>
  <si>
    <t>Nevada County</t>
  </si>
  <si>
    <t>Sutter County</t>
  </si>
  <si>
    <t>Tulare County</t>
  </si>
  <si>
    <t>Tuolumne County</t>
  </si>
  <si>
    <t>Ventura County</t>
  </si>
  <si>
    <t>New London County</t>
  </si>
  <si>
    <t>Windham County</t>
  </si>
  <si>
    <t>Kent County</t>
  </si>
  <si>
    <t>Sussex County</t>
  </si>
  <si>
    <t>Barrow County</t>
  </si>
  <si>
    <t>Bartow County</t>
  </si>
  <si>
    <t>Bibb County</t>
  </si>
  <si>
    <t>Carroll County</t>
  </si>
  <si>
    <t>Cherokee County</t>
  </si>
  <si>
    <t>Clayton County</t>
  </si>
  <si>
    <t>Cobb County</t>
  </si>
  <si>
    <t>Coweta County</t>
  </si>
  <si>
    <t>DeKalb County</t>
  </si>
  <si>
    <t>Fayette County</t>
  </si>
  <si>
    <t>Fulton County</t>
  </si>
  <si>
    <t>Gwinnett County</t>
  </si>
  <si>
    <t>Hall County</t>
  </si>
  <si>
    <t>Henry County</t>
  </si>
  <si>
    <t>Murray County</t>
  </si>
  <si>
    <t>Newton County</t>
  </si>
  <si>
    <t>Paulding County</t>
  </si>
  <si>
    <t>Rockdale County</t>
  </si>
  <si>
    <t>Spalding County</t>
  </si>
  <si>
    <t>Walton County</t>
  </si>
  <si>
    <t>Cook County</t>
  </si>
  <si>
    <t>DuPage County</t>
  </si>
  <si>
    <t>Grundy County</t>
  </si>
  <si>
    <t>Jersey County</t>
  </si>
  <si>
    <t>Kane County</t>
  </si>
  <si>
    <t>Kendall County</t>
  </si>
  <si>
    <t>McHenry County</t>
  </si>
  <si>
    <t>Monroe County</t>
  </si>
  <si>
    <t>St. Clair County</t>
  </si>
  <si>
    <t>Boone County</t>
  </si>
  <si>
    <t>Dearborn County</t>
  </si>
  <si>
    <t>Floyd County</t>
  </si>
  <si>
    <t>Greene County</t>
  </si>
  <si>
    <t>Hamilton County</t>
  </si>
  <si>
    <t>Hendricks County</t>
  </si>
  <si>
    <t>Johnson County</t>
  </si>
  <si>
    <t>LaPorte County</t>
  </si>
  <si>
    <t>Morgan County</t>
  </si>
  <si>
    <t>Porter County</t>
  </si>
  <si>
    <t>St. Joseph County</t>
  </si>
  <si>
    <t>Vigo County</t>
  </si>
  <si>
    <t>Bullitt County</t>
  </si>
  <si>
    <t>Campbell County</t>
  </si>
  <si>
    <t>Kenton County</t>
  </si>
  <si>
    <t>Oldham County</t>
  </si>
  <si>
    <t>Ascension Parish</t>
  </si>
  <si>
    <t>Iberville Parish</t>
  </si>
  <si>
    <t>Livingston Parish</t>
  </si>
  <si>
    <t>Cumberland County</t>
  </si>
  <si>
    <t>Knox County</t>
  </si>
  <si>
    <t>Lincoln County</t>
  </si>
  <si>
    <t>Waldo County</t>
  </si>
  <si>
    <t>Anne Arundel County</t>
  </si>
  <si>
    <t>Baltimore County</t>
  </si>
  <si>
    <t>Calvert County</t>
  </si>
  <si>
    <t>Cecil County</t>
  </si>
  <si>
    <t>Charles County</t>
  </si>
  <si>
    <t>Frederick County</t>
  </si>
  <si>
    <t>Harford County</t>
  </si>
  <si>
    <t>Prince George's County</t>
  </si>
  <si>
    <t>Berkshire County</t>
  </si>
  <si>
    <t>Dukes County</t>
  </si>
  <si>
    <t>Franklin County</t>
  </si>
  <si>
    <t>Plymouth County</t>
  </si>
  <si>
    <t>Allegan County</t>
  </si>
  <si>
    <t>Berrien County</t>
  </si>
  <si>
    <t>Calhoun County</t>
  </si>
  <si>
    <t>Cass County</t>
  </si>
  <si>
    <t>Clinton County</t>
  </si>
  <si>
    <t>Genesee County</t>
  </si>
  <si>
    <t>Huron County</t>
  </si>
  <si>
    <t>Ingham County</t>
  </si>
  <si>
    <t>Lapeer County</t>
  </si>
  <si>
    <t>Lenawee County</t>
  </si>
  <si>
    <t>Livingston County</t>
  </si>
  <si>
    <t>Mason County</t>
  </si>
  <si>
    <t>Muskegon County</t>
  </si>
  <si>
    <t>Ottawa County</t>
  </si>
  <si>
    <t>Van Buren County</t>
  </si>
  <si>
    <t>Washtenaw County</t>
  </si>
  <si>
    <t>St. Charles County</t>
  </si>
  <si>
    <t>Merrimack County</t>
  </si>
  <si>
    <t>Rockingham County</t>
  </si>
  <si>
    <t>Strafford County</t>
  </si>
  <si>
    <t>Cape May County</t>
  </si>
  <si>
    <t>Hunterdon County</t>
  </si>
  <si>
    <t>Salem County</t>
  </si>
  <si>
    <t>Chautauqua County</t>
  </si>
  <si>
    <t>Dutchess County</t>
  </si>
  <si>
    <t>Erie County</t>
  </si>
  <si>
    <t>Putnam County</t>
  </si>
  <si>
    <t>Rockland County</t>
  </si>
  <si>
    <t>Cabarrus County</t>
  </si>
  <si>
    <t>Gaston County</t>
  </si>
  <si>
    <t>Granville County</t>
  </si>
  <si>
    <t>Johnston County</t>
  </si>
  <si>
    <t>Rowan County</t>
  </si>
  <si>
    <t>Swain County</t>
  </si>
  <si>
    <t>Ashtabula County</t>
  </si>
  <si>
    <t>Belmont County</t>
  </si>
  <si>
    <t>Clermont County</t>
  </si>
  <si>
    <t>Columbiana County</t>
  </si>
  <si>
    <t>Geauga County</t>
  </si>
  <si>
    <t>Licking County</t>
  </si>
  <si>
    <t>Lorain County</t>
  </si>
  <si>
    <t>Mahoning County</t>
  </si>
  <si>
    <t>Medina County</t>
  </si>
  <si>
    <t>Portage County</t>
  </si>
  <si>
    <t>Summit County</t>
  </si>
  <si>
    <t>Trumbull County</t>
  </si>
  <si>
    <t>Wood County</t>
  </si>
  <si>
    <t>Armstrong County</t>
  </si>
  <si>
    <t>Beaver County</t>
  </si>
  <si>
    <t>Berks County</t>
  </si>
  <si>
    <t>Blair County</t>
  </si>
  <si>
    <t>Bucks County</t>
  </si>
  <si>
    <t>Cambria County</t>
  </si>
  <si>
    <t>Chester County</t>
  </si>
  <si>
    <t>Clearfield County</t>
  </si>
  <si>
    <t>Dauphin County</t>
  </si>
  <si>
    <t>Indiana County</t>
  </si>
  <si>
    <t>Lancaster County</t>
  </si>
  <si>
    <t>Lebanon County</t>
  </si>
  <si>
    <t>Lehigh County</t>
  </si>
  <si>
    <t>Luzerne County</t>
  </si>
  <si>
    <t>Northampton County</t>
  </si>
  <si>
    <t>Perry County</t>
  </si>
  <si>
    <t>Westmoreland County</t>
  </si>
  <si>
    <t>Providence County</t>
  </si>
  <si>
    <t>Anderson County</t>
  </si>
  <si>
    <t>Blount County</t>
  </si>
  <si>
    <t>Loudon County</t>
  </si>
  <si>
    <t>Sevier County</t>
  </si>
  <si>
    <t>Chambers County</t>
  </si>
  <si>
    <t>Collin County</t>
  </si>
  <si>
    <t>Dallas County</t>
  </si>
  <si>
    <t>Denton County</t>
  </si>
  <si>
    <t>Ellis County</t>
  </si>
  <si>
    <t>Fort Bend County</t>
  </si>
  <si>
    <t>Hardin County</t>
  </si>
  <si>
    <t>Kaufman County</t>
  </si>
  <si>
    <t>Liberty County</t>
  </si>
  <si>
    <t>Parker County</t>
  </si>
  <si>
    <t>Rockwall County</t>
  </si>
  <si>
    <t>Tarrant County</t>
  </si>
  <si>
    <t>Waller County</t>
  </si>
  <si>
    <t>Fairfax County</t>
  </si>
  <si>
    <t>Loudoun County</t>
  </si>
  <si>
    <t>Prince William County</t>
  </si>
  <si>
    <t>Stafford County</t>
  </si>
  <si>
    <t>Brooke County</t>
  </si>
  <si>
    <t>Cabell County</t>
  </si>
  <si>
    <t>Kanawha County</t>
  </si>
  <si>
    <t>Marshall County</t>
  </si>
  <si>
    <t>Ohio County</t>
  </si>
  <si>
    <t>Door County</t>
  </si>
  <si>
    <t>Kenosha County</t>
  </si>
  <si>
    <t>Kewaunee County</t>
  </si>
  <si>
    <t>Manitowoc County</t>
  </si>
  <si>
    <t>Milwaukee County</t>
  </si>
  <si>
    <t>Ozaukee County</t>
  </si>
  <si>
    <t>Racine County</t>
  </si>
  <si>
    <t>Sheboygan County</t>
  </si>
  <si>
    <t>Waukesha County</t>
  </si>
  <si>
    <t>20209</t>
  </si>
  <si>
    <t>28033</t>
  </si>
  <si>
    <t>29047</t>
  </si>
  <si>
    <t>29095</t>
  </si>
  <si>
    <t>37057</t>
  </si>
  <si>
    <t>37081</t>
  </si>
  <si>
    <t>48497</t>
  </si>
  <si>
    <t>56035</t>
  </si>
  <si>
    <t>Wyandotte County</t>
  </si>
  <si>
    <t>DeSoto County</t>
  </si>
  <si>
    <t>Clay County</t>
  </si>
  <si>
    <t>Davidson County</t>
  </si>
  <si>
    <t>Guilford County</t>
  </si>
  <si>
    <t>Wilson County</t>
  </si>
  <si>
    <t>Wise County</t>
  </si>
  <si>
    <t>Sublette County</t>
  </si>
  <si>
    <t>01127</t>
  </si>
  <si>
    <t>13115</t>
  </si>
  <si>
    <t>17157</t>
  </si>
  <si>
    <t>18077</t>
  </si>
  <si>
    <t>18125</t>
  </si>
  <si>
    <t>21127</t>
  </si>
  <si>
    <t>24043</t>
  </si>
  <si>
    <t>30053</t>
  </si>
  <si>
    <t>37035</t>
  </si>
  <si>
    <t>39031</t>
  </si>
  <si>
    <t>42073</t>
  </si>
  <si>
    <t>47145</t>
  </si>
  <si>
    <t>54053</t>
  </si>
  <si>
    <t>Walker County</t>
  </si>
  <si>
    <t>Randolph County</t>
  </si>
  <si>
    <t>Pike County</t>
  </si>
  <si>
    <t>Spencer County</t>
  </si>
  <si>
    <t>Lawrence County</t>
  </si>
  <si>
    <t>Catawba County</t>
  </si>
  <si>
    <t>Coshocton County</t>
  </si>
  <si>
    <t>Roane County</t>
  </si>
  <si>
    <t>04023</t>
  </si>
  <si>
    <t>06115</t>
  </si>
  <si>
    <t>16041</t>
  </si>
  <si>
    <t>49003</t>
  </si>
  <si>
    <t>49005</t>
  </si>
  <si>
    <t>49045</t>
  </si>
  <si>
    <t>Santa Cruz County</t>
  </si>
  <si>
    <t>Yuba County</t>
  </si>
  <si>
    <t>Box Elder County</t>
  </si>
  <si>
    <t>Cache County</t>
  </si>
  <si>
    <t>Tooele County</t>
  </si>
  <si>
    <t>Averaging Time</t>
  </si>
  <si>
    <t>Primary Standards</t>
  </si>
  <si>
    <t>1971 (retained in 2011)</t>
  </si>
  <si>
    <t>1987 (retained in 2012)</t>
  </si>
  <si>
    <t>02110</t>
  </si>
  <si>
    <t>04003</t>
  </si>
  <si>
    <t>04007</t>
  </si>
  <si>
    <t>04015</t>
  </si>
  <si>
    <t>04027</t>
  </si>
  <si>
    <t>06027</t>
  </si>
  <si>
    <t>06051</t>
  </si>
  <si>
    <t>08007</t>
  </si>
  <si>
    <t>08043</t>
  </si>
  <si>
    <t>08097</t>
  </si>
  <si>
    <t>08099</t>
  </si>
  <si>
    <t>08107</t>
  </si>
  <si>
    <t>08113</t>
  </si>
  <si>
    <t>16005</t>
  </si>
  <si>
    <t>16017</t>
  </si>
  <si>
    <t>16079</t>
  </si>
  <si>
    <t>17099</t>
  </si>
  <si>
    <t>18165</t>
  </si>
  <si>
    <t>23003</t>
  </si>
  <si>
    <t>27109</t>
  </si>
  <si>
    <t>30029</t>
  </si>
  <si>
    <t>30047</t>
  </si>
  <si>
    <t>30087</t>
  </si>
  <si>
    <t>30089</t>
  </si>
  <si>
    <t>30093</t>
  </si>
  <si>
    <t>35013</t>
  </si>
  <si>
    <t>41037</t>
  </si>
  <si>
    <t>41061</t>
  </si>
  <si>
    <t>53005</t>
  </si>
  <si>
    <t>53067</t>
  </si>
  <si>
    <t>53071</t>
  </si>
  <si>
    <t>56033</t>
  </si>
  <si>
    <t>Juneau City and Borough</t>
  </si>
  <si>
    <t>Cochise County</t>
  </si>
  <si>
    <t>Gila County</t>
  </si>
  <si>
    <t>Mohave County</t>
  </si>
  <si>
    <t>Yuma County</t>
  </si>
  <si>
    <t>Inyo County</t>
  </si>
  <si>
    <t>Mono County</t>
  </si>
  <si>
    <t>Archuleta County</t>
  </si>
  <si>
    <t>Fremont County</t>
  </si>
  <si>
    <t>Pitkin County</t>
  </si>
  <si>
    <t>Prowers County</t>
  </si>
  <si>
    <t>Routt County</t>
  </si>
  <si>
    <t>San Miguel County</t>
  </si>
  <si>
    <t>Bannock County</t>
  </si>
  <si>
    <t>Bonner County</t>
  </si>
  <si>
    <t>Shoshone County</t>
  </si>
  <si>
    <t>LaSalle County</t>
  </si>
  <si>
    <t>Vermillion County</t>
  </si>
  <si>
    <t>Aroostook County</t>
  </si>
  <si>
    <t>Olmsted County</t>
  </si>
  <si>
    <t>Flathead County</t>
  </si>
  <si>
    <t>Rosebud County</t>
  </si>
  <si>
    <t>Sanders County</t>
  </si>
  <si>
    <t>Silver Bow County</t>
  </si>
  <si>
    <t>Dona Ana County</t>
  </si>
  <si>
    <t>Benton County</t>
  </si>
  <si>
    <t>Thurston County</t>
  </si>
  <si>
    <t>Walla Walla County</t>
  </si>
  <si>
    <t>Sheridan County</t>
  </si>
  <si>
    <t>04011</t>
  </si>
  <si>
    <t>17143</t>
  </si>
  <si>
    <t>17179</t>
  </si>
  <si>
    <t>18177</t>
  </si>
  <si>
    <t>19139</t>
  </si>
  <si>
    <t>23019</t>
  </si>
  <si>
    <t>30049</t>
  </si>
  <si>
    <t>32033</t>
  </si>
  <si>
    <t>35017</t>
  </si>
  <si>
    <t>39115</t>
  </si>
  <si>
    <t>47005</t>
  </si>
  <si>
    <t>47085</t>
  </si>
  <si>
    <t>47139</t>
  </si>
  <si>
    <t>55009</t>
  </si>
  <si>
    <t>55025</t>
  </si>
  <si>
    <t>55073</t>
  </si>
  <si>
    <t>55085</t>
  </si>
  <si>
    <t>IA</t>
  </si>
  <si>
    <t>Greenlee County</t>
  </si>
  <si>
    <t>Peoria County</t>
  </si>
  <si>
    <t>Tazewell County</t>
  </si>
  <si>
    <t>Muscatine County</t>
  </si>
  <si>
    <t>Penobscot County</t>
  </si>
  <si>
    <t>Lewis and Clark County</t>
  </si>
  <si>
    <t>White Pine County</t>
  </si>
  <si>
    <t>Grant County</t>
  </si>
  <si>
    <t>Humphreys County</t>
  </si>
  <si>
    <t>Brown County</t>
  </si>
  <si>
    <t>Dane County</t>
  </si>
  <si>
    <t>Marathon County</t>
  </si>
  <si>
    <t>Oneida County</t>
  </si>
  <si>
    <t>12057</t>
  </si>
  <si>
    <t>12089</t>
  </si>
  <si>
    <t>18027</t>
  </si>
  <si>
    <t>47163</t>
  </si>
  <si>
    <t>FL</t>
  </si>
  <si>
    <t>Daviess County</t>
  </si>
  <si>
    <t>Sullivan County</t>
  </si>
  <si>
    <t>06103</t>
  </si>
  <si>
    <t>Tehama County</t>
  </si>
  <si>
    <t>16077</t>
  </si>
  <si>
    <t>Power County</t>
  </si>
  <si>
    <t>Secondary Standards</t>
  </si>
  <si>
    <t>None</t>
  </si>
  <si>
    <t>Rolling 3-month average</t>
  </si>
  <si>
    <t>No areas are in non-attainment or maintenance of the 1-hour standard.</t>
  </si>
  <si>
    <t>Classifications have not currently been established for the 1-hour standard.</t>
  </si>
  <si>
    <t>Nonattainment or Maintenance Area</t>
  </si>
  <si>
    <t>Severity Classification</t>
  </si>
  <si>
    <t>Y</t>
  </si>
  <si>
    <t>Inside Ozone Transport Region?</t>
  </si>
  <si>
    <r>
      <t xml:space="preserve">Inside Ozone Transport Region?
</t>
    </r>
    <r>
      <rPr>
        <b/>
        <sz val="8"/>
        <color theme="1"/>
        <rFont val="Calibri"/>
        <family val="2"/>
        <scheme val="minor"/>
      </rPr>
      <t>(Only for Ozone NAAQS maintenance areas, or Ozone NAAQS non-attainment areas with marginal or moderate classifications)</t>
    </r>
  </si>
  <si>
    <t>0.070 ppm</t>
  </si>
  <si>
    <t>Anti-backsliding measures still in place for the 1979 1-hour areas of Nashville TN, Greensboro-Winston Salem-High Point NC, Denver CO, and Kansas City MO-KS.</t>
  </si>
  <si>
    <t>1997 8-hour level (0.080 ppm) revoked in 2015. Areas that were in non-attainment at time of revokation are subject to anti-backsliding measures.</t>
  </si>
  <si>
    <t>1979 1-hour standard revoked (subject to anti-backsliding), but area is in non-attainment for 2008 8-hour standard. The 1-hour area is a subset of the 8-hour area.</t>
  </si>
  <si>
    <t>https://www3.epa.gov/airquality/greenbook/fmc.html</t>
  </si>
  <si>
    <t>Do we remove 1997 maintenance areas from our list, leaving only non-attainment areas for 1997, and put a note about the revokation and anti-backsliding?</t>
  </si>
  <si>
    <t>2008 8-hour level (0.075 ppm) still in place.</t>
  </si>
  <si>
    <t>2015 8-hour level (0.070 ppm) not yet evaluated for designating areas non-attainment and maintenance.</t>
  </si>
  <si>
    <t>Changes:</t>
  </si>
  <si>
    <t>In 1997, EPA revoked the 1979 1-hour ozone standard (0.12 ppm, not to be exceeded more than once per year) in all areas except those subject to "anti-backsliding" continued obligations: the areas of Nashville TN and Greensboro-Winston Salem-High Point NC (Early Action Compact [EAC] areas; maintenance under 1997 8-hour NAAQS), the Denver CO area (marginal non-attainment under 2008 8-hour NAAQS), and the Kansas City MO-KS area (sub-marginal maintenance under 1997 8-hour NAAQS).</t>
  </si>
  <si>
    <t>NO2</t>
  </si>
  <si>
    <t>SO2</t>
  </si>
  <si>
    <t>PM 2.5</t>
  </si>
  <si>
    <t>PM 10</t>
  </si>
  <si>
    <t>1987 24-hour</t>
  </si>
  <si>
    <t>1971 24-hour/Annual</t>
  </si>
  <si>
    <t>1971 8-hour</t>
  </si>
  <si>
    <t>2010 1-hour</t>
  </si>
  <si>
    <t>2006 24-hour</t>
  </si>
  <si>
    <t>2008 8-hour</t>
  </si>
  <si>
    <t>1971 Annual</t>
  </si>
  <si>
    <t>https://www.gpo.gov/fdsys/pkg/FR-2013-01-15/pdf/2012-30946.pdf</t>
  </si>
  <si>
    <r>
      <t xml:space="preserve">2012 annual level (12.0 </t>
    </r>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 xml:space="preserve"> primary) now has classifications established. </t>
    </r>
    <r>
      <rPr>
        <sz val="11"/>
        <color rgb="FFFF0000"/>
        <rFont val="Calibri"/>
        <family val="2"/>
        <scheme val="minor"/>
      </rPr>
      <t>Need to add to this workbook.</t>
    </r>
  </si>
  <si>
    <t>Date As Of</t>
  </si>
  <si>
    <t>General conformity threshold source: 40 CFR 93.153. Tons per year. Where the threshold differs by precursor pollutant, the smallest of the precursor thresholds is shown. These thresholds are provided for information only; a conformity determination is not required for the Proposed Action.</t>
  </si>
  <si>
    <t>No updates</t>
  </si>
  <si>
    <t>Where threshold differed by precursor pollutant, selected the smallest threshold from among the precursors.</t>
  </si>
  <si>
    <t>Ozone Transport Region</t>
  </si>
  <si>
    <t>Checked late-breaking changes:</t>
  </si>
  <si>
    <t>https://www3.epa.gov/airquality/greenbook/adden.html</t>
  </si>
  <si>
    <t>https://www3.epa.gov/airquality/greenbook/kindex.html</t>
  </si>
  <si>
    <t>Confirmed all areas, their non-attainment/maintenace designations, and their severity classifications using:</t>
  </si>
  <si>
    <t>https://www3.epa.gov/airquality/greenbook/pfr2rpt2.html</t>
  </si>
  <si>
    <t>https://www3.epa.gov/airquality/greenbook/rfr2rpt2.html</t>
  </si>
  <si>
    <t>https://www3.epa.gov/airquality/greenbook/cfr2rpt2.html</t>
  </si>
  <si>
    <t>In 2015, EPA revoked the 1997 8-hour ozone standard (0.080 ppm, using same form as current 8-hour standard), and all areas designated non-attainment at the time of revocation are subject to "anti-backsliding" continued obligations.</t>
  </si>
  <si>
    <t>The 2008 8-hour ozone standard (0.075 ppm, using same form as current 8-hour standard) is still in place. In 2015, EPA established a lower 8-hour ozone standard (0.070 ppm, using same form as current 8-hour standard). Designations have not yet been established for the 2015 standard.</t>
  </si>
  <si>
    <r>
      <t xml:space="preserve">The 1997 annual level was set at 15 </t>
    </r>
    <r>
      <rPr>
        <sz val="11"/>
        <color theme="1"/>
        <rFont val="Calibri"/>
        <family val="2"/>
      </rPr>
      <t>µg/m</t>
    </r>
    <r>
      <rPr>
        <vertAlign val="superscript"/>
        <sz val="11"/>
        <color theme="1"/>
        <rFont val="Calibri"/>
        <family val="2"/>
      </rPr>
      <t>3</t>
    </r>
    <r>
      <rPr>
        <sz val="11"/>
        <color theme="1"/>
        <rFont val="Calibri"/>
        <family val="2"/>
      </rPr>
      <t xml:space="preserve">, and that was retained in 2006. The annual level was lowered in 2012 to 12 µg/m3 (primary only; secondary still at 15), so </t>
    </r>
    <r>
      <rPr>
        <sz val="11"/>
        <color rgb="FFFF0000"/>
        <rFont val="Calibri"/>
        <family val="2"/>
      </rPr>
      <t>what is the status of the 1997/2006 annual level?</t>
    </r>
  </si>
  <si>
    <t>Only the 2008 standard is assessed for this FEIS.</t>
  </si>
  <si>
    <t>Dates Valid or Accessed</t>
  </si>
  <si>
    <t>Allegheny County, PA</t>
  </si>
  <si>
    <t>2012 Annual</t>
  </si>
  <si>
    <t>Cleveland, OH</t>
  </si>
  <si>
    <t>Delaware County, PA</t>
  </si>
  <si>
    <t>Plumas County, CA</t>
  </si>
  <si>
    <t>Chilton County</t>
  </si>
  <si>
    <t>Clarke County</t>
  </si>
  <si>
    <t>Coosa County</t>
  </si>
  <si>
    <t>Elmore County</t>
  </si>
  <si>
    <t>Houston County</t>
  </si>
  <si>
    <t>Lee County</t>
  </si>
  <si>
    <t>Pickens County</t>
  </si>
  <si>
    <t>Talladega County</t>
  </si>
  <si>
    <t>Graham County</t>
  </si>
  <si>
    <t>La Paz County</t>
  </si>
  <si>
    <t>Yavapai County</t>
  </si>
  <si>
    <t>Bradley County</t>
  </si>
  <si>
    <t>Cleveland County</t>
  </si>
  <si>
    <t>Columbia County</t>
  </si>
  <si>
    <t>Cross County</t>
  </si>
  <si>
    <t>Logan County</t>
  </si>
  <si>
    <t>Mississippi County</t>
  </si>
  <si>
    <t>Poinsett County</t>
  </si>
  <si>
    <t>St. Francis County</t>
  </si>
  <si>
    <t>Alpine County</t>
  </si>
  <si>
    <t>Colusa County</t>
  </si>
  <si>
    <t>Glenn County</t>
  </si>
  <si>
    <t>Monterey County</t>
  </si>
  <si>
    <t>Plumas County</t>
  </si>
  <si>
    <t>San Benito County</t>
  </si>
  <si>
    <t>Sierra County</t>
  </si>
  <si>
    <t>Chaffee County</t>
  </si>
  <si>
    <t>Clear Creek County</t>
  </si>
  <si>
    <t>Conejos County</t>
  </si>
  <si>
    <t>Dolores County</t>
  </si>
  <si>
    <t>Eagle County</t>
  </si>
  <si>
    <t>Elbert County</t>
  </si>
  <si>
    <t>Garfield County</t>
  </si>
  <si>
    <t>Gilpin County</t>
  </si>
  <si>
    <t>Grand County</t>
  </si>
  <si>
    <t>Gunnison County</t>
  </si>
  <si>
    <t>Hinsdale County</t>
  </si>
  <si>
    <t>La Plata County</t>
  </si>
  <si>
    <t>Mesa County</t>
  </si>
  <si>
    <t>Mineral County</t>
  </si>
  <si>
    <t>Moffat County</t>
  </si>
  <si>
    <t>Montrose County</t>
  </si>
  <si>
    <t>Ouray County</t>
  </si>
  <si>
    <t>Park County</t>
  </si>
  <si>
    <t>Pueblo County</t>
  </si>
  <si>
    <t>Rio Blanco County</t>
  </si>
  <si>
    <t>Saguache County</t>
  </si>
  <si>
    <t>San Juan County</t>
  </si>
  <si>
    <t>Holmes County</t>
  </si>
  <si>
    <t>Taylor County</t>
  </si>
  <si>
    <t>Butts County</t>
  </si>
  <si>
    <t>Dawson County</t>
  </si>
  <si>
    <t>Decatur County</t>
  </si>
  <si>
    <t>Dodge County</t>
  </si>
  <si>
    <t>Fannin County</t>
  </si>
  <si>
    <t>Gordon County</t>
  </si>
  <si>
    <t>Haralson County</t>
  </si>
  <si>
    <t>Heard County</t>
  </si>
  <si>
    <t>Jasper County</t>
  </si>
  <si>
    <t>Meriwether County</t>
  </si>
  <si>
    <t>Stewart County</t>
  </si>
  <si>
    <t>Troup County</t>
  </si>
  <si>
    <t>Boise County</t>
  </si>
  <si>
    <t>Canyon County</t>
  </si>
  <si>
    <t>Clearwater County</t>
  </si>
  <si>
    <t>Gem County</t>
  </si>
  <si>
    <t>Teton County</t>
  </si>
  <si>
    <t>Bond County</t>
  </si>
  <si>
    <t>Champaign County</t>
  </si>
  <si>
    <t>Edgar County</t>
  </si>
  <si>
    <t>Henderson County</t>
  </si>
  <si>
    <t>Kankakee County</t>
  </si>
  <si>
    <t>Macoupin County</t>
  </si>
  <si>
    <t>Richland County</t>
  </si>
  <si>
    <t>Rock Island County</t>
  </si>
  <si>
    <t>Woodford County</t>
  </si>
  <si>
    <t>Harrison County</t>
  </si>
  <si>
    <t>Huntington County</t>
  </si>
  <si>
    <t>Noble County</t>
  </si>
  <si>
    <t>Parke County</t>
  </si>
  <si>
    <t>Switzerland County</t>
  </si>
  <si>
    <t>Tipton County</t>
  </si>
  <si>
    <t>Iowa County</t>
  </si>
  <si>
    <t>Louisa County</t>
  </si>
  <si>
    <t>Rice County</t>
  </si>
  <si>
    <t>Bracken County</t>
  </si>
  <si>
    <t>Grayson County</t>
  </si>
  <si>
    <t>Green County</t>
  </si>
  <si>
    <t>Hickman County</t>
  </si>
  <si>
    <t>Nelson County</t>
  </si>
  <si>
    <t>Pendleton County</t>
  </si>
  <si>
    <t>Trimble County</t>
  </si>
  <si>
    <t>Assumption Parish</t>
  </si>
  <si>
    <t>East Feliciana Parish</t>
  </si>
  <si>
    <t>Evangeline Parish</t>
  </si>
  <si>
    <t>Iberia Parish</t>
  </si>
  <si>
    <t>Orleans Parish</t>
  </si>
  <si>
    <t>Pointe Coupee Parish</t>
  </si>
  <si>
    <t>St. Helena Parish</t>
  </si>
  <si>
    <t>St. Martin Parish</t>
  </si>
  <si>
    <t>Tangipahoa Parish</t>
  </si>
  <si>
    <t>Piscataquis County</t>
  </si>
  <si>
    <t>Caroline County</t>
  </si>
  <si>
    <t>Dorchester County</t>
  </si>
  <si>
    <t>Garrett County</t>
  </si>
  <si>
    <t>St. Mary's County</t>
  </si>
  <si>
    <t>Wicomico County</t>
  </si>
  <si>
    <t>Sanilac County</t>
  </si>
  <si>
    <t>Shiawassee County</t>
  </si>
  <si>
    <t>Carlton County</t>
  </si>
  <si>
    <t>Chisago County</t>
  </si>
  <si>
    <t>Goodhue County</t>
  </si>
  <si>
    <t>Isanti County</t>
  </si>
  <si>
    <t>Le Sueur County</t>
  </si>
  <si>
    <t>McLeod County</t>
  </si>
  <si>
    <t>Meeker County</t>
  </si>
  <si>
    <t>Rock County</t>
  </si>
  <si>
    <t>Sherburne County</t>
  </si>
  <si>
    <t>Sibley County</t>
  </si>
  <si>
    <t>Stearns County</t>
  </si>
  <si>
    <t>Panola County</t>
  </si>
  <si>
    <t>Tunica County</t>
  </si>
  <si>
    <t>Gasconade County</t>
  </si>
  <si>
    <t>Ste. Genevieve County</t>
  </si>
  <si>
    <t>St. Francois County</t>
  </si>
  <si>
    <t>Hill County</t>
  </si>
  <si>
    <t>NE</t>
  </si>
  <si>
    <t>Kimball County</t>
  </si>
  <si>
    <t>Storey County</t>
  </si>
  <si>
    <t>Belknap County</t>
  </si>
  <si>
    <t>Catron County</t>
  </si>
  <si>
    <t>Guadalupe County</t>
  </si>
  <si>
    <t>Hidalgo County</t>
  </si>
  <si>
    <t>Luna County</t>
  </si>
  <si>
    <t>Rio Arriba County</t>
  </si>
  <si>
    <t>Sandoval County</t>
  </si>
  <si>
    <t>Santa Fe County</t>
  </si>
  <si>
    <t>Torrance County</t>
  </si>
  <si>
    <t>Valencia County</t>
  </si>
  <si>
    <t>Cattaraugus County</t>
  </si>
  <si>
    <t>Cayuga County</t>
  </si>
  <si>
    <t>Cortland County</t>
  </si>
  <si>
    <t>Oswego County</t>
  </si>
  <si>
    <t>Ulster County</t>
  </si>
  <si>
    <t>Anson County</t>
  </si>
  <si>
    <t>Harnett County</t>
  </si>
  <si>
    <t>Stanly County</t>
  </si>
  <si>
    <t>Stokes County</t>
  </si>
  <si>
    <t>Surry County</t>
  </si>
  <si>
    <t>Yadkin County</t>
  </si>
  <si>
    <t>Ashland County</t>
  </si>
  <si>
    <t>Darke County</t>
  </si>
  <si>
    <t>Highland County</t>
  </si>
  <si>
    <t>Hocking County</t>
  </si>
  <si>
    <t>Morrow County</t>
  </si>
  <si>
    <t>Muskingum County</t>
  </si>
  <si>
    <t>Pickaway County</t>
  </si>
  <si>
    <t>Preble County</t>
  </si>
  <si>
    <t>Tuscarawas County</t>
  </si>
  <si>
    <t>Bedford County</t>
  </si>
  <si>
    <t>Clarion County</t>
  </si>
  <si>
    <t>Forest County</t>
  </si>
  <si>
    <t>Northumberland County</t>
  </si>
  <si>
    <t>Schuylkill County</t>
  </si>
  <si>
    <t>Venango County</t>
  </si>
  <si>
    <t>Walworth County</t>
  </si>
  <si>
    <t>Dickson County</t>
  </si>
  <si>
    <t>Grainger County</t>
  </si>
  <si>
    <t>McMinn County</t>
  </si>
  <si>
    <t>Atascosa County</t>
  </si>
  <si>
    <t>Austin County</t>
  </si>
  <si>
    <t>Bandera County</t>
  </si>
  <si>
    <t>Bosque County</t>
  </si>
  <si>
    <t>Comal County</t>
  </si>
  <si>
    <t>Cooke County</t>
  </si>
  <si>
    <t>Freestone County</t>
  </si>
  <si>
    <t>Grimes County</t>
  </si>
  <si>
    <t>Hood County</t>
  </si>
  <si>
    <t>Hunt County</t>
  </si>
  <si>
    <t>Jack County</t>
  </si>
  <si>
    <t>Matagorda County</t>
  </si>
  <si>
    <t>Montague County</t>
  </si>
  <si>
    <t>Navarro County</t>
  </si>
  <si>
    <t>Palo Pinto County</t>
  </si>
  <si>
    <t>Rusk County</t>
  </si>
  <si>
    <t>San Jacinto County</t>
  </si>
  <si>
    <t>Somervell County</t>
  </si>
  <si>
    <t>Titus County</t>
  </si>
  <si>
    <t>Van Zandt County</t>
  </si>
  <si>
    <t>Wharton County</t>
  </si>
  <si>
    <t>Duchesne County</t>
  </si>
  <si>
    <t>Juab County</t>
  </si>
  <si>
    <t>Sanpete County</t>
  </si>
  <si>
    <t>Uintah County</t>
  </si>
  <si>
    <t>Wasatch County</t>
  </si>
  <si>
    <t>Fauquier County</t>
  </si>
  <si>
    <t>Kitsap County</t>
  </si>
  <si>
    <t>Monongalia County</t>
  </si>
  <si>
    <t>Preston County</t>
  </si>
  <si>
    <t>Raleigh County</t>
  </si>
  <si>
    <t>Wetzel County</t>
  </si>
  <si>
    <t>Calumet County</t>
  </si>
  <si>
    <t>Fond du Lac County</t>
  </si>
  <si>
    <t>Langlade County</t>
  </si>
  <si>
    <t>Price County</t>
  </si>
  <si>
    <t>St. Croix County</t>
  </si>
  <si>
    <t>Sauk County</t>
  </si>
  <si>
    <t>Shawano County</t>
  </si>
  <si>
    <t>Vilas County</t>
  </si>
  <si>
    <t>Sweetwater County</t>
  </si>
  <si>
    <t>06063</t>
  </si>
  <si>
    <t>West Silver Valley, ID</t>
  </si>
  <si>
    <t>PM-2.5.2012.Imperial_CO</t>
  </si>
  <si>
    <t>PM-2.5.2012.LA-South_Coast</t>
  </si>
  <si>
    <t>PM-2.5.2012.San_Joaquin_Valley</t>
  </si>
  <si>
    <t>PM-2.5.2012.Plumas_CO</t>
  </si>
  <si>
    <t>PM-2.5.2012.Delaware_CO</t>
  </si>
  <si>
    <t>PM-2.5.2012.Allegheny_CO</t>
  </si>
  <si>
    <t>PM-2.5.2012.Lebanon_CO</t>
  </si>
  <si>
    <t>PM-2.5.2012.Cleveland</t>
  </si>
  <si>
    <t>PM-2.5.2012.West_Silver_Valley</t>
  </si>
  <si>
    <t>Lebanon County, PA</t>
  </si>
  <si>
    <t>06091</t>
  </si>
  <si>
    <t>06087</t>
  </si>
  <si>
    <t>06069</t>
  </si>
  <si>
    <t>06053</t>
  </si>
  <si>
    <t>06033</t>
  </si>
  <si>
    <t>06021</t>
  </si>
  <si>
    <t>06011</t>
  </si>
  <si>
    <t>06003</t>
  </si>
  <si>
    <t>56039</t>
  </si>
  <si>
    <t>56037</t>
  </si>
  <si>
    <t>56023</t>
  </si>
  <si>
    <t>56013</t>
  </si>
  <si>
    <t>55141</t>
  </si>
  <si>
    <t>55127</t>
  </si>
  <si>
    <t>55125</t>
  </si>
  <si>
    <t>55119</t>
  </si>
  <si>
    <t>55115</t>
  </si>
  <si>
    <t>55111</t>
  </si>
  <si>
    <t>55109</t>
  </si>
  <si>
    <t>55105</t>
  </si>
  <si>
    <t>55099</t>
  </si>
  <si>
    <t>55097</t>
  </si>
  <si>
    <t>55095</t>
  </si>
  <si>
    <t>55093</t>
  </si>
  <si>
    <t>55069</t>
  </si>
  <si>
    <t>55067</t>
  </si>
  <si>
    <t>55055</t>
  </si>
  <si>
    <t>55049</t>
  </si>
  <si>
    <t>55045</t>
  </si>
  <si>
    <t>55041</t>
  </si>
  <si>
    <t>55039</t>
  </si>
  <si>
    <t>55027</t>
  </si>
  <si>
    <t>55021</t>
  </si>
  <si>
    <t>55019</t>
  </si>
  <si>
    <t>55015</t>
  </si>
  <si>
    <t>54103</t>
  </si>
  <si>
    <t>54087</t>
  </si>
  <si>
    <t>54081</t>
  </si>
  <si>
    <t>54077</t>
  </si>
  <si>
    <t>54061</t>
  </si>
  <si>
    <t>54043</t>
  </si>
  <si>
    <t>54037</t>
  </si>
  <si>
    <t>54035</t>
  </si>
  <si>
    <t>54019</t>
  </si>
  <si>
    <t>54015</t>
  </si>
  <si>
    <t>54005</t>
  </si>
  <si>
    <t>53035</t>
  </si>
  <si>
    <t>51061</t>
  </si>
  <si>
    <t>51043</t>
  </si>
  <si>
    <t>49051</t>
  </si>
  <si>
    <t>49047</t>
  </si>
  <si>
    <t>49043</t>
  </si>
  <si>
    <t>49039</t>
  </si>
  <si>
    <t>49037</t>
  </si>
  <si>
    <t>49029</t>
  </si>
  <si>
    <t>49023</t>
  </si>
  <si>
    <t>49019</t>
  </si>
  <si>
    <t>49013</t>
  </si>
  <si>
    <t>49007</t>
  </si>
  <si>
    <t>48493</t>
  </si>
  <si>
    <t>48481</t>
  </si>
  <si>
    <t>48477</t>
  </si>
  <si>
    <t>48471</t>
  </si>
  <si>
    <t>48467</t>
  </si>
  <si>
    <t>48449</t>
  </si>
  <si>
    <t>48425</t>
  </si>
  <si>
    <t>48407</t>
  </si>
  <si>
    <t>48401</t>
  </si>
  <si>
    <t>48373</t>
  </si>
  <si>
    <t>48365</t>
  </si>
  <si>
    <t>48363</t>
  </si>
  <si>
    <t>48349</t>
  </si>
  <si>
    <t>48337</t>
  </si>
  <si>
    <t>48325</t>
  </si>
  <si>
    <t>48321</t>
  </si>
  <si>
    <t>48259</t>
  </si>
  <si>
    <t>48237</t>
  </si>
  <si>
    <t>48231</t>
  </si>
  <si>
    <t>48221</t>
  </si>
  <si>
    <t>48217</t>
  </si>
  <si>
    <t>48213</t>
  </si>
  <si>
    <t>48187</t>
  </si>
  <si>
    <t>48185</t>
  </si>
  <si>
    <t>48181</t>
  </si>
  <si>
    <t>48161</t>
  </si>
  <si>
    <t>48147</t>
  </si>
  <si>
    <t>48097</t>
  </si>
  <si>
    <t>48091</t>
  </si>
  <si>
    <t>48035</t>
  </si>
  <si>
    <t>48019</t>
  </si>
  <si>
    <t>48015</t>
  </si>
  <si>
    <t>48013</t>
  </si>
  <si>
    <t>48001</t>
  </si>
  <si>
    <t>47173</t>
  </si>
  <si>
    <t>47167</t>
  </si>
  <si>
    <t>47161</t>
  </si>
  <si>
    <t>47151</t>
  </si>
  <si>
    <t>47135</t>
  </si>
  <si>
    <t>47129</t>
  </si>
  <si>
    <t>47123</t>
  </si>
  <si>
    <t>47107</t>
  </si>
  <si>
    <t>47083</t>
  </si>
  <si>
    <t>47081</t>
  </si>
  <si>
    <t>47079</t>
  </si>
  <si>
    <t>47057</t>
  </si>
  <si>
    <t>47047</t>
  </si>
  <si>
    <t>47043</t>
  </si>
  <si>
    <t>47039</t>
  </si>
  <si>
    <t>47017</t>
  </si>
  <si>
    <t>47013</t>
  </si>
  <si>
    <t>47011</t>
  </si>
  <si>
    <t>45057</t>
  </si>
  <si>
    <t>45023</t>
  </si>
  <si>
    <t>42121</t>
  </si>
  <si>
    <t>42111</t>
  </si>
  <si>
    <t>42107</t>
  </si>
  <si>
    <t>42103</t>
  </si>
  <si>
    <t>42097</t>
  </si>
  <si>
    <t>42065</t>
  </si>
  <si>
    <t>42039</t>
  </si>
  <si>
    <t>42031</t>
  </si>
  <si>
    <t>42009</t>
  </si>
  <si>
    <t>41009</t>
  </si>
  <si>
    <t>39169</t>
  </si>
  <si>
    <t>39159</t>
  </si>
  <si>
    <t>39157</t>
  </si>
  <si>
    <t>39139</t>
  </si>
  <si>
    <t>39135</t>
  </si>
  <si>
    <t>39129</t>
  </si>
  <si>
    <t>39127</t>
  </si>
  <si>
    <t>39121</t>
  </si>
  <si>
    <t>39119</t>
  </si>
  <si>
    <t>39117</t>
  </si>
  <si>
    <t>39111</t>
  </si>
  <si>
    <t>39101</t>
  </si>
  <si>
    <t>39077</t>
  </si>
  <si>
    <t>39075</t>
  </si>
  <si>
    <t>39073</t>
  </si>
  <si>
    <t>39071</t>
  </si>
  <si>
    <t>39067</t>
  </si>
  <si>
    <t>39047</t>
  </si>
  <si>
    <t>39043</t>
  </si>
  <si>
    <t>39037</t>
  </si>
  <si>
    <t>39021</t>
  </si>
  <si>
    <t>39019</t>
  </si>
  <si>
    <t>39015</t>
  </si>
  <si>
    <t>39005</t>
  </si>
  <si>
    <t>37197</t>
  </si>
  <si>
    <t>37171</t>
  </si>
  <si>
    <t>37169</t>
  </si>
  <si>
    <t>37167</t>
  </si>
  <si>
    <t>37085</t>
  </si>
  <si>
    <t>37075</t>
  </si>
  <si>
    <t>37045</t>
  </si>
  <si>
    <t>37039</t>
  </si>
  <si>
    <t>37007</t>
  </si>
  <si>
    <t>36111</t>
  </si>
  <si>
    <t>36105</t>
  </si>
  <si>
    <t>36075</t>
  </si>
  <si>
    <t>36053</t>
  </si>
  <si>
    <t>36023</t>
  </si>
  <si>
    <t>36011</t>
  </si>
  <si>
    <t>36009</t>
  </si>
  <si>
    <t>35061</t>
  </si>
  <si>
    <t>35057</t>
  </si>
  <si>
    <t>35051</t>
  </si>
  <si>
    <t>35049</t>
  </si>
  <si>
    <t>35045</t>
  </si>
  <si>
    <t>35043</t>
  </si>
  <si>
    <t>35039</t>
  </si>
  <si>
    <t>35029</t>
  </si>
  <si>
    <t>35023</t>
  </si>
  <si>
    <t>35003</t>
  </si>
  <si>
    <t>33001</t>
  </si>
  <si>
    <t>32029</t>
  </si>
  <si>
    <t>32021</t>
  </si>
  <si>
    <t>31105</t>
  </si>
  <si>
    <t>30061</t>
  </si>
  <si>
    <t>29221</t>
  </si>
  <si>
    <t>29219</t>
  </si>
  <si>
    <t>29187</t>
  </si>
  <si>
    <t>29186</t>
  </si>
  <si>
    <t>29113</t>
  </si>
  <si>
    <t>29073</t>
  </si>
  <si>
    <t>29055</t>
  </si>
  <si>
    <t>28143</t>
  </si>
  <si>
    <t>28093</t>
  </si>
  <si>
    <t>27145</t>
  </si>
  <si>
    <t>27143</t>
  </si>
  <si>
    <t>27141</t>
  </si>
  <si>
    <t>27131</t>
  </si>
  <si>
    <t>27093</t>
  </si>
  <si>
    <t>27085</t>
  </si>
  <si>
    <t>27079</t>
  </si>
  <si>
    <t>27059</t>
  </si>
  <si>
    <t>27049</t>
  </si>
  <si>
    <t>27025</t>
  </si>
  <si>
    <t>27017</t>
  </si>
  <si>
    <t>26155</t>
  </si>
  <si>
    <t>26151</t>
  </si>
  <si>
    <t>26075</t>
  </si>
  <si>
    <t>24047</t>
  </si>
  <si>
    <t>24045</t>
  </si>
  <si>
    <t>24037</t>
  </si>
  <si>
    <t>24023</t>
  </si>
  <si>
    <t>24019</t>
  </si>
  <si>
    <t>24011</t>
  </si>
  <si>
    <t>23029</t>
  </si>
  <si>
    <t>23025</t>
  </si>
  <si>
    <t>23021</t>
  </si>
  <si>
    <t>22105</t>
  </si>
  <si>
    <t>22099</t>
  </si>
  <si>
    <t>22091</t>
  </si>
  <si>
    <t>22077</t>
  </si>
  <si>
    <t>22071</t>
  </si>
  <si>
    <t>22045</t>
  </si>
  <si>
    <t>22039</t>
  </si>
  <si>
    <t>22037</t>
  </si>
  <si>
    <t>22007</t>
  </si>
  <si>
    <t>21223</t>
  </si>
  <si>
    <t>21215</t>
  </si>
  <si>
    <t>21211</t>
  </si>
  <si>
    <t>21191</t>
  </si>
  <si>
    <t>21179</t>
  </si>
  <si>
    <t>21103</t>
  </si>
  <si>
    <t>21093</t>
  </si>
  <si>
    <t>21043</t>
  </si>
  <si>
    <t>21023</t>
  </si>
  <si>
    <t>19115</t>
  </si>
  <si>
    <t>18175</t>
  </si>
  <si>
    <t>18161</t>
  </si>
  <si>
    <t>18155</t>
  </si>
  <si>
    <t>18153</t>
  </si>
  <si>
    <t>18143</t>
  </si>
  <si>
    <t>18121</t>
  </si>
  <si>
    <t>18115</t>
  </si>
  <si>
    <t>18111</t>
  </si>
  <si>
    <t>18083</t>
  </si>
  <si>
    <t>18073</t>
  </si>
  <si>
    <t>18069</t>
  </si>
  <si>
    <t>18061</t>
  </si>
  <si>
    <t>18047</t>
  </si>
  <si>
    <t>18021</t>
  </si>
  <si>
    <t>17203</t>
  </si>
  <si>
    <t>17189</t>
  </si>
  <si>
    <t>17161</t>
  </si>
  <si>
    <t>17155</t>
  </si>
  <si>
    <t>17135</t>
  </si>
  <si>
    <t>17117</t>
  </si>
  <si>
    <t>17091</t>
  </si>
  <si>
    <t>17045</t>
  </si>
  <si>
    <t>17037</t>
  </si>
  <si>
    <t>17027</t>
  </si>
  <si>
    <t>17023</t>
  </si>
  <si>
    <t>17013</t>
  </si>
  <si>
    <t>17007</t>
  </si>
  <si>
    <t>17005</t>
  </si>
  <si>
    <t>16045</t>
  </si>
  <si>
    <t>16039</t>
  </si>
  <si>
    <t>16035</t>
  </si>
  <si>
    <t>16027</t>
  </si>
  <si>
    <t>16015</t>
  </si>
  <si>
    <t>13285</t>
  </si>
  <si>
    <t>13233</t>
  </si>
  <si>
    <t>13227</t>
  </si>
  <si>
    <t>13211</t>
  </si>
  <si>
    <t>13199</t>
  </si>
  <si>
    <t>13159</t>
  </si>
  <si>
    <t>13149</t>
  </si>
  <si>
    <t>13143</t>
  </si>
  <si>
    <t>13129</t>
  </si>
  <si>
    <t>13111</t>
  </si>
  <si>
    <t>13085</t>
  </si>
  <si>
    <t>13035</t>
  </si>
  <si>
    <t>12105</t>
  </si>
  <si>
    <t>08121</t>
  </si>
  <si>
    <t>08111</t>
  </si>
  <si>
    <t>08109</t>
  </si>
  <si>
    <t>08103</t>
  </si>
  <si>
    <t>08101</t>
  </si>
  <si>
    <t>08093</t>
  </si>
  <si>
    <t>08091</t>
  </si>
  <si>
    <t>08087</t>
  </si>
  <si>
    <t>08085</t>
  </si>
  <si>
    <t>08081</t>
  </si>
  <si>
    <t>08079</t>
  </si>
  <si>
    <t>08077</t>
  </si>
  <si>
    <t>08075</t>
  </si>
  <si>
    <t>08073</t>
  </si>
  <si>
    <t>08067</t>
  </si>
  <si>
    <t>08065</t>
  </si>
  <si>
    <t>08057</t>
  </si>
  <si>
    <t>08053</t>
  </si>
  <si>
    <t>08051</t>
  </si>
  <si>
    <t>08049</t>
  </si>
  <si>
    <t>08047</t>
  </si>
  <si>
    <t>08045</t>
  </si>
  <si>
    <t>08039</t>
  </si>
  <si>
    <t>08037</t>
  </si>
  <si>
    <t>08033</t>
  </si>
  <si>
    <t>08027</t>
  </si>
  <si>
    <t>08021</t>
  </si>
  <si>
    <t>08019</t>
  </si>
  <si>
    <t>08015</t>
  </si>
  <si>
    <t>05123</t>
  </si>
  <si>
    <t>05111</t>
  </si>
  <si>
    <t>05093</t>
  </si>
  <si>
    <t>05077</t>
  </si>
  <si>
    <t>05037</t>
  </si>
  <si>
    <t>04025</t>
  </si>
  <si>
    <t>04012</t>
  </si>
  <si>
    <t>04009</t>
  </si>
  <si>
    <t>01121</t>
  </si>
  <si>
    <t>01115</t>
  </si>
  <si>
    <t>01037</t>
  </si>
  <si>
    <t>01021</t>
  </si>
  <si>
    <t>01009</t>
  </si>
  <si>
    <t>01007</t>
  </si>
  <si>
    <t>Nonattainment</t>
  </si>
  <si>
    <t>2008 (retained in 2016)</t>
  </si>
  <si>
    <t>2010 (secondary retained in 2012)</t>
  </si>
  <si>
    <t>Alton Township, IL</t>
  </si>
  <si>
    <t>Anne Arundel County and Baltimore County, MD</t>
  </si>
  <si>
    <t>Freestone and Anderson Counties, TX</t>
  </si>
  <si>
    <t>Rusk and Panola Counties, TX</t>
  </si>
  <si>
    <t>St. Clair, MI</t>
  </si>
  <si>
    <t>Titus County, TX</t>
  </si>
  <si>
    <t>Houston-Galveston-Brazoria, TX and Sheboygan County, WI were both marginal nonattainment, now they are moderate nonattainment</t>
  </si>
  <si>
    <t>Memphis, TN-MS-AR was nonattainment for TN and maintenance for MS and AR, but now it is maintenance for all states</t>
  </si>
  <si>
    <t>2012 all:</t>
  </si>
  <si>
    <t>2006 all:</t>
  </si>
  <si>
    <t>https://www3.epa.gov/airquality/greenbook/kbtc.html</t>
  </si>
  <si>
    <t>https://www3.epa.gov/airquality/greenbook/rbtc.html</t>
  </si>
  <si>
    <t>Added Alton Township, IL; Anne Arundel County and Baltimore County, MD; Freestone and Anderson Counties, TX; Rusk and Panola Counties, TX; St. Clair, MI; Titus County, TX; and Williamson County, IL as nonattainment to the 2010 1-hour standard</t>
  </si>
  <si>
    <t>https://www3.epa.gov/airquality/greenbook/tbtc.html</t>
  </si>
  <si>
    <t>2010 all:</t>
  </si>
  <si>
    <t>https://www3.epa.gov/airquality/greenbook/sbtc.html</t>
  </si>
  <si>
    <t>1971 all:</t>
  </si>
  <si>
    <t>Billings, MT (2010 1-hr standards) was nonattainment, now maintenance</t>
  </si>
  <si>
    <t>https://www3.epa.gov/airquality/greenbook/nbtc.html</t>
  </si>
  <si>
    <t>https://www3.epa.gov/airquality/greenbook/cbtc.html</t>
  </si>
  <si>
    <t>2008 all:</t>
  </si>
  <si>
    <t>https://www3.epa.gov/airquality/greenbook/hbtc.html</t>
  </si>
  <si>
    <t>Baton Rouge, LA; Cincinnatti, IN; Cleveland-Akron-Lorain, OH; and Columbus, OH were all nonattainment, now they are maintenance</t>
  </si>
  <si>
    <t>Campbell-Clermont Counties, KY-OH (2010 1-hr standards) was nonattainment for both states, now maintenance for both (late-breaking change for KY)</t>
  </si>
  <si>
    <t>https://www3.epa.gov/airquality/greenbook/hfr2rpt2.html</t>
  </si>
  <si>
    <t>Washoe County; Reno planning area, NV was nonattainment, now maintenance</t>
  </si>
  <si>
    <t>1987 all:</t>
  </si>
  <si>
    <t>https://www3.epa.gov/airquality/greenbook/pbtc.html</t>
  </si>
  <si>
    <t>SO2 (1971 24-hour/Annual)</t>
  </si>
  <si>
    <t>Fairbanks, AK; Provo, UT; and Salt Lake City, UT were all moderate nonattainment, now serious for 2006 24-hour standard (late-breaking change)</t>
  </si>
  <si>
    <t>SO2.2010.Alton</t>
  </si>
  <si>
    <t>SO2.2010.Baltimore</t>
  </si>
  <si>
    <t>SO2.2010.Freestone_Anderson_Cos</t>
  </si>
  <si>
    <t>SO2.2010.Rusk_Panola_Cos</t>
  </si>
  <si>
    <t>SO2.2010.St_Clair</t>
  </si>
  <si>
    <t>SO2.2010.Titus_Co</t>
  </si>
  <si>
    <t>U.S. EPA, The Green Book Nonattainment Areas for Criteria Pollutants; https://www.epa.gov/green-book. Geospatial files available at https://www.epa.gov/green-book/green-book-gis-download.</t>
  </si>
  <si>
    <t>40 CFR 93.153 (https://www.epa.gov/general-conformity/de-minimis-emission-levels).</t>
  </si>
  <si>
    <r>
      <t>NAAQS Pollutant (Standard)</t>
    </r>
    <r>
      <rPr>
        <b/>
        <vertAlign val="superscript"/>
        <sz val="11"/>
        <color theme="1"/>
        <rFont val="Calibri"/>
        <family val="2"/>
        <scheme val="minor"/>
      </rPr>
      <t>b</t>
    </r>
  </si>
  <si>
    <t>Moderate for PA and DE; Subject to Former Subpart 1 for NJ</t>
  </si>
  <si>
    <t>Ozone (2008 8-hour)</t>
  </si>
  <si>
    <r>
      <t xml:space="preserve">2012 annual level (12.0 </t>
    </r>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 xml:space="preserve"> primary) still in place.</t>
    </r>
  </si>
  <si>
    <r>
      <t xml:space="preserve">2006/2012 24hr level (35 </t>
    </r>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 xml:space="preserve"> primary) still in place.</t>
    </r>
  </si>
  <si>
    <t>For the EIS, we assess the 2006 and 2012 areas.</t>
  </si>
  <si>
    <t>Table 4.1.1-1. National Ambient Air Quality Standards</t>
  </si>
  <si>
    <t>Lead</t>
  </si>
  <si>
    <t>Carbon monoxide (CO)</t>
  </si>
  <si>
    <t>Same as primary standards</t>
  </si>
  <si>
    <t>Annual (arithmetic mean)</t>
  </si>
  <si>
    <t>Notes:</t>
  </si>
  <si>
    <t xml:space="preserve">Notes on CO: </t>
  </si>
  <si>
    <t>Notes on Pb:</t>
  </si>
  <si>
    <t>Notes on NO2:</t>
  </si>
  <si>
    <t>Notes on PM2.5:</t>
  </si>
  <si>
    <t>Notes on Ozone:</t>
  </si>
  <si>
    <t>Notes on SO2:</t>
  </si>
  <si>
    <t>Notes on PM10:</t>
  </si>
  <si>
    <t>Final rule signed October 15, 2008.</t>
  </si>
  <si>
    <t xml:space="preserve">The 1978 lead standard (1.5 µg/m3 as a quarterly average) remains in effect until one year after an area is designated for the 2008 standard, </t>
  </si>
  <si>
    <t xml:space="preserve">except that in areas designated in nonattainment for the 1978, </t>
  </si>
  <si>
    <t>the 1978 standard remains in effect until implementation plans to attain or maintain the 2008 standard are approved.</t>
  </si>
  <si>
    <t xml:space="preserve">
Not assessed for this EIS.</t>
  </si>
  <si>
    <t>Annual 1971, 1 hour 2010.</t>
  </si>
  <si>
    <t xml:space="preserve"> (1 hour primary retained in 2010, </t>
  </si>
  <si>
    <t>annual secondary retained in 2012).</t>
  </si>
  <si>
    <t>Annual 2012, 24 hr 2006</t>
  </si>
  <si>
    <t>(retained in 2012)</t>
  </si>
  <si>
    <t xml:space="preserve">In 1997, EPA revoked the 1979 1-hour ozone standard (0.12 ppm, not to be exceeded more than once per year) </t>
  </si>
  <si>
    <t xml:space="preserve">in all areas except those subject to "anti-backsliding" continued obligations: </t>
  </si>
  <si>
    <t xml:space="preserve">the areas of Nashville TN and Greensboro-Winston Salem-High Point NC (Early Action Compact [EAC] areas; maintenance under 1997 8-hour NAAQS), </t>
  </si>
  <si>
    <t xml:space="preserve">the Denver CO area (marginal non-attainment under 2008 8-hour NAAQS), and </t>
  </si>
  <si>
    <t>the Kansas City MO-KS area (sub-marginal maintenance under 1997 8-hour NAAQS).</t>
  </si>
  <si>
    <t xml:space="preserve">
In 2015, EPA revoked the 1997 8-hour ozone standard (0.080 ppm, using same form as current 8-hour standard), </t>
  </si>
  <si>
    <t>and all areas designated non-attainment at the time of revocation are subject to "anti-backsliding" continued obligations.</t>
  </si>
  <si>
    <t xml:space="preserve">The 2008 8-hour ozone standard (0.075 ppm, using same form as current 8-hour standard) is still in place. </t>
  </si>
  <si>
    <t xml:space="preserve">In 2015, EPA established a lower 8-hour ozone standard (0.070 ppm, using same form as current 8-hour standard). </t>
  </si>
  <si>
    <t>Designations have been established, and the 2008 standard has not yet been revoked.</t>
  </si>
  <si>
    <t xml:space="preserve">
For the EIS, we assess the 2008 and 2015 areas.</t>
  </si>
  <si>
    <t xml:space="preserve">Final rule signed June 2, 2010.  </t>
  </si>
  <si>
    <t xml:space="preserve">The 1971 annual and 24-hour standards (0.03 ppm and 0.14 ppm, respectively) were revoked in that same rulemaking.  </t>
  </si>
  <si>
    <t xml:space="preserve">However, these standards remain in effect until one year after an area is designated for the 2010 standard, </t>
  </si>
  <si>
    <t xml:space="preserve">except in areas designated nonattainment for the 1971 standards, </t>
  </si>
  <si>
    <t>where the 1971 standards remain in effect until implementation plans to attain or maintain the 2010 standard are approved.</t>
  </si>
  <si>
    <t>The 1971 and 2010 standards are assessed for this EIS.</t>
  </si>
  <si>
    <t>Nonattainment/Maintenance Area</t>
  </si>
  <si>
    <t>Nonattainment and Maintenance Areas</t>
  </si>
  <si>
    <t>PM10</t>
  </si>
  <si>
    <t>PM2.5</t>
  </si>
  <si>
    <t>Status</t>
  </si>
  <si>
    <t>Maintenance</t>
  </si>
  <si>
    <t>Standard</t>
  </si>
  <si>
    <t>NOx = nitrogen oxides; PM2.5 = particulate matter with a nominal aerodynamic diameter equal to or less than 2.5 microns; VOC = volatile organic compounds</t>
  </si>
  <si>
    <r>
      <t>Severity Classification</t>
    </r>
    <r>
      <rPr>
        <b/>
        <vertAlign val="superscript"/>
        <sz val="11"/>
        <color theme="1"/>
        <rFont val="Calibri"/>
        <family val="2"/>
        <scheme val="minor"/>
      </rPr>
      <t>a</t>
    </r>
  </si>
  <si>
    <r>
      <t>General Conformity Threshold</t>
    </r>
    <r>
      <rPr>
        <b/>
        <vertAlign val="superscript"/>
        <sz val="11"/>
        <color theme="1"/>
        <rFont val="Calibri"/>
        <family val="2"/>
        <scheme val="minor"/>
      </rPr>
      <t>b</t>
    </r>
  </si>
  <si>
    <r>
      <rPr>
        <vertAlign val="superscript"/>
        <sz val="11"/>
        <color theme="1"/>
        <rFont val="Calibri"/>
        <family val="2"/>
        <scheme val="minor"/>
      </rPr>
      <t>b</t>
    </r>
    <r>
      <rPr>
        <sz val="11"/>
        <color theme="1"/>
        <rFont val="Calibri"/>
        <family val="2"/>
        <scheme val="minor"/>
      </rPr>
      <t xml:space="preserve"> Emissions thresholds in tons/year. In ozone nonattainment areas, the thresholds given are for the percursor pollutants VOC or NOx; in PM2.5 nonattainment areas the thresholds represent primary PM2.5. Source: 40 CFR § 51.853. These thresholds are provided for information only; a general conformity determination is not required for the Proposed Action. Source: EPA 2017i</t>
    </r>
  </si>
  <si>
    <t>Table 4.1.2-1 Nonattainment and Maintenance Areas for Ozone and PM2.5</t>
  </si>
  <si>
    <t>Status (Severity if Nonattainment)</t>
  </si>
  <si>
    <t>AQCR 237: Brown County: Green Bay subcity area, WI</t>
  </si>
  <si>
    <t>AQCR 238: Marathon County: Rothschild subcity area, Rib Mountain, Weston, WI</t>
  </si>
  <si>
    <t>AQCR 238: Oneida County: Rhinelander subcity area, WI</t>
  </si>
  <si>
    <t>AQCR 239: Milwaukee County: Milwaukee subcity area, WI</t>
  </si>
  <si>
    <t>AQCR 240: Dane County: Madison subcity area, WI</t>
  </si>
  <si>
    <t>Phoenix-Mesa, AZ</t>
  </si>
  <si>
    <t>Allegan County, MI</t>
  </si>
  <si>
    <t>Amador County, CA</t>
  </si>
  <si>
    <t>Berrien County, MI</t>
  </si>
  <si>
    <t>Butte County, CA</t>
  </si>
  <si>
    <t>Chicago, IL-IN-WI</t>
  </si>
  <si>
    <t>Cincinnati, OH-KY</t>
  </si>
  <si>
    <t>Denver Metro/North Front Range, CO</t>
  </si>
  <si>
    <t>Door County, WI</t>
  </si>
  <si>
    <t>Las Vegas, NV</t>
  </si>
  <si>
    <t>Louisville, KY-IN</t>
  </si>
  <si>
    <t>Manitowoc County, WI</t>
  </si>
  <si>
    <t>Morongo Band of Mission Indians, CA</t>
  </si>
  <si>
    <t>Muskegon County, MI</t>
  </si>
  <si>
    <t>New York-Northern New Jersey-Long Island, NY-NJ-CT</t>
  </si>
  <si>
    <t>Northern Milwaukee/Ozaukee Shoreline, WI</t>
  </si>
  <si>
    <t>Northern Wasatch Front, UT</t>
  </si>
  <si>
    <t>San Antonio, TX</t>
  </si>
  <si>
    <t>San Luis Obispo (Eastern part), CA</t>
  </si>
  <si>
    <t>Southern Wasatch Front, UT</t>
  </si>
  <si>
    <t>Sutter Buttes, CA</t>
  </si>
  <si>
    <t>Tuolumne County, CA</t>
  </si>
  <si>
    <t>Uinta Basin, UT</t>
  </si>
  <si>
    <t>Yuma, AZ</t>
  </si>
  <si>
    <t>2015 8-hour</t>
  </si>
  <si>
    <t>Ozone (2015 8-hour)</t>
  </si>
  <si>
    <t>Marginal (Rural Transport)</t>
  </si>
  <si>
    <t>Severe-15</t>
  </si>
  <si>
    <t>Ozone_8-hr.2015.Allegan_Co</t>
  </si>
  <si>
    <t>Ozone_8-hr.2015.Amador_Co</t>
  </si>
  <si>
    <t>Ozone_8-hr.2015.Atlanta</t>
  </si>
  <si>
    <t>Ozone_8-hr.2015.Baltimore</t>
  </si>
  <si>
    <t>Ozone_8-hr.2015.Benton_Harbor</t>
  </si>
  <si>
    <t>Ozone_8-hr.2015.Chico</t>
  </si>
  <si>
    <t>Ozone_8-hr.2015.Calaveras_Co</t>
  </si>
  <si>
    <t>Ozone_8-hr.2015.Chicago</t>
  </si>
  <si>
    <t>Ozone_8-hr.2015.Cincinnati</t>
  </si>
  <si>
    <t>Ozone_8-hr.2015.Cleveland</t>
  </si>
  <si>
    <t>Ozone_8-hr.2015.Columbus</t>
  </si>
  <si>
    <t>Ozone_8-hr.2015.Dallas</t>
  </si>
  <si>
    <t>Ozone_8-hr.2015.Denver</t>
  </si>
  <si>
    <t>Ozone_8-hr.2015.Detroit</t>
  </si>
  <si>
    <t>Ozone_8-hr.2015.Sunland_Park</t>
  </si>
  <si>
    <t>Ozone_8-hr.2015.Door_Co</t>
  </si>
  <si>
    <t>Ozone_8-hr.2015.Connecticut</t>
  </si>
  <si>
    <t>Ozone_8-hr.2015.Houston</t>
  </si>
  <si>
    <t>Ozone_8-hr.2015.Imperial_Co</t>
  </si>
  <si>
    <t>Ozone_8-hr.2015.East_Kern</t>
  </si>
  <si>
    <t>Ozone_8-hr.2015.Las_Vegas</t>
  </si>
  <si>
    <t>Ozone_8-hr.2015.LA-Desert</t>
  </si>
  <si>
    <t>Ozone_8-hr.2015.LA-South_Coast</t>
  </si>
  <si>
    <t>Ozone_8-hr.2015.Louisville</t>
  </si>
  <si>
    <t>Ozone_8-hr.2015.Manitowoc_Co</t>
  </si>
  <si>
    <t>Ozone_8-hr.2015.Mariposa_Co</t>
  </si>
  <si>
    <t>Ozone_8-hr.2015.Morongo</t>
  </si>
  <si>
    <t>Ozone_8-hr.2015.Muskegon</t>
  </si>
  <si>
    <t>Ozone_8-hr.2015.Nevada_Co</t>
  </si>
  <si>
    <t>Ozone_8-hr.2015.New_York</t>
  </si>
  <si>
    <t>Ozone_8-hr.2015.Milwaukee</t>
  </si>
  <si>
    <t>Ozone_8-hr.2015.Salt_Lake</t>
  </si>
  <si>
    <t>Ozone_8-hr.2015.Pechanga</t>
  </si>
  <si>
    <t>Ozone_8-hr.2015.Philadelphia</t>
  </si>
  <si>
    <t>Ozone_8-hr.2015.Phoenix</t>
  </si>
  <si>
    <t>Ozone_8-hr.2015.Coachella_Valley</t>
  </si>
  <si>
    <t>Ozone_8-hr.2015.Sacramento</t>
  </si>
  <si>
    <t>Ozone_8-hr.2015.San_Antonio</t>
  </si>
  <si>
    <t>Ozone_8-hr.2015.San_Diego</t>
  </si>
  <si>
    <t>Ozone_8-hr.2015.San_Francisco</t>
  </si>
  <si>
    <t>Ozone_8-hr.2015.San_Joaquin_Valley</t>
  </si>
  <si>
    <t>Ozone_8-hr.2015.San_Luis_Obispo</t>
  </si>
  <si>
    <t>Ozone_8-hr.2015.Sheboygan</t>
  </si>
  <si>
    <t>Ozone_8-hr.2015.Provo</t>
  </si>
  <si>
    <t>Ozone_8-hr.2015.St_Louis</t>
  </si>
  <si>
    <t>Ozone_8-hr.2015.Sutter_Buttes</t>
  </si>
  <si>
    <t>Ozone_8-hr.2015.Tuolumne_Co</t>
  </si>
  <si>
    <t>Ozone_8-hr.2015.Tuscan_Buttes</t>
  </si>
  <si>
    <t>Ozone_8-hr.2015.Uinta_Basin</t>
  </si>
  <si>
    <t>Ozone_8-hr.2015.Ventura_Co</t>
  </si>
  <si>
    <t>Ozone_8-hr.2015.Washington</t>
  </si>
  <si>
    <t>Ozone_8-hr.2015.Yuma</t>
  </si>
  <si>
    <t>SO2.2010.Evangeline_Par</t>
  </si>
  <si>
    <t>SO2.2010.Hillsborough_Polk_Cos</t>
  </si>
  <si>
    <t>SO2.2010.Huntington_IN</t>
  </si>
  <si>
    <t>Evangeline Parish (Partial), LA</t>
  </si>
  <si>
    <t>Hillsborough-Polk County, FL</t>
  </si>
  <si>
    <t>Huntington, IN</t>
  </si>
  <si>
    <t>UPDATES SINCE JUNE 2017</t>
  </si>
  <si>
    <t>https://www3.epa.gov/airquality/greenbook/hfrnrpt4.html</t>
  </si>
  <si>
    <t>2015 8-hour level (0.070 ppm) is now in place - new addition!</t>
  </si>
  <si>
    <t>2015: All new (designations were not in place last time we did this)</t>
  </si>
  <si>
    <t>2015 all:</t>
  </si>
  <si>
    <t>https://www3.epa.gov/airquality/greenbook/jbtc.html</t>
  </si>
  <si>
    <r>
      <t xml:space="preserve">2012: </t>
    </r>
    <r>
      <rPr>
        <sz val="11"/>
        <color rgb="FF00B050"/>
        <rFont val="Calibri"/>
        <family val="2"/>
        <scheme val="minor"/>
      </rPr>
      <t>Cleveland Nonattainment to Maintenance</t>
    </r>
  </si>
  <si>
    <t>Severe-17</t>
  </si>
  <si>
    <r>
      <t>2006:</t>
    </r>
    <r>
      <rPr>
        <sz val="11"/>
        <color rgb="FF00B050"/>
        <rFont val="Calibri"/>
        <family val="2"/>
        <scheme val="minor"/>
      </rPr>
      <t xml:space="preserve"> Chico, CA Nonattainment to Maintenance</t>
    </r>
    <r>
      <rPr>
        <sz val="11"/>
        <color theme="1"/>
        <rFont val="Calibri"/>
        <family val="2"/>
        <scheme val="minor"/>
      </rPr>
      <t xml:space="preserve">; </t>
    </r>
    <r>
      <rPr>
        <sz val="11"/>
        <color rgb="FF00B050"/>
        <rFont val="Calibri"/>
        <family val="2"/>
        <scheme val="minor"/>
      </rPr>
      <t>Knoxville-Sevierville-La Follette, TN Nonattainment to Maintenance</t>
    </r>
  </si>
  <si>
    <t>https://www3.epa.gov/airquality/greenbook/kfrnrpt4.html</t>
  </si>
  <si>
    <t>https://www3.epa.gov/airquality/greenbook/rfrnrpt4.html</t>
  </si>
  <si>
    <t>https://www3.epa.gov/airquality/greenbook/pfrnrpt4.html</t>
  </si>
  <si>
    <t>https://www3.epa.gov/airquality/greenbook/tfrnrpt4.html</t>
  </si>
  <si>
    <t>https://www3.epa.gov/airquality/greenbook/sfrnrpt4.html</t>
  </si>
  <si>
    <r>
      <t xml:space="preserve">1971: </t>
    </r>
    <r>
      <rPr>
        <sz val="11"/>
        <color rgb="FF00B050"/>
        <rFont val="Calibri"/>
        <family val="2"/>
        <scheme val="minor"/>
      </rPr>
      <t>no changes</t>
    </r>
  </si>
  <si>
    <t>https://www3.epa.gov/airquality/greenbook/nfrnrpt4.html</t>
  </si>
  <si>
    <t>https://www3.epa.gov/airquality/greenbook/cfrnrpt4.html</t>
  </si>
  <si>
    <t>CAA Section 184(a) (https://www.govinfo.gov/content/pkg/USCODE-2013-title42/html/USCODE-2013-title42-chap85-subchapI-partD-subpart2-sec7511c.htm). Establishes the following states as a single transport region for ozone: CT, DE, ME, MD, MA, NH, NJ, NY, PA, RI, VT, DC.</t>
  </si>
  <si>
    <t>Accessed 7/8/2019.</t>
  </si>
  <si>
    <t>A 2013 petition (http://www.dec.ny.gov/docs/air_pdf/otrpetition1213.pdf) to add more states to the region (IL, IN, KY, MI, NC, OH, TN, VA, WV) was denied on 10/27/2017 (https://www.epa.gov/ground-level-ozone-pollution/2008-ozone-national-ambient-air-quality-standards-naaqs-section-176a).</t>
  </si>
  <si>
    <t>Other Processing or Notes</t>
  </si>
  <si>
    <t>Hand-check that ozone non-attainment/maintenance areas are properly labeled inside or outside the region.</t>
  </si>
  <si>
    <t>Former Subpart 1</t>
  </si>
  <si>
    <r>
      <t xml:space="preserve">2008: </t>
    </r>
    <r>
      <rPr>
        <sz val="11"/>
        <color rgb="FF00B050"/>
        <rFont val="Calibri"/>
        <family val="2"/>
        <scheme val="minor"/>
      </rPr>
      <t>Atlanta Nonattainment to Maintenance</t>
    </r>
    <r>
      <rPr>
        <sz val="11"/>
        <color theme="1"/>
        <rFont val="Calibri"/>
        <family val="2"/>
        <scheme val="minor"/>
      </rPr>
      <t xml:space="preserve">; </t>
    </r>
    <r>
      <rPr>
        <sz val="11"/>
        <rFont val="Calibri"/>
        <family val="2"/>
        <scheme val="minor"/>
      </rPr>
      <t>Riverside County Maintenance to Nonattainment (was mistake in previous version of this file)</t>
    </r>
    <r>
      <rPr>
        <sz val="11"/>
        <color theme="1"/>
        <rFont val="Calibri"/>
        <family val="2"/>
        <scheme val="minor"/>
      </rPr>
      <t xml:space="preserve">; </t>
    </r>
    <r>
      <rPr>
        <sz val="11"/>
        <color rgb="FF00B050"/>
        <rFont val="Calibri"/>
        <family val="2"/>
        <scheme val="minor"/>
      </rPr>
      <t>Kern County severity changed Moderate to Serious</t>
    </r>
    <r>
      <rPr>
        <sz val="11"/>
        <color theme="1"/>
        <rFont val="Calibri"/>
        <family val="2"/>
        <scheme val="minor"/>
      </rPr>
      <t>;</t>
    </r>
  </si>
  <si>
    <r>
      <rPr>
        <sz val="11"/>
        <color rgb="FF00B050"/>
        <rFont val="Calibri"/>
        <family val="2"/>
        <scheme val="minor"/>
      </rPr>
      <t>St Louis Nonattainment to Maintenance</t>
    </r>
    <r>
      <rPr>
        <sz val="11"/>
        <color theme="1"/>
        <rFont val="Calibri"/>
        <family val="2"/>
        <scheme val="minor"/>
      </rPr>
      <t xml:space="preserve">; </t>
    </r>
    <r>
      <rPr>
        <sz val="11"/>
        <color rgb="FF00B050"/>
        <rFont val="Calibri"/>
        <family val="2"/>
        <scheme val="minor"/>
      </rPr>
      <t>split Washington DC between MD and VA (Maintenance) and DC (nonattainment)</t>
    </r>
    <r>
      <rPr>
        <sz val="11"/>
        <color theme="1"/>
        <rFont val="Calibri"/>
        <family val="2"/>
        <scheme val="minor"/>
      </rPr>
      <t xml:space="preserve">; </t>
    </r>
    <r>
      <rPr>
        <sz val="11"/>
        <color rgb="FF00B050"/>
        <rFont val="Calibri"/>
        <family val="2"/>
        <scheme val="minor"/>
      </rPr>
      <t>Cincinnati KY portion Nonattainment to Maintenance</t>
    </r>
  </si>
  <si>
    <r>
      <rPr>
        <sz val="11"/>
        <color rgb="FF00B050"/>
        <rFont val="Calibri"/>
        <family val="2"/>
        <scheme val="minor"/>
      </rPr>
      <t>Shoshone County City of Pinehurst, ID Nonattainment to Maintenance</t>
    </r>
    <r>
      <rPr>
        <sz val="11"/>
        <color theme="1"/>
        <rFont val="Calibri"/>
        <family val="2"/>
        <scheme val="minor"/>
      </rPr>
      <t xml:space="preserve">; </t>
    </r>
    <r>
      <rPr>
        <sz val="11"/>
        <color rgb="FF00B050"/>
        <rFont val="Calibri"/>
        <family val="2"/>
        <scheme val="minor"/>
      </rPr>
      <t>Sheridan County City of Sheridan, WY Nonattainment to Maintenance</t>
    </r>
    <r>
      <rPr>
        <sz val="11"/>
        <color theme="1"/>
        <rFont val="Calibri"/>
        <family val="2"/>
        <scheme val="minor"/>
      </rPr>
      <t xml:space="preserve">; </t>
    </r>
    <r>
      <rPr>
        <sz val="11"/>
        <color rgb="FF00B050"/>
        <rFont val="Calibri"/>
        <family val="2"/>
        <scheme val="minor"/>
      </rPr>
      <t>Shoshone County (part) excluding Pinehurst, ID Nonattainment to Maintenance</t>
    </r>
    <r>
      <rPr>
        <sz val="11"/>
        <color theme="7"/>
        <rFont val="Calibri"/>
        <family val="2"/>
        <scheme val="minor"/>
      </rPr>
      <t xml:space="preserve">; </t>
    </r>
    <r>
      <rPr>
        <sz val="11"/>
        <color rgb="FF00B050"/>
        <rFont val="Calibri"/>
        <family val="2"/>
        <scheme val="minor"/>
      </rPr>
      <t>Missoula MT Nonattainment to Maintenance</t>
    </r>
  </si>
  <si>
    <r>
      <t xml:space="preserve">2010: </t>
    </r>
    <r>
      <rPr>
        <sz val="11"/>
        <color rgb="FF00B050"/>
        <rFont val="Calibri"/>
        <family val="2"/>
        <scheme val="minor"/>
      </rPr>
      <t>Lake_Co_Oh Nonattainment to Maintenance</t>
    </r>
    <r>
      <rPr>
        <sz val="11"/>
        <color theme="1"/>
        <rFont val="Calibri"/>
        <family val="2"/>
        <scheme val="minor"/>
      </rPr>
      <t xml:space="preserve">; </t>
    </r>
    <r>
      <rPr>
        <sz val="11"/>
        <color rgb="FF00B050"/>
        <rFont val="Calibri"/>
        <family val="2"/>
        <scheme val="minor"/>
      </rPr>
      <t>Nassau_Co Nonattainment to Maintenance</t>
    </r>
    <r>
      <rPr>
        <sz val="11"/>
        <color theme="1"/>
        <rFont val="Calibri"/>
        <family val="2"/>
        <scheme val="minor"/>
      </rPr>
      <t xml:space="preserve">; </t>
    </r>
    <r>
      <rPr>
        <sz val="11"/>
        <color rgb="FF00B050"/>
        <rFont val="Calibri"/>
        <family val="2"/>
        <scheme val="minor"/>
      </rPr>
      <t>ADDED Hillsborough-Polk, Huntington,</t>
    </r>
    <r>
      <rPr>
        <sz val="11"/>
        <color theme="1"/>
        <rFont val="Calibri"/>
        <family val="2"/>
        <scheme val="minor"/>
      </rPr>
      <t xml:space="preserve"> </t>
    </r>
    <r>
      <rPr>
        <sz val="11"/>
        <color rgb="FF00B050"/>
        <rFont val="Calibri"/>
        <family val="2"/>
        <scheme val="minor"/>
      </rPr>
      <t>Evangeline Parish</t>
    </r>
  </si>
  <si>
    <t>For each sheet, changes and other notes are provided in text boxes on the far right.</t>
  </si>
  <si>
    <t>Sheet "2019":</t>
  </si>
  <si>
    <t>Sheet "2017":</t>
  </si>
  <si>
    <t>Indicates changes (other than spatial changes) to the NAAQS areas that occurred between about May 2016 and about June 2017.</t>
  </si>
  <si>
    <t>Indicates changes (other than spatial changes) to the NAAQS areas that occurred between about June 2017 and about July 2019.</t>
  </si>
  <si>
    <t>Sheet "References":</t>
  </si>
  <si>
    <t>Notes on the sources of data used in this file, as well as dates of access, QA procedures, and so on.</t>
  </si>
  <si>
    <t>Sheet "NAAQS Primary Standards":</t>
  </si>
  <si>
    <t>Formatted according to CAFE EIS.</t>
  </si>
  <si>
    <t>Sheet "NAAQS Conformity Thresholds":</t>
  </si>
  <si>
    <t>Contents and format enable easier/more reliable lookups in Column I of Sheet "NAAQS Areas, Status, Conformity".</t>
  </si>
  <si>
    <t>Sheet "NAAQS Areas, Status, Conformity":</t>
  </si>
  <si>
    <t>Entries are updated as needed based on changes to names, designations, severity, etc. since the last DEIS or FEIS.</t>
  </si>
  <si>
    <t>Column I must be carefully monitored so that its formula works correctly (to look up the applicable conformity threshold from Sheet "NAAQS Conformity Thresholds").</t>
  </si>
  <si>
    <t>NAAQS area is small enough that no Census block-group centroid falls within it (therefore, we count no people in it).</t>
  </si>
  <si>
    <t>Column L must be populated manually based on the state location of the NAAQS area (see Sheet "References").</t>
  </si>
  <si>
    <t>Sheet "&lt;- Just Ozone PM2.5"</t>
  </si>
  <si>
    <t>This is Sheet "NAAQS Area, Status, Conformity" but only showing the ozone and PM2.5 areas, and reformatted for the purposes of the EIS document.</t>
  </si>
  <si>
    <t>PM2.5 (2012 Annual)</t>
  </si>
  <si>
    <t>PM2.5 (2006 24-hour)</t>
  </si>
  <si>
    <r>
      <rPr>
        <vertAlign val="superscript"/>
        <sz val="11"/>
        <color theme="1"/>
        <rFont val="Calibri"/>
        <family val="2"/>
        <scheme val="minor"/>
      </rPr>
      <t>a</t>
    </r>
    <r>
      <rPr>
        <sz val="11"/>
        <color theme="1"/>
        <rFont val="Calibri"/>
        <family val="2"/>
        <scheme val="minor"/>
      </rPr>
      <t xml:space="preserve"> "--" indicates that no severity classification has been established. Classifications in order of increasing concentration are Marginal, Moderate, Serious, Severe-15, Severe-17, and Extreme. Not every classification is used for every pollutant.</t>
    </r>
  </si>
  <si>
    <t>See text box there for instructions/notes. This sheet involves substantial manual manipulation.</t>
  </si>
  <si>
    <t>Estimated populations within any of the NAAQS areas in this file.</t>
  </si>
  <si>
    <t>2018 (est.)</t>
  </si>
  <si>
    <t>2018 to 2023 Change</t>
  </si>
  <si>
    <t>Annualized Change</t>
  </si>
  <si>
    <t>Baltimore City</t>
  </si>
  <si>
    <t>St. Louis City</t>
  </si>
  <si>
    <t>Alexandria City</t>
  </si>
  <si>
    <t>Falls Church City</t>
  </si>
  <si>
    <t>Ozone_8-hr.2008.Denver</t>
  </si>
  <si>
    <t>Fairfax City</t>
  </si>
  <si>
    <t>Manassas City</t>
  </si>
  <si>
    <t>Manassas Park City</t>
  </si>
  <si>
    <t>Pechanga Band of Luiseño Mission Indians of the Pechanga Reservation, CA</t>
  </si>
  <si>
    <t>Doña Ana County (Sunland Park Area), NM</t>
  </si>
  <si>
    <t>Sheets "Counties, Each NAAQS"</t>
  </si>
  <si>
    <t>Shows populations of NAAQS areas (estimated) by county/partial county.</t>
  </si>
  <si>
    <t>Based on geospatial analysis that spatially intersects NAAQS area polygons with block group polygons, noting the % overlap and using that to estimate block group population within the NAAQS area.</t>
  </si>
  <si>
    <t>Those block group population overlaps are then summed to the county level (still stratified by NAAQS area).</t>
  </si>
  <si>
    <t>It is possible for the block group population overlap to be population  = 0, if the block group has no people or if the block group has a very small number of people and the % overlap is small enough to result in nearly 0 people.</t>
  </si>
  <si>
    <t>Comes from separate file, done mostly by Samuel Kovach and modified a bit by Chris Holder - TabulatedIntersection_NAAQS_CensusBlock_09_06_2019_cth.xlsx</t>
  </si>
  <si>
    <t>Accessed 08/2019.</t>
  </si>
  <si>
    <t>Used GIS software to intersect NAAQS areas with block-group polygons. Used the % area overlap to estimate population in the overlap.</t>
  </si>
  <si>
    <t>Used GIS software to spatially intersect the areas to U.S. block group polygons.</t>
  </si>
  <si>
    <t>Sheet "Counties, All NAAQS"</t>
  </si>
  <si>
    <t>Based on geospatial analysis that spatially intersects the superset of NAAQS area polygons (with overlaps merged) with block group polygons, noting the % overlap and using that to estimate block group population within the NAAQS areas.</t>
  </si>
  <si>
    <t>Those block group population overlaps are then summed to the county level.</t>
  </si>
  <si>
    <t>PM10 (1987 24-hour)</t>
  </si>
  <si>
    <t>Doña Ana County; Anthony, NM</t>
  </si>
  <si>
    <t>Pechanga Band of Luiseño Mission Indians of the Pechanga Reservation</t>
  </si>
  <si>
    <t>Easy Analytics Software (EASI), https://www.easidemographics.com/index.asp (they cite Bureau of the Census 2010 PL 94).</t>
  </si>
  <si>
    <t>2023 (proj.)</t>
  </si>
  <si>
    <t>Particulate Matter (PM10)</t>
  </si>
  <si>
    <t>Particulate Matter (PM2.5)</t>
  </si>
  <si>
    <r>
      <t>Level</t>
    </r>
    <r>
      <rPr>
        <b/>
        <vertAlign val="superscript"/>
        <sz val="10"/>
        <color theme="1"/>
        <rFont val="Calibri"/>
        <family val="2"/>
        <scheme val="minor"/>
      </rPr>
      <t>a</t>
    </r>
  </si>
  <si>
    <r>
      <t>9 ppm (10 mg/m</t>
    </r>
    <r>
      <rPr>
        <vertAlign val="superscript"/>
        <sz val="10"/>
        <color rgb="FF000000"/>
        <rFont val="Calibri"/>
        <family val="2"/>
        <scheme val="minor"/>
      </rPr>
      <t>3</t>
    </r>
    <r>
      <rPr>
        <sz val="10"/>
        <color rgb="FF000000"/>
        <rFont val="Calibri"/>
        <family val="2"/>
        <scheme val="minor"/>
      </rPr>
      <t>)</t>
    </r>
  </si>
  <si>
    <r>
      <t>8 hours</t>
    </r>
    <r>
      <rPr>
        <vertAlign val="superscript"/>
        <sz val="10"/>
        <color rgb="FF000000"/>
        <rFont val="Calibri"/>
        <family val="2"/>
        <scheme val="minor"/>
      </rPr>
      <t>b</t>
    </r>
  </si>
  <si>
    <r>
      <t>35 ppm (40 mg/m</t>
    </r>
    <r>
      <rPr>
        <vertAlign val="superscript"/>
        <sz val="10"/>
        <color rgb="FF000000"/>
        <rFont val="Calibri"/>
        <family val="2"/>
        <scheme val="minor"/>
      </rPr>
      <t>3</t>
    </r>
    <r>
      <rPr>
        <sz val="10"/>
        <color rgb="FF000000"/>
        <rFont val="Calibri"/>
        <family val="2"/>
        <scheme val="minor"/>
      </rPr>
      <t>)</t>
    </r>
  </si>
  <si>
    <r>
      <t>1 hour</t>
    </r>
    <r>
      <rPr>
        <vertAlign val="superscript"/>
        <sz val="10"/>
        <color rgb="FF000000"/>
        <rFont val="Calibri"/>
        <family val="2"/>
        <scheme val="minor"/>
      </rPr>
      <t>b</t>
    </r>
  </si>
  <si>
    <r>
      <t xml:space="preserve">0.15 </t>
    </r>
    <r>
      <rPr>
        <sz val="10"/>
        <color rgb="FF000000"/>
        <rFont val="Calibri"/>
        <family val="2"/>
      </rPr>
      <t>µg/m</t>
    </r>
    <r>
      <rPr>
        <vertAlign val="superscript"/>
        <sz val="10"/>
        <color rgb="FF000000"/>
        <rFont val="Calibri"/>
        <family val="2"/>
      </rPr>
      <t>3</t>
    </r>
  </si>
  <si>
    <r>
      <t>Nitrogen dioxide (NO</t>
    </r>
    <r>
      <rPr>
        <vertAlign val="subscript"/>
        <sz val="10"/>
        <color theme="1"/>
        <rFont val="Calibri"/>
        <family val="2"/>
        <scheme val="minor"/>
      </rPr>
      <t>2</t>
    </r>
    <r>
      <rPr>
        <sz val="10"/>
        <color theme="1"/>
        <rFont val="Calibri"/>
        <family val="2"/>
        <scheme val="minor"/>
      </rPr>
      <t>)</t>
    </r>
  </si>
  <si>
    <r>
      <t xml:space="preserve">0.053 ppm (100 </t>
    </r>
    <r>
      <rPr>
        <sz val="10"/>
        <color rgb="FF000000"/>
        <rFont val="Calibri"/>
        <family val="2"/>
      </rPr>
      <t>µg/m</t>
    </r>
    <r>
      <rPr>
        <vertAlign val="superscript"/>
        <sz val="10"/>
        <color rgb="FF000000"/>
        <rFont val="Calibri"/>
        <family val="2"/>
      </rPr>
      <t>3</t>
    </r>
    <r>
      <rPr>
        <sz val="10"/>
        <color rgb="FF000000"/>
        <rFont val="Calibri"/>
        <family val="2"/>
      </rPr>
      <t>)</t>
    </r>
  </si>
  <si>
    <r>
      <t xml:space="preserve">0.100 ppm (188 </t>
    </r>
    <r>
      <rPr>
        <sz val="10"/>
        <color rgb="FF000000"/>
        <rFont val="Calibri"/>
        <family val="2"/>
      </rPr>
      <t>µg/m</t>
    </r>
    <r>
      <rPr>
        <vertAlign val="superscript"/>
        <sz val="10"/>
        <color rgb="FF000000"/>
        <rFont val="Calibri"/>
        <family val="2"/>
      </rPr>
      <t>3</t>
    </r>
    <r>
      <rPr>
        <sz val="10"/>
        <color rgb="FF000000"/>
        <rFont val="Calibri"/>
        <family val="2"/>
      </rPr>
      <t>)</t>
    </r>
  </si>
  <si>
    <r>
      <t>1 hour</t>
    </r>
    <r>
      <rPr>
        <vertAlign val="superscript"/>
        <sz val="10"/>
        <color rgb="FF000000"/>
        <rFont val="Calibri"/>
        <family val="2"/>
        <scheme val="minor"/>
      </rPr>
      <t>c</t>
    </r>
  </si>
  <si>
    <r>
      <t>150 µg/m</t>
    </r>
    <r>
      <rPr>
        <vertAlign val="superscript"/>
        <sz val="10"/>
        <color rgb="FF000000"/>
        <rFont val="Calibri"/>
        <family val="2"/>
        <scheme val="minor"/>
      </rPr>
      <t>3</t>
    </r>
  </si>
  <si>
    <r>
      <t>24 hours</t>
    </r>
    <r>
      <rPr>
        <vertAlign val="superscript"/>
        <sz val="10"/>
        <color rgb="FF000000"/>
        <rFont val="Calibri"/>
        <family val="2"/>
        <scheme val="minor"/>
      </rPr>
      <t>d</t>
    </r>
  </si>
  <si>
    <r>
      <t>12.0 µg/m</t>
    </r>
    <r>
      <rPr>
        <vertAlign val="superscript"/>
        <sz val="10"/>
        <color rgb="FF000000"/>
        <rFont val="Calibri"/>
        <family val="2"/>
        <scheme val="minor"/>
      </rPr>
      <t>3</t>
    </r>
  </si>
  <si>
    <r>
      <t>Annual (arithmetic mean)</t>
    </r>
    <r>
      <rPr>
        <vertAlign val="superscript"/>
        <sz val="10"/>
        <color rgb="FF000000"/>
        <rFont val="Calibri"/>
        <family val="2"/>
        <scheme val="minor"/>
      </rPr>
      <t>e</t>
    </r>
  </si>
  <si>
    <r>
      <t>15.0 µg/m</t>
    </r>
    <r>
      <rPr>
        <vertAlign val="superscript"/>
        <sz val="10"/>
        <color rgb="FF000000"/>
        <rFont val="Calibri"/>
        <family val="2"/>
        <scheme val="minor"/>
      </rPr>
      <t>3</t>
    </r>
  </si>
  <si>
    <r>
      <t>35 µg/m</t>
    </r>
    <r>
      <rPr>
        <vertAlign val="superscript"/>
        <sz val="10"/>
        <color rgb="FF000000"/>
        <rFont val="Calibri"/>
        <family val="2"/>
        <scheme val="minor"/>
      </rPr>
      <t>3</t>
    </r>
  </si>
  <si>
    <r>
      <t>24 hours</t>
    </r>
    <r>
      <rPr>
        <vertAlign val="superscript"/>
        <sz val="10"/>
        <color rgb="FF000000"/>
        <rFont val="Calibri"/>
        <family val="2"/>
        <scheme val="minor"/>
      </rPr>
      <t>f</t>
    </r>
  </si>
  <si>
    <r>
      <t>8 hours</t>
    </r>
    <r>
      <rPr>
        <vertAlign val="superscript"/>
        <sz val="10"/>
        <color rgb="FF000000"/>
        <rFont val="Calibri"/>
        <family val="2"/>
        <scheme val="minor"/>
      </rPr>
      <t>g</t>
    </r>
  </si>
  <si>
    <r>
      <t>Sulfur dioxide (SO</t>
    </r>
    <r>
      <rPr>
        <vertAlign val="subscript"/>
        <sz val="10"/>
        <color theme="1"/>
        <rFont val="Calibri"/>
        <family val="2"/>
        <scheme val="minor"/>
      </rPr>
      <t>2</t>
    </r>
    <r>
      <rPr>
        <sz val="10"/>
        <color theme="1"/>
        <rFont val="Calibri"/>
        <family val="2"/>
        <scheme val="minor"/>
      </rPr>
      <t>)</t>
    </r>
  </si>
  <si>
    <r>
      <t xml:space="preserve">0.075 ppm (200 </t>
    </r>
    <r>
      <rPr>
        <sz val="10"/>
        <color rgb="FF000000"/>
        <rFont val="Calibri"/>
        <family val="2"/>
      </rPr>
      <t>µg/m</t>
    </r>
    <r>
      <rPr>
        <vertAlign val="superscript"/>
        <sz val="10"/>
        <color rgb="FF000000"/>
        <rFont val="Calibri"/>
        <family val="2"/>
      </rPr>
      <t>3</t>
    </r>
    <r>
      <rPr>
        <sz val="10"/>
        <color rgb="FF000000"/>
        <rFont val="Calibri"/>
        <family val="2"/>
      </rPr>
      <t>)</t>
    </r>
  </si>
  <si>
    <r>
      <t>1 hour</t>
    </r>
    <r>
      <rPr>
        <vertAlign val="superscript"/>
        <sz val="10"/>
        <color rgb="FF000000"/>
        <rFont val="Calibri"/>
        <family val="2"/>
        <scheme val="minor"/>
      </rPr>
      <t>h</t>
    </r>
  </si>
  <si>
    <r>
      <t xml:space="preserve">0.5 ppm (1,300 </t>
    </r>
    <r>
      <rPr>
        <sz val="10"/>
        <color rgb="FF000000"/>
        <rFont val="Calibri"/>
        <family val="2"/>
      </rPr>
      <t>µg/m</t>
    </r>
    <r>
      <rPr>
        <vertAlign val="superscript"/>
        <sz val="10"/>
        <color rgb="FF000000"/>
        <rFont val="Calibri"/>
        <family val="2"/>
      </rPr>
      <t>3</t>
    </r>
    <r>
      <rPr>
        <sz val="10"/>
        <color rgb="FF000000"/>
        <rFont val="Calibri"/>
        <family val="2"/>
      </rPr>
      <t>)</t>
    </r>
  </si>
  <si>
    <r>
      <t>3 hours</t>
    </r>
    <r>
      <rPr>
        <vertAlign val="superscript"/>
        <sz val="10"/>
        <color rgb="FF000000"/>
        <rFont val="Calibri"/>
        <family val="2"/>
        <scheme val="minor"/>
      </rPr>
      <t>b</t>
    </r>
  </si>
  <si>
    <r>
      <rPr>
        <vertAlign val="superscript"/>
        <sz val="10"/>
        <color theme="1"/>
        <rFont val="Calibri"/>
        <family val="2"/>
        <scheme val="minor"/>
      </rPr>
      <t>a</t>
    </r>
    <r>
      <rPr>
        <sz val="10"/>
        <color theme="1"/>
        <rFont val="Calibri"/>
        <family val="2"/>
        <scheme val="minor"/>
      </rPr>
      <t xml:space="preserve"> Units of measure for the standards are parts per million (ppm) by volume, milligrams per cubic meter of air (mg/m</t>
    </r>
    <r>
      <rPr>
        <vertAlign val="superscript"/>
        <sz val="10"/>
        <color theme="1"/>
        <rFont val="Calibri"/>
        <family val="2"/>
        <scheme val="minor"/>
      </rPr>
      <t>3</t>
    </r>
    <r>
      <rPr>
        <sz val="10"/>
        <color theme="1"/>
        <rFont val="Calibri"/>
        <family val="2"/>
        <scheme val="minor"/>
      </rPr>
      <t>), and micrograms per cubic meter (</t>
    </r>
    <r>
      <rPr>
        <sz val="10"/>
        <color theme="1"/>
        <rFont val="Calibri"/>
        <family val="2"/>
      </rPr>
      <t>µg/m</t>
    </r>
    <r>
      <rPr>
        <vertAlign val="superscript"/>
        <sz val="10"/>
        <color theme="1"/>
        <rFont val="Calibri"/>
        <family val="2"/>
      </rPr>
      <t>3</t>
    </r>
    <r>
      <rPr>
        <sz val="10"/>
        <color theme="1"/>
        <rFont val="Calibri"/>
        <family val="2"/>
      </rPr>
      <t>) of air.</t>
    </r>
  </si>
  <si>
    <r>
      <rPr>
        <vertAlign val="superscript"/>
        <sz val="10"/>
        <color theme="1"/>
        <rFont val="Calibri"/>
        <family val="2"/>
        <scheme val="minor"/>
      </rPr>
      <t>b</t>
    </r>
    <r>
      <rPr>
        <sz val="10"/>
        <color theme="1"/>
        <rFont val="Calibri"/>
        <family val="2"/>
        <scheme val="minor"/>
      </rPr>
      <t xml:space="preserve"> Not to be exceeded more than once per year.</t>
    </r>
  </si>
  <si>
    <r>
      <rPr>
        <vertAlign val="superscript"/>
        <sz val="10"/>
        <color theme="1"/>
        <rFont val="Calibri"/>
        <family val="2"/>
        <scheme val="minor"/>
      </rPr>
      <t>c</t>
    </r>
    <r>
      <rPr>
        <sz val="10"/>
        <color theme="1"/>
        <rFont val="Calibri"/>
        <family val="2"/>
        <scheme val="minor"/>
      </rPr>
      <t xml:space="preserve"> To attain this standard, the 3-year average of the 98th percentile of the daily-maximum 1-hour-average NO</t>
    </r>
    <r>
      <rPr>
        <vertAlign val="subscript"/>
        <sz val="10"/>
        <color theme="1"/>
        <rFont val="Calibri"/>
        <family val="2"/>
        <scheme val="minor"/>
      </rPr>
      <t>2</t>
    </r>
    <r>
      <rPr>
        <sz val="10"/>
        <color theme="1"/>
        <rFont val="Calibri"/>
        <family val="2"/>
        <scheme val="minor"/>
      </rPr>
      <t xml:space="preserve"> concentrations at each monitor within an area must not exceed 0.100 ppm (effective January 22, 2010).</t>
    </r>
  </si>
  <si>
    <r>
      <rPr>
        <vertAlign val="superscript"/>
        <sz val="10"/>
        <color theme="1"/>
        <rFont val="Calibri"/>
        <family val="2"/>
        <scheme val="minor"/>
      </rPr>
      <t>d</t>
    </r>
    <r>
      <rPr>
        <sz val="10"/>
        <color theme="1"/>
        <rFont val="Calibri"/>
        <family val="2"/>
        <scheme val="minor"/>
      </rPr>
      <t xml:space="preserve"> Not to be exceeded more than once per year on average over 3 years.</t>
    </r>
  </si>
  <si>
    <r>
      <rPr>
        <vertAlign val="superscript"/>
        <sz val="10"/>
        <color theme="1"/>
        <rFont val="Calibri"/>
        <family val="2"/>
        <scheme val="minor"/>
      </rPr>
      <t>e</t>
    </r>
    <r>
      <rPr>
        <sz val="10"/>
        <color theme="1"/>
        <rFont val="Calibri"/>
        <family val="2"/>
        <scheme val="minor"/>
      </rPr>
      <t xml:space="preserve"> To attain this standard, the 3-year average of the weighted-annual-mean PM2.5 concentrations from single or multiple community-oriented monitors must not exceed 12.0 </t>
    </r>
    <r>
      <rPr>
        <sz val="10"/>
        <color theme="1"/>
        <rFont val="Calibri"/>
        <family val="2"/>
      </rPr>
      <t>µg/m</t>
    </r>
    <r>
      <rPr>
        <vertAlign val="superscript"/>
        <sz val="10"/>
        <color theme="1"/>
        <rFont val="Calibri"/>
        <family val="2"/>
      </rPr>
      <t>3</t>
    </r>
    <r>
      <rPr>
        <sz val="10"/>
        <color theme="1"/>
        <rFont val="Calibri"/>
        <family val="2"/>
      </rPr>
      <t xml:space="preserve"> for the primary standard and 15.0 µg/m</t>
    </r>
    <r>
      <rPr>
        <vertAlign val="superscript"/>
        <sz val="10"/>
        <color theme="1"/>
        <rFont val="Calibri"/>
        <family val="2"/>
      </rPr>
      <t>3</t>
    </r>
    <r>
      <rPr>
        <sz val="10"/>
        <color theme="1"/>
        <rFont val="Calibri"/>
        <family val="2"/>
      </rPr>
      <t xml:space="preserve"> for the secondary standard.</t>
    </r>
  </si>
  <si>
    <r>
      <rPr>
        <vertAlign val="superscript"/>
        <sz val="10"/>
        <color theme="1"/>
        <rFont val="Calibri"/>
        <family val="2"/>
        <scheme val="minor"/>
      </rPr>
      <t>f</t>
    </r>
    <r>
      <rPr>
        <sz val="10"/>
        <color theme="1"/>
        <rFont val="Calibri"/>
        <family val="2"/>
        <scheme val="minor"/>
      </rPr>
      <t xml:space="preserve"> To attain this standard, the 3-year average of the 98th percentile of 24-hour-average PM2.5 concentrations at each population-oriented monitor within an area must not exceed 35 </t>
    </r>
    <r>
      <rPr>
        <sz val="10"/>
        <color theme="1"/>
        <rFont val="Calibri"/>
        <family val="2"/>
      </rPr>
      <t>µg/m</t>
    </r>
    <r>
      <rPr>
        <vertAlign val="superscript"/>
        <sz val="10"/>
        <color theme="1"/>
        <rFont val="Calibri"/>
        <family val="2"/>
      </rPr>
      <t>3</t>
    </r>
    <r>
      <rPr>
        <sz val="10"/>
        <color theme="1"/>
        <rFont val="Calibri"/>
        <family val="2"/>
      </rPr>
      <t xml:space="preserve"> (effective December 17, 2006).</t>
    </r>
  </si>
  <si>
    <r>
      <rPr>
        <vertAlign val="superscript"/>
        <sz val="10"/>
        <color theme="1"/>
        <rFont val="Calibri"/>
        <family val="2"/>
        <scheme val="minor"/>
      </rPr>
      <t>g</t>
    </r>
    <r>
      <rPr>
        <sz val="10"/>
        <color theme="1"/>
        <rFont val="Calibri"/>
        <family val="2"/>
        <scheme val="minor"/>
      </rPr>
      <t xml:space="preserve"> To attain this standard, the 3-year average of the fourth-highest daily-maximum 8-hour-average ozone concentrations measured at each monitor in the area over each year must not exceed 0.070 ppm (</t>
    </r>
    <r>
      <rPr>
        <sz val="10"/>
        <color theme="1"/>
        <rFont val="Calibri"/>
        <family val="2"/>
      </rPr>
      <t>effective December 28, 2015).</t>
    </r>
  </si>
  <si>
    <r>
      <rPr>
        <vertAlign val="superscript"/>
        <sz val="10"/>
        <color theme="1"/>
        <rFont val="Calibri"/>
        <family val="2"/>
        <scheme val="minor"/>
      </rPr>
      <t>h</t>
    </r>
    <r>
      <rPr>
        <sz val="10"/>
        <color theme="1"/>
        <rFont val="Calibri"/>
        <family val="2"/>
        <scheme val="minor"/>
      </rPr>
      <t xml:space="preserve"> To attain this standard, the 3-year average of the 99th percentile of the daily-maximum 1-hour-average SO</t>
    </r>
    <r>
      <rPr>
        <vertAlign val="subscript"/>
        <sz val="10"/>
        <color theme="1"/>
        <rFont val="Calibri"/>
        <family val="2"/>
        <scheme val="minor"/>
      </rPr>
      <t>2</t>
    </r>
    <r>
      <rPr>
        <sz val="10"/>
        <color theme="1"/>
        <rFont val="Calibri"/>
        <family val="2"/>
        <scheme val="minor"/>
      </rPr>
      <t xml:space="preserve"> concentrations must not exceed 0.075 ppm.</t>
    </r>
  </si>
  <si>
    <r>
      <t xml:space="preserve">Source: 40 CFR </t>
    </r>
    <r>
      <rPr>
        <sz val="10"/>
        <color theme="1"/>
        <rFont val="Calibri"/>
        <family val="2"/>
      </rPr>
      <t>§50, as presented in EPA 2016m</t>
    </r>
  </si>
  <si>
    <r>
      <t xml:space="preserve">ppm = parts per million; mg/m3 = milligrams per cubic meter; </t>
    </r>
    <r>
      <rPr>
        <sz val="10"/>
        <color theme="1"/>
        <rFont val="Calibri"/>
        <family val="2"/>
      </rPr>
      <t>µg/m3 = micrograms per cubic meter; CFR = Code of Federal Regulations; EPA = U.S. Environmental Protection Agency; PM10 = particulate matter with a nominal aerodynamic diameter equal to or less than 10 microns; PM2.5 = particulate matter with a nominal aerodynamic diameter equal to or less than 2.5 microns</t>
    </r>
  </si>
  <si>
    <r>
      <t>Status</t>
    </r>
    <r>
      <rPr>
        <b/>
        <vertAlign val="superscript"/>
        <sz val="10"/>
        <color theme="1"/>
        <rFont val="Calibri"/>
        <family val="2"/>
        <scheme val="minor"/>
      </rPr>
      <t>a</t>
    </r>
  </si>
  <si>
    <r>
      <t>General Conformity Threshold</t>
    </r>
    <r>
      <rPr>
        <b/>
        <vertAlign val="superscript"/>
        <sz val="10"/>
        <color theme="1"/>
        <rFont val="Calibri"/>
        <family val="2"/>
        <scheme val="minor"/>
      </rPr>
      <t>b</t>
    </r>
  </si>
  <si>
    <r>
      <rPr>
        <vertAlign val="superscript"/>
        <sz val="10"/>
        <color theme="1"/>
        <rFont val="Calibri"/>
        <family val="2"/>
        <scheme val="minor"/>
      </rPr>
      <t>b</t>
    </r>
    <r>
      <rPr>
        <sz val="10"/>
        <color theme="1"/>
        <rFont val="Calibri"/>
        <family val="2"/>
        <scheme val="minor"/>
      </rPr>
      <t xml:space="preserve"> Emissions thresholds in tons/year. In ozone nonattainment areas, the thresholds given are for the percursor pollutants VOC or NOx; in PM2.5 nonattainment areas the thresholds represent primary PM2.5. Source: 40 CFR § 51.853. These thresholds are provided for information only; a general conformity determination is not required for the Final Action.</t>
    </r>
  </si>
  <si>
    <t>NOx = nitrogen oxides; PM2.5 = particulate matter with a nominal aerodynamic diameter equal to or less than 2.5 microns.</t>
  </si>
  <si>
    <t>Source: EPA 2017i</t>
  </si>
  <si>
    <t>Inland Sheboygan County, WI</t>
  </si>
  <si>
    <t>Ozone_8-hr.2008.Sheboygan_Inland</t>
  </si>
  <si>
    <t>2006: No Changes</t>
  </si>
  <si>
    <t>Morenci (Greenlee County), AZ</t>
  </si>
  <si>
    <t>2015 8-hour level (0.070 ppm) still in place</t>
  </si>
  <si>
    <t>UPDATES SINCE JULY 2019</t>
  </si>
  <si>
    <t>2015: Columbus OH from Nonattainment to Maintenace; Door County WI from Nonattainment to Maintenace</t>
  </si>
  <si>
    <t>2012: Delware County PA from Nonattainment to Maintenance; Lebanon County PA from Nonattainment to Maintenance; Los Angeles-South Coast Air Basin CA from Moderate to Serious</t>
  </si>
  <si>
    <t>https://www3.epa.gov/airquality/greenbook/jfrnrpt1.html</t>
  </si>
  <si>
    <t>Shoreline Sheboygan County, WI</t>
  </si>
  <si>
    <t>Ozone_8-hr.2008.Sheboygan_Shoreline</t>
  </si>
  <si>
    <t xml:space="preserve">2008: Moved Chicago-Naperville IL-IN-WI from Moderate to Serious; Dallas-Fort Worth TX from Moderate to Serious; Denver-Boulder-Greeley-Ft Collins-Loveland CO from Moderate to Serious; Greater Connecticut CT from Moderate to Serious; Houston-Galveston-Brazoria from Moderate to Serious; Nevada County (Western part) CA from Moderate to Serious; New York-N New Jersey-Long Island NY-NJ-CT from Moderate to Serious; San Diego County CA from Moderate to Serious; Inland Sheboygan County WI new NAAQS area; Sheboygan County WI from Nonattainment to Maintenance;  DC portion of Washington DC-MD-VA reclassified from marginal nonattainment to maintenance </t>
  </si>
  <si>
    <t xml:space="preserve">Ajo (Pima County) AZ from Nonattainment to Maintenance; Columbia Falls MT from Nonattainment to Maintenance; Imperial Valley CA from Nonattainment to Maintenance; Kalispell MT from Nonattainment to Maintenance; Libby MT from Nonattainment to Maintenance; Ogden UT from Nonattainment to Maintenance; Salt Lake County UT from Nonattainment to Maintenance; Utah County UT from Nonattainment to Maintenance; West Pinal County AZ from Moderate to Serious </t>
  </si>
  <si>
    <t>Henderson-Webster Counties, KY</t>
  </si>
  <si>
    <t>New Madrid County, MO</t>
  </si>
  <si>
    <t>St. Lawrence County, NY</t>
  </si>
  <si>
    <t>Howard County, TX</t>
  </si>
  <si>
    <t>Hutchinson County, TX</t>
  </si>
  <si>
    <t>Navarro County, TX</t>
  </si>
  <si>
    <t>Giles County, VA</t>
  </si>
  <si>
    <t>Whatcom County, WA</t>
  </si>
  <si>
    <t>SO2.2010.Henderson_Webster_Co</t>
  </si>
  <si>
    <t>SO2.2010.New_Madrid_Co</t>
  </si>
  <si>
    <t>SO2.2010.St_Lawrence_Co</t>
  </si>
  <si>
    <t>SO2.2010.Howard_Co</t>
  </si>
  <si>
    <t>SO2.2010.Hutchinson_Co</t>
  </si>
  <si>
    <t>SO2.2010.Navarro_Co</t>
  </si>
  <si>
    <t>SO2.2010.Giles_Co</t>
  </si>
  <si>
    <t>SO2.2010.Whatcom_Co</t>
  </si>
  <si>
    <t>1971:East Helena from Nonattainment to Maintenance;</t>
  </si>
  <si>
    <t xml:space="preserve">2010: Central New Hampshire NH from Nonattainment to Maintenace; Hillsborough County FL from Nonattainment to Maintenace; Hillsborough-Polk County FL from Nonattainment to Maintenace; Indianapolis, IN from Nonattainment to Maintenace; Jefferson County KY from Nonattainment to Maintenace; Lemont IL from Nonattainment to Maintenace; Marshall WV from Nonattainment to Maintenace; Morgan County IN from Nonattainment to Maintenace; Pekin IL from Nonattainment to Maintenace; Steubenville OH-WV from Nonattainment to Maintenace; Terre Haute IN from Nonattainment to Maintenace; Williamson County Removed (now in Attainment); Southwest Indiania from Nonattainment to Maintenance; ADDED Henderson-Webster, New Madrid, St. Lawrence, Howard, Hutchinson, Navarro, Giles, and Whatcom.  </t>
  </si>
  <si>
    <t>1997 8-hour level (0.080 ppm) revoked in 2015. Areas that were in non-attainment at time of revokation may be subject to anti-backsliding measures (perhaps until they demonstrate attainment).</t>
  </si>
  <si>
    <t>4/27/2017 (still in place - 5/4/2021)</t>
  </si>
  <si>
    <t>Same as Juyl 2019 effort for the FEIS: Easy Analytics Software (EASI), their own estimated populatoins for U.S. Census block groups for 2018 (most recent year) to 2023 (most future year); https://www.easidemographics.com/index.asp</t>
  </si>
  <si>
    <t>Chicago-Naperville, IL-IN-WI (Chicago, IL-IN-WI)</t>
  </si>
  <si>
    <t>Cincinnati, OH-KY (Cincinnati, OH-KY-IN)</t>
  </si>
  <si>
    <t>Cleveland, OH (Cleveland-Akron-Lorain, OH)</t>
  </si>
  <si>
    <t>Denver-Boulder-Greeley-Ft Collins-Loveland, CO (Denver Metro/North Front Range, CO)</t>
  </si>
  <si>
    <t>New York-N. New Jersey-Long Island, NY-NJ-CT (New York-Northern New Jersey-Long Island, NY-NJ-CT)</t>
  </si>
  <si>
    <t>St. Louis, MO-IL (St. Louis-St. Charles-Farmington, MO-IL)</t>
  </si>
  <si>
    <t>Marginal (Rural Transport for 2015 NAAQS)</t>
  </si>
  <si>
    <t>Los Angeles, CA (Los Angeles-South Coast Air Basin, CA)</t>
  </si>
  <si>
    <r>
      <rPr>
        <vertAlign val="superscript"/>
        <sz val="10"/>
        <color theme="1"/>
        <rFont val="Calibri"/>
        <family val="2"/>
        <scheme val="minor"/>
      </rPr>
      <t>a</t>
    </r>
    <r>
      <rPr>
        <sz val="10"/>
        <color theme="1"/>
        <rFont val="Calibri"/>
        <family val="2"/>
        <scheme val="minor"/>
      </rPr>
      <t xml:space="preserve"> Pollutants for which the area is designated in nonattainment or maintenance as of 20 April 2021. For nonattainment areas, the status given is the severity classification as defined in 40 CFR 1303. Classifications in order of increasing ozone concentration are Marginal, Moderate, Serious, Severe-15, Severe-17, and Extreme. Where an area is in nonattainment for more than one standard for the same pollutant, the more restrictive severity classification is shown. When an area is in nonattainment for one standard and maintenance for another standard for the same pollutant, the nonattainment area is shown.</t>
    </r>
  </si>
  <si>
    <t>Indicates changes to the NAAQS areas that occurred between about July 2019 and May 2021.</t>
  </si>
  <si>
    <t>Giles County</t>
  </si>
  <si>
    <t>McLean County</t>
  </si>
  <si>
    <t>Webster County</t>
  </si>
  <si>
    <t>Carson County</t>
  </si>
  <si>
    <t>Limestone County</t>
  </si>
  <si>
    <t>New Madrid County</t>
  </si>
  <si>
    <t>St. Lawrence County</t>
  </si>
  <si>
    <t>SO2.2010.Henderson_Webster_Cos</t>
  </si>
  <si>
    <t>Accessed 5/4/2021.Only SO2 2010 has been updated since the FEIS work in July 2019. Accessed 5/11/2021. Used data avaliable through ArcOnline to update the Sheboygan NAAQS</t>
  </si>
  <si>
    <t>Geospatial - only 2010 SO2 geospatial file has changed since FEIS. The Sheboygan area for 2008 ozone has also been split but EPA did not issue a new geospatial file--however, was able to obtain the polygons for the split Sheboygan area from their Interactive Map server (http://arcg.is/1Lq9Vp2). Downloaded these files; checked that the SO2 file contained areas newly added for nonattainment.
Designations - some changes to nonattainment/maintenance designation. Used greenbook tables to identify changes since FEIS.  Hand checked the updated areas (Sheboygan and 8 new SO2 areas) in GIS to the area tabulation. For the new areas that were the only NAAQS area in the county, made sure the "Each NAAQS" analysis matched the "All NAAQS" analysis. Ran the All NAAQS analysis on all FIPS codes and made sure the new results matched the old except for the new NAAQS areas.</t>
  </si>
  <si>
    <t>21075</t>
  </si>
  <si>
    <t>21101</t>
  </si>
  <si>
    <t>21149</t>
  </si>
  <si>
    <t>21233</t>
  </si>
  <si>
    <t>29143</t>
  </si>
  <si>
    <t>36089</t>
  </si>
  <si>
    <t>48065</t>
  </si>
  <si>
    <t>48293</t>
  </si>
  <si>
    <t>51071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</si>
</sst>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
  </numFmts>
  <fonts count="49"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tint="-0.499984740745262"/>
      <name val="Calibri"/>
      <family val="2"/>
      <scheme val="minor"/>
    </font>
    <font>
      <b/>
      <sz val="11"/>
      <name val="Calibri"/>
      <family val="2"/>
      <scheme val="minor"/>
    </font>
    <font>
      <sz val="11"/>
      <color theme="0" tint="-0.34998626667073579"/>
      <name val="Calibri"/>
      <family val="2"/>
      <scheme val="minor"/>
    </font>
    <font>
      <sz val="11"/>
      <name val="Calibri"/>
      <family val="2"/>
      <scheme val="minor"/>
    </font>
    <font>
      <vertAlign val="superscript"/>
      <sz val="11"/>
      <color theme="1"/>
      <name val="Calibri"/>
      <family val="2"/>
      <scheme val="minor"/>
    </font>
    <font>
      <b/>
      <vertAlign val="superscript"/>
      <sz val="11"/>
      <color theme="1"/>
      <name val="Calibri"/>
      <family val="2"/>
      <scheme val="minor"/>
    </font>
    <font>
      <b/>
      <sz val="8"/>
      <color theme="1"/>
      <name val="Calibri"/>
      <family val="2"/>
      <scheme val="minor"/>
    </font>
    <font>
      <u/>
      <sz val="11"/>
      <color theme="10"/>
      <name val="Calibri"/>
      <family val="2"/>
      <scheme val="minor"/>
    </font>
    <font>
      <sz val="11"/>
      <color theme="1"/>
      <name val="Calibri"/>
      <family val="2"/>
    </font>
    <font>
      <vertAlign val="superscript"/>
      <sz val="11"/>
      <color theme="1"/>
      <name val="Calibri"/>
      <family val="2"/>
    </font>
    <font>
      <sz val="11"/>
      <color rgb="FFFF0000"/>
      <name val="Calibri"/>
      <family val="2"/>
    </font>
    <font>
      <sz val="9"/>
      <color indexed="81"/>
      <name val="Tahoma"/>
      <family val="2"/>
    </font>
    <font>
      <b/>
      <sz val="9"/>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B050"/>
      <name val="Calibri"/>
      <family val="2"/>
      <scheme val="minor"/>
    </font>
    <font>
      <b/>
      <sz val="11"/>
      <color rgb="FF7030A0"/>
      <name val="Calibri"/>
      <family val="2"/>
      <scheme val="minor"/>
    </font>
    <font>
      <b/>
      <sz val="11"/>
      <color rgb="FF00B050"/>
      <name val="Calibri"/>
      <family val="2"/>
      <scheme val="minor"/>
    </font>
    <font>
      <sz val="11"/>
      <color theme="7"/>
      <name val="Calibri"/>
      <family val="2"/>
      <scheme val="minor"/>
    </font>
    <font>
      <sz val="11"/>
      <color rgb="FF7030A0"/>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10"/>
      <color rgb="FF000000"/>
      <name val="Calibri"/>
      <family val="2"/>
      <scheme val="minor"/>
    </font>
    <font>
      <vertAlign val="superscript"/>
      <sz val="10"/>
      <color rgb="FF000000"/>
      <name val="Calibri"/>
      <family val="2"/>
      <scheme val="minor"/>
    </font>
    <font>
      <sz val="10"/>
      <color rgb="FF000000"/>
      <name val="Calibri"/>
      <family val="2"/>
    </font>
    <font>
      <vertAlign val="superscript"/>
      <sz val="10"/>
      <color rgb="FF000000"/>
      <name val="Calibri"/>
      <family val="2"/>
    </font>
    <font>
      <vertAlign val="subscript"/>
      <sz val="10"/>
      <color theme="1"/>
      <name val="Calibri"/>
      <family val="2"/>
      <scheme val="minor"/>
    </font>
    <font>
      <vertAlign val="superscript"/>
      <sz val="10"/>
      <color theme="1"/>
      <name val="Calibri"/>
      <family val="2"/>
      <scheme val="minor"/>
    </font>
    <font>
      <sz val="10"/>
      <color theme="1"/>
      <name val="Calibri"/>
      <family val="2"/>
    </font>
    <font>
      <vertAlign val="superscript"/>
      <sz val="10"/>
      <color theme="1"/>
      <name val="Calibri"/>
      <family val="2"/>
    </font>
    <font>
      <sz val="10"/>
      <name val="Calibri"/>
      <family val="2"/>
      <scheme val="minor"/>
    </font>
  </fonts>
  <fills count="3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10" fillId="0" borderId="0" applyNumberFormat="0" applyFill="0" applyBorder="0" applyAlignment="0" applyProtection="0"/>
    <xf numFmtId="0" fontId="17" fillId="0" borderId="0" applyNumberFormat="0" applyFill="0" applyBorder="0" applyAlignment="0" applyProtection="0"/>
    <xf numFmtId="0" fontId="18" fillId="0" borderId="29"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32" applyNumberFormat="0" applyAlignment="0" applyProtection="0"/>
    <xf numFmtId="0" fontId="25" fillId="9" borderId="33" applyNumberFormat="0" applyAlignment="0" applyProtection="0"/>
    <xf numFmtId="0" fontId="26" fillId="9" borderId="32" applyNumberFormat="0" applyAlignment="0" applyProtection="0"/>
    <xf numFmtId="0" fontId="27" fillId="0" borderId="34" applyNumberFormat="0" applyFill="0" applyAlignment="0" applyProtection="0"/>
    <xf numFmtId="0" fontId="28" fillId="10" borderId="35" applyNumberFormat="0" applyAlignment="0" applyProtection="0"/>
    <xf numFmtId="0" fontId="1" fillId="0" borderId="0" applyNumberFormat="0" applyFill="0" applyBorder="0" applyAlignment="0" applyProtection="0"/>
    <xf numFmtId="0" fontId="16" fillId="11" borderId="36" applyNumberFormat="0" applyFont="0" applyAlignment="0" applyProtection="0"/>
    <xf numFmtId="0" fontId="29" fillId="0" borderId="0" applyNumberFormat="0" applyFill="0" applyBorder="0" applyAlignment="0" applyProtection="0"/>
    <xf numFmtId="0" fontId="2" fillId="0" borderId="37" applyNumberFormat="0" applyFill="0" applyAlignment="0" applyProtection="0"/>
    <xf numFmtId="0" fontId="30"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0" fillId="35" borderId="0" applyNumberFormat="0" applyBorder="0" applyAlignment="0" applyProtection="0"/>
    <xf numFmtId="0" fontId="31" fillId="0" borderId="0"/>
    <xf numFmtId="43" fontId="16" fillId="0" borderId="0" applyFont="0" applyFill="0" applyBorder="0" applyAlignment="0" applyProtection="0"/>
  </cellStyleXfs>
  <cellXfs count="290">
    <xf numFmtId="0" fontId="0" fillId="0" borderId="0" xfId="0"/>
    <xf numFmtId="1" fontId="2" fillId="2" borderId="1" xfId="0" applyNumberFormat="1" applyFont="1" applyFill="1" applyBorder="1" applyAlignment="1">
      <alignment horizontal="center" wrapText="1"/>
    </xf>
    <xf numFmtId="1" fontId="2" fillId="2" borderId="2" xfId="0" applyNumberFormat="1" applyFont="1" applyFill="1" applyBorder="1" applyAlignment="1">
      <alignment horizontal="center" wrapText="1"/>
    </xf>
    <xf numFmtId="1" fontId="3" fillId="2" borderId="2" xfId="0" applyNumberFormat="1" applyFont="1" applyFill="1" applyBorder="1" applyAlignment="1">
      <alignment horizontal="center" wrapText="1"/>
    </xf>
    <xf numFmtId="1" fontId="4" fillId="2" borderId="2" xfId="0" applyNumberFormat="1" applyFont="1" applyFill="1" applyBorder="1" applyAlignment="1">
      <alignment horizontal="center" wrapText="1"/>
    </xf>
    <xf numFmtId="164" fontId="2" fillId="2" borderId="2" xfId="0" applyNumberFormat="1" applyFont="1" applyFill="1" applyBorder="1" applyAlignment="1">
      <alignment horizontal="center" wrapText="1"/>
    </xf>
    <xf numFmtId="164" fontId="2" fillId="2" borderId="3" xfId="0" applyNumberFormat="1" applyFont="1" applyFill="1" applyBorder="1" applyAlignment="1">
      <alignment horizontal="center" wrapText="1"/>
    </xf>
    <xf numFmtId="164" fontId="2" fillId="2" borderId="4" xfId="0" applyNumberFormat="1" applyFont="1" applyFill="1" applyBorder="1" applyAlignment="1">
      <alignment horizontal="center" wrapText="1"/>
    </xf>
    <xf numFmtId="0" fontId="0" fillId="3" borderId="0" xfId="0" applyFill="1"/>
    <xf numFmtId="0" fontId="0" fillId="0" borderId="5" xfId="0" applyBorder="1"/>
    <xf numFmtId="0" fontId="0" fillId="0" borderId="6" xfId="0" applyBorder="1"/>
    <xf numFmtId="0" fontId="5" fillId="0" borderId="6" xfId="0" applyFont="1" applyBorder="1"/>
    <xf numFmtId="0" fontId="6"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5" fillId="0" borderId="10" xfId="0" applyFont="1" applyBorder="1"/>
    <xf numFmtId="0" fontId="6" fillId="0" borderId="10" xfId="0" applyFont="1" applyBorder="1"/>
    <xf numFmtId="0" fontId="0" fillId="0" borderId="11" xfId="0" applyBorder="1"/>
    <xf numFmtId="0" fontId="0" fillId="0" borderId="12" xfId="0" applyBorder="1"/>
    <xf numFmtId="0" fontId="1" fillId="0" borderId="10" xfId="0" applyFont="1" applyBorder="1"/>
    <xf numFmtId="0" fontId="0" fillId="0" borderId="13" xfId="0" applyBorder="1"/>
    <xf numFmtId="0" fontId="0" fillId="0" borderId="14" xfId="0" applyBorder="1"/>
    <xf numFmtId="0" fontId="5" fillId="0" borderId="14" xfId="0" applyFont="1" applyBorder="1"/>
    <xf numFmtId="0" fontId="6" fillId="0" borderId="14" xfId="0" applyFont="1" applyBorder="1"/>
    <xf numFmtId="0" fontId="0" fillId="0" borderId="15" xfId="0" applyBorder="1"/>
    <xf numFmtId="0" fontId="0" fillId="0" borderId="16" xfId="0" applyBorder="1"/>
    <xf numFmtId="0" fontId="5" fillId="3" borderId="0" xfId="0" applyFont="1" applyFill="1"/>
    <xf numFmtId="0" fontId="5" fillId="0" borderId="0" xfId="0" applyFont="1"/>
    <xf numFmtId="1" fontId="2" fillId="2" borderId="3" xfId="0" applyNumberFormat="1" applyFont="1" applyFill="1" applyBorder="1" applyAlignment="1">
      <alignment horizontal="center" wrapText="1"/>
    </xf>
    <xf numFmtId="0" fontId="0" fillId="3" borderId="0" xfId="0" applyFill="1" applyAlignment="1">
      <alignment wrapText="1"/>
    </xf>
    <xf numFmtId="0" fontId="0" fillId="0" borderId="0" xfId="0" applyFill="1" applyAlignment="1">
      <alignment wrapText="1"/>
    </xf>
    <xf numFmtId="1" fontId="0" fillId="0" borderId="5" xfId="0" applyNumberFormat="1" applyFill="1" applyBorder="1" applyAlignment="1">
      <alignment horizontal="left" vertical="top"/>
    </xf>
    <xf numFmtId="1" fontId="0" fillId="0" borderId="6" xfId="0" applyNumberFormat="1" applyFill="1" applyBorder="1" applyAlignment="1">
      <alignment horizontal="left" vertical="top"/>
    </xf>
    <xf numFmtId="0" fontId="0" fillId="0" borderId="6" xfId="0" applyFill="1" applyBorder="1" applyAlignment="1">
      <alignment horizontal="left" vertical="top"/>
    </xf>
    <xf numFmtId="164" fontId="0" fillId="0" borderId="6" xfId="0" applyNumberFormat="1" applyFill="1" applyBorder="1" applyAlignment="1">
      <alignment horizontal="left" vertical="top"/>
    </xf>
    <xf numFmtId="164" fontId="0" fillId="0" borderId="7" xfId="0" applyNumberFormat="1" applyFill="1" applyBorder="1" applyAlignment="1">
      <alignment horizontal="left" vertical="top"/>
    </xf>
    <xf numFmtId="1" fontId="0" fillId="0" borderId="17" xfId="0" applyNumberFormat="1" applyFill="1" applyBorder="1" applyAlignment="1">
      <alignment horizontal="left" vertical="top"/>
    </xf>
    <xf numFmtId="0" fontId="0" fillId="0" borderId="7" xfId="0" applyFill="1" applyBorder="1" applyAlignment="1">
      <alignment horizontal="left" vertical="top"/>
    </xf>
    <xf numFmtId="0" fontId="0" fillId="0" borderId="0" xfId="0" applyFill="1"/>
    <xf numFmtId="1" fontId="0" fillId="0" borderId="9" xfId="0" applyNumberFormat="1" applyFill="1" applyBorder="1" applyAlignment="1">
      <alignment horizontal="left" vertical="top"/>
    </xf>
    <xf numFmtId="1" fontId="0" fillId="0" borderId="10" xfId="0" applyNumberFormat="1" applyFill="1" applyBorder="1" applyAlignment="1">
      <alignment horizontal="left" vertical="top"/>
    </xf>
    <xf numFmtId="0" fontId="0" fillId="0" borderId="10" xfId="0" applyFill="1" applyBorder="1" applyAlignment="1">
      <alignment horizontal="left" vertical="top"/>
    </xf>
    <xf numFmtId="164" fontId="0" fillId="0" borderId="10" xfId="0" applyNumberFormat="1" applyFill="1" applyBorder="1" applyAlignment="1">
      <alignment horizontal="left" vertical="top"/>
    </xf>
    <xf numFmtId="164" fontId="0" fillId="0" borderId="11" xfId="0" applyNumberFormat="1" applyFill="1" applyBorder="1" applyAlignment="1">
      <alignment horizontal="left" vertical="top"/>
    </xf>
    <xf numFmtId="1" fontId="0" fillId="0" borderId="18" xfId="0" applyNumberFormat="1" applyFill="1" applyBorder="1" applyAlignment="1">
      <alignment horizontal="left" vertical="top"/>
    </xf>
    <xf numFmtId="0" fontId="0" fillId="0" borderId="11" xfId="0" applyFill="1" applyBorder="1" applyAlignment="1">
      <alignment horizontal="left" vertical="top"/>
    </xf>
    <xf numFmtId="0" fontId="0" fillId="0" borderId="9" xfId="0" applyFill="1" applyBorder="1" applyAlignment="1">
      <alignment horizontal="left" vertical="top"/>
    </xf>
    <xf numFmtId="0" fontId="0" fillId="0" borderId="18"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9" xfId="0" applyFill="1" applyBorder="1" applyAlignment="1">
      <alignment horizontal="left" vertical="top"/>
    </xf>
    <xf numFmtId="0" fontId="0" fillId="0" borderId="0" xfId="0" applyAlignment="1">
      <alignmen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 fillId="2" borderId="2" xfId="0" applyNumberFormat="1" applyFont="1" applyFill="1" applyBorder="1" applyAlignment="1">
      <alignment horizontal="center" wrapText="1"/>
    </xf>
    <xf numFmtId="3" fontId="0" fillId="0" borderId="10" xfId="0" applyNumberFormat="1" applyBorder="1"/>
    <xf numFmtId="3" fontId="0" fillId="0" borderId="14" xfId="0" applyNumberFormat="1" applyBorder="1"/>
    <xf numFmtId="9" fontId="2" fillId="2" borderId="2" xfId="0" applyNumberFormat="1" applyFont="1" applyFill="1" applyBorder="1" applyAlignment="1">
      <alignment horizontal="center" wrapText="1"/>
    </xf>
    <xf numFmtId="9" fontId="0" fillId="0" borderId="10" xfId="0" applyNumberFormat="1" applyBorder="1"/>
    <xf numFmtId="9" fontId="0" fillId="3" borderId="0" xfId="0" applyNumberFormat="1" applyFill="1"/>
    <xf numFmtId="9" fontId="0" fillId="0" borderId="0" xfId="0" applyNumberFormat="1"/>
    <xf numFmtId="0" fontId="0" fillId="0" borderId="0" xfId="0" applyAlignment="1">
      <alignment horizontal="left" vertical="top" wrapText="1"/>
    </xf>
    <xf numFmtId="0" fontId="0" fillId="0" borderId="6" xfId="0" applyBorder="1" applyAlignment="1">
      <alignment horizontal="left" vertical="top" wrapText="1"/>
    </xf>
    <xf numFmtId="14" fontId="0" fillId="0" borderId="6" xfId="0" applyNumberFormat="1"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14" fontId="0" fillId="0" borderId="10" xfId="0" applyNumberFormat="1" applyBorder="1" applyAlignment="1">
      <alignment horizontal="left" vertical="top" wrapText="1"/>
    </xf>
    <xf numFmtId="0" fontId="0" fillId="0" borderId="11" xfId="0" applyBorder="1" applyAlignment="1">
      <alignment horizontal="left" vertical="top" wrapText="1"/>
    </xf>
    <xf numFmtId="0" fontId="0" fillId="3" borderId="0" xfId="0" applyFill="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9" fontId="0" fillId="0" borderId="14" xfId="0" applyNumberFormat="1" applyBorder="1"/>
    <xf numFmtId="165" fontId="0" fillId="0" borderId="10" xfId="0" applyNumberFormat="1" applyBorder="1"/>
    <xf numFmtId="10" fontId="0" fillId="0" borderId="10" xfId="0" applyNumberFormat="1" applyBorder="1"/>
    <xf numFmtId="0" fontId="0" fillId="3" borderId="0" xfId="0" applyFont="1" applyFill="1" applyAlignment="1">
      <alignment wrapText="1"/>
    </xf>
    <xf numFmtId="0" fontId="0" fillId="0" borderId="0" xfId="0" applyFont="1" applyAlignment="1">
      <alignment wrapText="1"/>
    </xf>
    <xf numFmtId="0" fontId="0" fillId="3" borderId="0" xfId="0" applyFill="1" applyBorder="1" applyAlignment="1">
      <alignment horizontal="left" vertical="top"/>
    </xf>
    <xf numFmtId="1" fontId="2" fillId="4" borderId="10" xfId="0" applyNumberFormat="1" applyFont="1" applyFill="1" applyBorder="1" applyAlignment="1">
      <alignment horizontal="center" wrapText="1"/>
    </xf>
    <xf numFmtId="0" fontId="2" fillId="2" borderId="10" xfId="0" applyFont="1" applyFill="1" applyBorder="1" applyAlignment="1">
      <alignment horizontal="center"/>
    </xf>
    <xf numFmtId="0" fontId="2" fillId="2" borderId="10" xfId="0" applyFont="1" applyFill="1" applyBorder="1" applyAlignment="1">
      <alignment horizontal="center" wrapText="1"/>
    </xf>
    <xf numFmtId="0" fontId="0" fillId="3" borderId="10" xfId="0" applyFill="1" applyBorder="1"/>
    <xf numFmtId="1" fontId="2" fillId="2" borderId="10" xfId="0" applyNumberFormat="1" applyFont="1" applyFill="1" applyBorder="1" applyAlignment="1">
      <alignment horizontal="center" wrapText="1"/>
    </xf>
    <xf numFmtId="0" fontId="0" fillId="0" borderId="10" xfId="0" quotePrefix="1" applyFill="1" applyBorder="1" applyAlignment="1">
      <alignment horizontal="left" vertical="top"/>
    </xf>
    <xf numFmtId="0" fontId="0" fillId="3" borderId="10" xfId="0" quotePrefix="1" applyFill="1" applyBorder="1"/>
    <xf numFmtId="0" fontId="0" fillId="0" borderId="10" xfId="0" applyFill="1" applyBorder="1" applyAlignment="1">
      <alignment horizontal="left" vertical="top" wrapText="1"/>
    </xf>
    <xf numFmtId="0" fontId="0" fillId="0" borderId="10" xfId="0" applyFill="1" applyBorder="1"/>
    <xf numFmtId="14" fontId="0" fillId="0" borderId="10" xfId="0" applyNumberFormat="1" applyFill="1" applyBorder="1" applyAlignment="1">
      <alignment horizontal="left" vertical="top"/>
    </xf>
    <xf numFmtId="14" fontId="0" fillId="0" borderId="10" xfId="0" quotePrefix="1" applyNumberFormat="1" applyFill="1" applyBorder="1" applyAlignment="1">
      <alignment horizontal="left" vertical="top"/>
    </xf>
    <xf numFmtId="0" fontId="10" fillId="0" borderId="0" xfId="1"/>
    <xf numFmtId="0" fontId="1" fillId="0" borderId="0" xfId="0" applyFont="1"/>
    <xf numFmtId="0" fontId="0" fillId="0" borderId="10" xfId="0" quotePrefix="1" applyFill="1" applyBorder="1" applyAlignment="1">
      <alignment horizontal="left" vertical="top" wrapText="1"/>
    </xf>
    <xf numFmtId="0" fontId="0" fillId="3" borderId="0" xfId="0" quotePrefix="1" applyFill="1" applyBorder="1"/>
    <xf numFmtId="0" fontId="0" fillId="3" borderId="0" xfId="0" quotePrefix="1" applyFill="1" applyBorder="1" applyAlignment="1">
      <alignment horizontal="left" vertical="top"/>
    </xf>
    <xf numFmtId="0" fontId="2" fillId="0" borderId="0" xfId="0" applyFont="1"/>
    <xf numFmtId="0" fontId="1" fillId="0" borderId="0" xfId="0" applyFont="1" applyAlignment="1">
      <alignment wrapText="1"/>
    </xf>
    <xf numFmtId="0" fontId="6" fillId="0" borderId="0" xfId="0" applyFont="1"/>
    <xf numFmtId="0" fontId="0" fillId="0" borderId="10" xfId="0" quotePrefix="1" applyFill="1" applyBorder="1"/>
    <xf numFmtId="0" fontId="0" fillId="0" borderId="0" xfId="0" applyFont="1"/>
    <xf numFmtId="0" fontId="0" fillId="0" borderId="11" xfId="0" applyFill="1" applyBorder="1" applyAlignment="1">
      <alignment horizontal="left" vertical="top" wrapText="1"/>
    </xf>
    <xf numFmtId="0" fontId="0" fillId="0" borderId="9" xfId="0" applyFont="1" applyFill="1" applyBorder="1" applyAlignment="1">
      <alignment horizontal="left" vertical="top" wrapText="1"/>
    </xf>
    <xf numFmtId="46" fontId="0" fillId="0" borderId="0" xfId="0" applyNumberFormat="1"/>
    <xf numFmtId="0" fontId="0" fillId="0" borderId="0" xfId="0" applyAlignment="1"/>
    <xf numFmtId="0" fontId="0" fillId="0" borderId="0" xfId="0" applyFont="1" applyAlignment="1"/>
    <xf numFmtId="0" fontId="0" fillId="3" borderId="39" xfId="0" applyFont="1" applyFill="1" applyBorder="1" applyAlignment="1">
      <alignment wrapText="1"/>
    </xf>
    <xf numFmtId="0" fontId="0" fillId="3" borderId="18" xfId="0" applyFont="1" applyFill="1" applyBorder="1" applyAlignment="1">
      <alignment wrapText="1"/>
    </xf>
    <xf numFmtId="0" fontId="0" fillId="3" borderId="28" xfId="0" applyFont="1" applyFill="1" applyBorder="1" applyAlignment="1">
      <alignment wrapText="1"/>
    </xf>
    <xf numFmtId="0" fontId="0" fillId="3" borderId="22" xfId="0" applyFont="1" applyFill="1" applyBorder="1" applyAlignment="1">
      <alignment wrapText="1"/>
    </xf>
    <xf numFmtId="0" fontId="0" fillId="3" borderId="0" xfId="0" applyFont="1" applyFill="1" applyBorder="1" applyAlignment="1">
      <alignment wrapText="1"/>
    </xf>
    <xf numFmtId="0" fontId="0" fillId="3" borderId="41" xfId="0" applyFont="1" applyFill="1" applyBorder="1" applyAlignment="1">
      <alignment wrapText="1"/>
    </xf>
    <xf numFmtId="0" fontId="0" fillId="3" borderId="27" xfId="0" applyFont="1" applyFill="1" applyBorder="1" applyAlignment="1">
      <alignment wrapText="1"/>
    </xf>
    <xf numFmtId="0" fontId="0" fillId="3" borderId="24" xfId="0" applyFont="1" applyFill="1" applyBorder="1" applyAlignment="1">
      <alignment wrapText="1"/>
    </xf>
    <xf numFmtId="0" fontId="0" fillId="3" borderId="10" xfId="0" applyFont="1" applyFill="1" applyBorder="1" applyAlignment="1">
      <alignment horizontal="left" vertical="top" wrapText="1"/>
    </xf>
    <xf numFmtId="0" fontId="0" fillId="3" borderId="20" xfId="0" applyFont="1" applyFill="1" applyBorder="1" applyAlignment="1">
      <alignment horizontal="left" vertical="top"/>
    </xf>
    <xf numFmtId="0" fontId="0" fillId="3" borderId="25" xfId="0" applyFont="1" applyFill="1" applyBorder="1" applyAlignment="1">
      <alignment horizontal="left" vertical="top" wrapText="1"/>
    </xf>
    <xf numFmtId="0" fontId="0" fillId="3" borderId="21" xfId="0" applyFont="1" applyFill="1" applyBorder="1" applyAlignment="1">
      <alignment horizontal="left" vertical="top"/>
    </xf>
    <xf numFmtId="0" fontId="0" fillId="3" borderId="42" xfId="0" applyFont="1" applyFill="1" applyBorder="1" applyAlignment="1">
      <alignment horizontal="left" vertical="top" wrapText="1"/>
    </xf>
    <xf numFmtId="0" fontId="0" fillId="3" borderId="40" xfId="0" applyFont="1" applyFill="1" applyBorder="1" applyAlignment="1">
      <alignment horizontal="left" vertical="top"/>
    </xf>
    <xf numFmtId="0" fontId="0" fillId="3" borderId="26" xfId="0" applyFont="1" applyFill="1" applyBorder="1" applyAlignment="1">
      <alignment horizontal="left" vertical="top" wrapText="1"/>
    </xf>
    <xf numFmtId="0" fontId="0" fillId="3" borderId="23" xfId="0" applyFont="1" applyFill="1" applyBorder="1" applyAlignment="1">
      <alignment horizontal="left" vertical="top"/>
    </xf>
    <xf numFmtId="0" fontId="0" fillId="3" borderId="42" xfId="0" applyFont="1" applyFill="1" applyBorder="1" applyAlignment="1">
      <alignment wrapText="1"/>
    </xf>
    <xf numFmtId="0" fontId="0" fillId="3" borderId="40" xfId="0" applyFont="1" applyFill="1" applyBorder="1" applyAlignment="1"/>
    <xf numFmtId="0" fontId="0" fillId="3" borderId="26" xfId="0" applyFont="1" applyFill="1" applyBorder="1" applyAlignment="1">
      <alignment wrapText="1"/>
    </xf>
    <xf numFmtId="0" fontId="0" fillId="3" borderId="23" xfId="0" applyFont="1" applyFill="1" applyBorder="1" applyAlignment="1"/>
    <xf numFmtId="0" fontId="0" fillId="3" borderId="0" xfId="0" applyFont="1" applyFill="1" applyAlignment="1"/>
    <xf numFmtId="0" fontId="0" fillId="3" borderId="0" xfId="0" applyFont="1" applyFill="1" applyBorder="1" applyAlignment="1">
      <alignment horizontal="left" vertical="top"/>
    </xf>
    <xf numFmtId="14" fontId="0" fillId="3" borderId="0" xfId="0" applyNumberFormat="1" applyFont="1" applyFill="1" applyBorder="1" applyAlignment="1">
      <alignment horizontal="left" vertical="top"/>
    </xf>
    <xf numFmtId="0" fontId="0" fillId="3" borderId="0" xfId="0" applyFont="1" applyFill="1" applyBorder="1"/>
    <xf numFmtId="0" fontId="2" fillId="3" borderId="27" xfId="0" applyFont="1" applyFill="1" applyBorder="1" applyAlignment="1"/>
    <xf numFmtId="0" fontId="0" fillId="3" borderId="27" xfId="0" applyFill="1" applyBorder="1" applyAlignment="1"/>
    <xf numFmtId="0" fontId="0" fillId="0" borderId="0" xfId="0" applyFill="1" applyBorder="1" applyAlignment="1">
      <alignment horizontal="left" vertical="top"/>
    </xf>
    <xf numFmtId="0" fontId="0" fillId="3" borderId="0" xfId="0" applyFill="1" applyAlignment="1">
      <alignment wrapText="1"/>
    </xf>
    <xf numFmtId="0" fontId="2" fillId="4" borderId="10" xfId="0" applyFont="1" applyFill="1" applyBorder="1" applyAlignment="1">
      <alignment horizontal="center" wrapText="1"/>
    </xf>
    <xf numFmtId="0" fontId="0" fillId="3" borderId="0" xfId="0" applyFont="1" applyFill="1" applyBorder="1" applyAlignment="1">
      <alignment horizontal="left" vertical="top" wrapText="1"/>
    </xf>
    <xf numFmtId="0" fontId="33" fillId="0" borderId="0" xfId="0" applyFont="1"/>
    <xf numFmtId="0" fontId="34" fillId="0" borderId="0" xfId="0" applyFont="1"/>
    <xf numFmtId="0" fontId="2" fillId="4" borderId="10"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0" fontId="0" fillId="0" borderId="10" xfId="0" applyBorder="1" applyAlignment="1">
      <alignment wrapText="1"/>
    </xf>
    <xf numFmtId="0" fontId="36" fillId="0" borderId="0" xfId="0" applyFont="1"/>
    <xf numFmtId="0" fontId="0" fillId="3" borderId="0" xfId="0" applyFill="1" applyAlignment="1">
      <alignment wrapText="1"/>
    </xf>
    <xf numFmtId="0" fontId="0" fillId="0" borderId="0" xfId="0" applyAlignment="1">
      <alignment wrapText="1"/>
    </xf>
    <xf numFmtId="3" fontId="0" fillId="0" borderId="5" xfId="44" applyNumberFormat="1" applyFont="1" applyBorder="1" applyAlignment="1">
      <alignment horizontal="left" vertical="top" wrapText="1"/>
    </xf>
    <xf numFmtId="3" fontId="0" fillId="0" borderId="6" xfId="44" applyNumberFormat="1" applyFont="1" applyBorder="1" applyAlignment="1">
      <alignment horizontal="left" vertical="top" wrapText="1"/>
    </xf>
    <xf numFmtId="165" fontId="0" fillId="0" borderId="7"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44" xfId="0" applyNumberFormat="1" applyBorder="1" applyAlignment="1">
      <alignment horizontal="left" vertical="top" wrapText="1"/>
    </xf>
    <xf numFmtId="0" fontId="0" fillId="0" borderId="43" xfId="0" applyNumberFormat="1" applyBorder="1" applyAlignment="1">
      <alignment horizontal="left" vertical="top" wrapText="1"/>
    </xf>
    <xf numFmtId="49" fontId="0" fillId="0" borderId="20" xfId="0" applyNumberFormat="1" applyBorder="1" applyAlignment="1">
      <alignment horizontal="left" vertical="top" wrapText="1"/>
    </xf>
    <xf numFmtId="3" fontId="0" fillId="0" borderId="9" xfId="44" applyNumberFormat="1" applyFont="1" applyBorder="1" applyAlignment="1">
      <alignment horizontal="left" vertical="top" wrapText="1"/>
    </xf>
    <xf numFmtId="3" fontId="0" fillId="0" borderId="10" xfId="44" applyNumberFormat="1" applyFont="1" applyBorder="1" applyAlignment="1">
      <alignment horizontal="left" vertical="top" wrapText="1"/>
    </xf>
    <xf numFmtId="165" fontId="0" fillId="0" borderId="11" xfId="0" applyNumberFormat="1" applyBorder="1" applyAlignment="1">
      <alignment horizontal="left" vertical="top" wrapText="1"/>
    </xf>
    <xf numFmtId="165" fontId="0" fillId="0" borderId="9" xfId="0" applyNumberFormat="1" applyBorder="1" applyAlignment="1">
      <alignment horizontal="left" vertical="top" wrapText="1"/>
    </xf>
    <xf numFmtId="165" fontId="0" fillId="0" borderId="10" xfId="0" applyNumberFormat="1" applyBorder="1" applyAlignment="1">
      <alignment horizontal="left" vertical="top" wrapText="1"/>
    </xf>
    <xf numFmtId="0" fontId="0" fillId="0" borderId="13" xfId="0" applyFont="1" applyFill="1" applyBorder="1" applyAlignment="1">
      <alignment horizontal="left" vertical="top" wrapText="1"/>
    </xf>
    <xf numFmtId="1" fontId="0" fillId="0" borderId="10" xfId="0" applyNumberFormat="1" applyFill="1" applyBorder="1" applyAlignment="1">
      <alignment horizontal="left" vertical="top" wrapText="1"/>
    </xf>
    <xf numFmtId="0" fontId="0" fillId="0" borderId="49" xfId="0" applyFill="1" applyBorder="1" applyAlignment="1">
      <alignment horizontal="left" vertical="top" wrapText="1"/>
    </xf>
    <xf numFmtId="0" fontId="0" fillId="3" borderId="0" xfId="0" applyFont="1" applyFill="1" applyAlignment="1">
      <alignment wrapText="1"/>
    </xf>
    <xf numFmtId="0" fontId="0" fillId="0" borderId="0" xfId="0" applyFont="1" applyAlignment="1">
      <alignment wrapText="1"/>
    </xf>
    <xf numFmtId="0" fontId="0" fillId="0" borderId="0" xfId="0" applyAlignment="1">
      <alignment wrapText="1"/>
    </xf>
    <xf numFmtId="0" fontId="37" fillId="4" borderId="10" xfId="0" applyFont="1" applyFill="1" applyBorder="1" applyAlignment="1">
      <alignment horizontal="left" wrapText="1"/>
    </xf>
    <xf numFmtId="0" fontId="40" fillId="0" borderId="10" xfId="0" applyFont="1" applyBorder="1" applyAlignment="1">
      <alignment horizontal="left" vertical="top" wrapText="1"/>
    </xf>
    <xf numFmtId="0" fontId="38" fillId="0" borderId="10" xfId="0" applyFont="1" applyBorder="1" applyAlignment="1">
      <alignment horizontal="left" vertical="top" wrapText="1"/>
    </xf>
    <xf numFmtId="0" fontId="37" fillId="4" borderId="10" xfId="0" applyFont="1" applyFill="1" applyBorder="1" applyAlignment="1">
      <alignment horizontal="center" wrapText="1"/>
    </xf>
    <xf numFmtId="1" fontId="37" fillId="4" borderId="10" xfId="0" applyNumberFormat="1" applyFont="1" applyFill="1" applyBorder="1" applyAlignment="1">
      <alignment horizontal="left" wrapText="1"/>
    </xf>
    <xf numFmtId="0" fontId="0" fillId="0" borderId="51" xfId="0" applyBorder="1"/>
    <xf numFmtId="46" fontId="0" fillId="0" borderId="0" xfId="0" applyNumberFormat="1" applyAlignment="1"/>
    <xf numFmtId="0" fontId="2" fillId="0" borderId="0" xfId="0" applyFont="1" applyAlignment="1">
      <alignment horizontal="left" vertical="top"/>
    </xf>
    <xf numFmtId="0" fontId="38" fillId="3" borderId="0" xfId="0" applyFont="1" applyFill="1" applyAlignment="1">
      <alignment wrapText="1"/>
    </xf>
    <xf numFmtId="0" fontId="38" fillId="0" borderId="10" xfId="0" applyFont="1" applyBorder="1" applyAlignment="1">
      <alignment horizontal="left" vertical="top" wrapText="1"/>
    </xf>
    <xf numFmtId="0" fontId="0" fillId="0" borderId="10" xfId="0" quotePrefix="1" applyBorder="1" applyAlignment="1">
      <alignment horizontal="left" vertical="top" wrapText="1"/>
    </xf>
    <xf numFmtId="0" fontId="38" fillId="0" borderId="10" xfId="0" applyFont="1" applyBorder="1" applyAlignment="1">
      <alignment horizontal="center"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0" fillId="0" borderId="10" xfId="0" quotePrefix="1" applyBorder="1" applyAlignment="1">
      <alignment wrapText="1"/>
    </xf>
    <xf numFmtId="14" fontId="0" fillId="0" borderId="10" xfId="0" applyNumberFormat="1" applyBorder="1" applyAlignment="1">
      <alignment wrapText="1"/>
    </xf>
    <xf numFmtId="0" fontId="0" fillId="3" borderId="0" xfId="0" applyFill="1" applyBorder="1" applyAlignment="1">
      <alignment wrapText="1"/>
    </xf>
    <xf numFmtId="1" fontId="2" fillId="3" borderId="42" xfId="0" applyNumberFormat="1" applyFont="1" applyFill="1" applyBorder="1" applyAlignment="1">
      <alignment horizontal="center" wrapText="1"/>
    </xf>
    <xf numFmtId="0" fontId="0" fillId="3" borderId="42" xfId="0" applyFill="1" applyBorder="1" applyAlignment="1">
      <alignment horizontal="left" vertical="top" wrapText="1"/>
    </xf>
    <xf numFmtId="0" fontId="0" fillId="3" borderId="10" xfId="0" applyFill="1" applyBorder="1" applyAlignment="1">
      <alignment wrapText="1"/>
    </xf>
    <xf numFmtId="49" fontId="0" fillId="0" borderId="53" xfId="0" applyNumberFormat="1" applyBorder="1" applyAlignment="1">
      <alignment horizontal="left" vertical="top" wrapText="1"/>
    </xf>
    <xf numFmtId="3" fontId="0" fillId="0" borderId="54" xfId="44" applyNumberFormat="1" applyFont="1" applyBorder="1" applyAlignment="1">
      <alignment horizontal="left" vertical="top" wrapText="1"/>
    </xf>
    <xf numFmtId="3" fontId="0" fillId="0" borderId="53" xfId="44" applyNumberFormat="1" applyFont="1" applyBorder="1" applyAlignment="1">
      <alignment horizontal="left" vertical="top" wrapText="1"/>
    </xf>
    <xf numFmtId="0" fontId="0" fillId="0" borderId="6" xfId="0" applyBorder="1" applyAlignment="1">
      <alignment wrapText="1"/>
    </xf>
    <xf numFmtId="0" fontId="0" fillId="0" borderId="10" xfId="0" applyNumberFormat="1" applyBorder="1" applyAlignment="1">
      <alignment horizontal="left" vertical="top" wrapText="1"/>
    </xf>
    <xf numFmtId="0" fontId="0" fillId="0" borderId="48" xfId="0" applyBorder="1" applyAlignment="1">
      <alignment wrapText="1"/>
    </xf>
    <xf numFmtId="0" fontId="0" fillId="0" borderId="44" xfId="0" applyBorder="1" applyAlignment="1">
      <alignment wrapText="1"/>
    </xf>
    <xf numFmtId="0" fontId="0" fillId="0" borderId="44" xfId="0" applyNumberFormat="1" applyBorder="1" applyAlignment="1">
      <alignment horizontal="left" vertical="top" wrapText="1"/>
    </xf>
    <xf numFmtId="0" fontId="0" fillId="3" borderId="44" xfId="0" applyFill="1" applyBorder="1" applyAlignment="1">
      <alignment wrapText="1"/>
    </xf>
    <xf numFmtId="0" fontId="0" fillId="0" borderId="47" xfId="0" applyBorder="1" applyAlignment="1">
      <alignment wrapText="1"/>
    </xf>
    <xf numFmtId="0" fontId="0" fillId="0" borderId="43" xfId="0" applyBorder="1" applyAlignment="1">
      <alignment wrapText="1"/>
    </xf>
    <xf numFmtId="0" fontId="0" fillId="3" borderId="43" xfId="0" applyFill="1" applyBorder="1" applyAlignment="1">
      <alignment wrapText="1"/>
    </xf>
    <xf numFmtId="49" fontId="0" fillId="0" borderId="45" xfId="0" applyNumberFormat="1" applyBorder="1" applyAlignment="1">
      <alignment horizontal="left" vertical="top" wrapText="1"/>
    </xf>
    <xf numFmtId="0" fontId="0" fillId="0" borderId="20" xfId="0" applyNumberFormat="1" applyBorder="1" applyAlignment="1">
      <alignment horizontal="left" vertical="top" wrapText="1"/>
    </xf>
    <xf numFmtId="0" fontId="6" fillId="0" borderId="10" xfId="0" applyFont="1" applyFill="1" applyBorder="1" applyAlignment="1">
      <alignment horizontal="left" vertical="top" wrapText="1"/>
    </xf>
    <xf numFmtId="165" fontId="2" fillId="2" borderId="14" xfId="0" applyNumberFormat="1" applyFont="1" applyFill="1" applyBorder="1" applyAlignment="1">
      <alignment horizontal="center" wrapText="1"/>
    </xf>
    <xf numFmtId="165" fontId="2" fillId="2" borderId="15" xfId="0" applyNumberFormat="1" applyFont="1" applyFill="1" applyBorder="1" applyAlignment="1">
      <alignment horizontal="center" wrapText="1"/>
    </xf>
    <xf numFmtId="165" fontId="0" fillId="0" borderId="6" xfId="0" applyNumberFormat="1" applyBorder="1" applyAlignment="1">
      <alignment horizontal="left" vertical="top" wrapText="1"/>
    </xf>
    <xf numFmtId="165" fontId="0" fillId="0" borderId="53" xfId="0" applyNumberFormat="1" applyBorder="1" applyAlignment="1">
      <alignment horizontal="left" vertical="top" wrapText="1"/>
    </xf>
    <xf numFmtId="165" fontId="0" fillId="0" borderId="55" xfId="0" applyNumberFormat="1" applyBorder="1" applyAlignment="1">
      <alignment horizontal="left" vertical="top" wrapText="1"/>
    </xf>
    <xf numFmtId="165" fontId="0" fillId="0" borderId="0" xfId="0" applyNumberFormat="1" applyAlignment="1">
      <alignment wrapText="1"/>
    </xf>
    <xf numFmtId="165" fontId="2" fillId="2" borderId="13" xfId="0" applyNumberFormat="1" applyFont="1" applyFill="1" applyBorder="1" applyAlignment="1">
      <alignment horizontal="center" wrapText="1"/>
    </xf>
    <xf numFmtId="165" fontId="0" fillId="0" borderId="5" xfId="0" applyNumberFormat="1" applyBorder="1" applyAlignment="1">
      <alignment horizontal="left" vertical="top" wrapText="1"/>
    </xf>
    <xf numFmtId="165" fontId="0" fillId="0" borderId="54" xfId="0" applyNumberFormat="1" applyBorder="1" applyAlignment="1">
      <alignment horizontal="left" vertical="top" wrapText="1"/>
    </xf>
    <xf numFmtId="49" fontId="0" fillId="0" borderId="56" xfId="0" applyNumberFormat="1" applyBorder="1" applyAlignment="1">
      <alignment horizontal="left" vertical="top" wrapText="1"/>
    </xf>
    <xf numFmtId="0" fontId="0" fillId="0" borderId="52" xfId="0" applyNumberFormat="1" applyBorder="1" applyAlignment="1">
      <alignment horizontal="left" vertical="top" wrapText="1"/>
    </xf>
    <xf numFmtId="165" fontId="0" fillId="3" borderId="0" xfId="0" applyNumberFormat="1" applyFill="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3" fontId="0" fillId="3" borderId="0" xfId="0" applyNumberFormat="1" applyFill="1" applyAlignment="1">
      <alignment wrapText="1"/>
    </xf>
    <xf numFmtId="3" fontId="0" fillId="0" borderId="0" xfId="0" applyNumberFormat="1" applyAlignment="1">
      <alignment wrapText="1"/>
    </xf>
    <xf numFmtId="3" fontId="0" fillId="0" borderId="5" xfId="0" applyNumberFormat="1" applyBorder="1" applyAlignment="1">
      <alignment wrapText="1"/>
    </xf>
    <xf numFmtId="3" fontId="0" fillId="0" borderId="6" xfId="0" applyNumberFormat="1" applyBorder="1" applyAlignment="1">
      <alignment wrapText="1"/>
    </xf>
    <xf numFmtId="3" fontId="0" fillId="0" borderId="9" xfId="0" applyNumberFormat="1" applyBorder="1" applyAlignment="1">
      <alignment wrapText="1"/>
    </xf>
    <xf numFmtId="3" fontId="0" fillId="0" borderId="10" xfId="0" applyNumberFormat="1" applyBorder="1" applyAlignment="1">
      <alignment wrapText="1"/>
    </xf>
    <xf numFmtId="3" fontId="0" fillId="3" borderId="9" xfId="0" applyNumberFormat="1" applyFill="1" applyBorder="1" applyAlignment="1">
      <alignment wrapText="1"/>
    </xf>
    <xf numFmtId="3" fontId="0" fillId="3" borderId="10" xfId="0" applyNumberFormat="1" applyFill="1" applyBorder="1" applyAlignment="1">
      <alignment wrapText="1"/>
    </xf>
    <xf numFmtId="3" fontId="0" fillId="0" borderId="5" xfId="44" applyNumberFormat="1" applyFont="1" applyBorder="1" applyAlignment="1">
      <alignment horizontal="left" vertical="top"/>
    </xf>
    <xf numFmtId="3" fontId="0" fillId="0" borderId="6" xfId="44" applyNumberFormat="1" applyFont="1" applyBorder="1" applyAlignment="1">
      <alignment horizontal="left" vertical="top"/>
    </xf>
    <xf numFmtId="3" fontId="0" fillId="0" borderId="9" xfId="44" applyNumberFormat="1" applyFont="1" applyBorder="1" applyAlignment="1">
      <alignment horizontal="left" vertical="top"/>
    </xf>
    <xf numFmtId="3" fontId="0" fillId="0" borderId="10" xfId="44" applyNumberFormat="1" applyFont="1" applyBorder="1" applyAlignment="1">
      <alignment horizontal="left" vertical="top"/>
    </xf>
    <xf numFmtId="3" fontId="0" fillId="0" borderId="0" xfId="0" applyNumberFormat="1" applyFill="1"/>
    <xf numFmtId="165" fontId="0" fillId="0" borderId="0" xfId="0" applyNumberFormat="1" applyFill="1"/>
    <xf numFmtId="3" fontId="0" fillId="3" borderId="0" xfId="0" applyNumberFormat="1" applyFill="1"/>
    <xf numFmtId="165" fontId="0" fillId="3" borderId="0" xfId="0" applyNumberFormat="1" applyFill="1"/>
    <xf numFmtId="0" fontId="1" fillId="0" borderId="0" xfId="0" applyFont="1" applyAlignment="1">
      <alignment wrapText="1"/>
    </xf>
    <xf numFmtId="0" fontId="6" fillId="0" borderId="0" xfId="0" applyNumberFormat="1" applyFont="1" applyAlignment="1">
      <alignment horizontal="left" vertical="top" wrapText="1"/>
    </xf>
    <xf numFmtId="46" fontId="6" fillId="0" borderId="0" xfId="0" applyNumberFormat="1" applyFont="1" applyAlignment="1">
      <alignment horizontal="left" vertical="top" wrapText="1"/>
    </xf>
    <xf numFmtId="0" fontId="0" fillId="0" borderId="0" xfId="0" applyFill="1" applyBorder="1" applyAlignment="1">
      <alignment horizontal="left" vertical="top" wrapText="1"/>
    </xf>
    <xf numFmtId="46" fontId="0" fillId="0" borderId="0" xfId="0" applyNumberFormat="1" applyAlignment="1">
      <alignment horizontal="left" vertical="top" wrapText="1"/>
    </xf>
    <xf numFmtId="0" fontId="0" fillId="0" borderId="25" xfId="0" applyFill="1" applyBorder="1" applyAlignment="1">
      <alignment horizontal="left" vertical="top" wrapText="1"/>
    </xf>
    <xf numFmtId="0" fontId="0" fillId="0" borderId="49" xfId="0" applyBorder="1" applyAlignment="1">
      <alignment horizontal="left" vertical="top" wrapText="1"/>
    </xf>
    <xf numFmtId="0" fontId="0" fillId="0" borderId="38" xfId="0" applyFill="1" applyBorder="1" applyAlignment="1">
      <alignment horizontal="left" vertical="top" wrapText="1"/>
    </xf>
    <xf numFmtId="0" fontId="0" fillId="0" borderId="50" xfId="0" applyBorder="1" applyAlignment="1">
      <alignment horizontal="left" vertical="top" wrapText="1"/>
    </xf>
    <xf numFmtId="0" fontId="40" fillId="0" borderId="10" xfId="0" applyFont="1" applyBorder="1" applyAlignment="1">
      <alignment horizontal="left" vertical="top" wrapText="1"/>
    </xf>
    <xf numFmtId="0" fontId="38" fillId="0" borderId="10" xfId="0" applyFont="1" applyBorder="1" applyAlignment="1">
      <alignment horizontal="left" vertical="top" wrapText="1"/>
    </xf>
    <xf numFmtId="0" fontId="38" fillId="3" borderId="0" xfId="0" applyFont="1" applyFill="1" applyAlignment="1">
      <alignment wrapText="1"/>
    </xf>
    <xf numFmtId="0" fontId="38" fillId="0" borderId="0" xfId="0" applyFont="1" applyAlignment="1">
      <alignment wrapText="1"/>
    </xf>
    <xf numFmtId="0" fontId="38" fillId="3" borderId="28" xfId="0" applyFont="1" applyFill="1" applyBorder="1" applyAlignment="1">
      <alignment wrapText="1"/>
    </xf>
    <xf numFmtId="0" fontId="37" fillId="0" borderId="27" xfId="0" applyFont="1" applyBorder="1" applyAlignment="1"/>
    <xf numFmtId="0" fontId="38" fillId="0" borderId="27" xfId="0" applyFont="1" applyBorder="1" applyAlignment="1"/>
    <xf numFmtId="0" fontId="37" fillId="4" borderId="10" xfId="0" applyFont="1" applyFill="1" applyBorder="1" applyAlignment="1">
      <alignment horizontal="left" wrapText="1"/>
    </xf>
    <xf numFmtId="0" fontId="37" fillId="4" borderId="20" xfId="0" applyFont="1" applyFill="1" applyBorder="1" applyAlignment="1">
      <alignment horizontal="left" wrapText="1"/>
    </xf>
    <xf numFmtId="0" fontId="38" fillId="0" borderId="18" xfId="0" applyFont="1" applyBorder="1" applyAlignment="1">
      <alignment horizontal="left" wrapText="1"/>
    </xf>
    <xf numFmtId="0" fontId="40" fillId="0" borderId="21" xfId="0" applyFont="1" applyBorder="1" applyAlignment="1">
      <alignment horizontal="center" vertical="top" wrapText="1"/>
    </xf>
    <xf numFmtId="0" fontId="38" fillId="0" borderId="22" xfId="0" applyFont="1" applyBorder="1" applyAlignment="1">
      <alignment horizontal="center" vertical="top" wrapText="1"/>
    </xf>
    <xf numFmtId="0" fontId="38" fillId="0" borderId="23" xfId="0" applyFont="1" applyBorder="1" applyAlignment="1">
      <alignment horizontal="center" vertical="top" wrapText="1"/>
    </xf>
    <xf numFmtId="0" fontId="38" fillId="0" borderId="24" xfId="0" applyFont="1" applyBorder="1" applyAlignment="1">
      <alignment horizontal="center" vertical="top" wrapText="1"/>
    </xf>
    <xf numFmtId="0" fontId="40" fillId="0" borderId="20" xfId="0" applyFont="1" applyBorder="1" applyAlignment="1">
      <alignment horizontal="left" vertical="top" wrapText="1"/>
    </xf>
    <xf numFmtId="0" fontId="38" fillId="0" borderId="18" xfId="0" applyFont="1" applyBorder="1" applyAlignment="1">
      <alignment horizontal="left" vertical="top" wrapText="1"/>
    </xf>
    <xf numFmtId="0" fontId="0" fillId="0" borderId="28" xfId="0" applyFill="1" applyBorder="1" applyAlignment="1">
      <alignment horizontal="left" vertical="top" wrapText="1"/>
    </xf>
    <xf numFmtId="0" fontId="0" fillId="0" borderId="28" xfId="0" applyBorder="1" applyAlignment="1">
      <alignment wrapText="1"/>
    </xf>
    <xf numFmtId="0" fontId="0" fillId="3" borderId="0" xfId="0" applyFont="1" applyFill="1" applyBorder="1" applyAlignment="1">
      <alignment horizontal="left" vertical="top" wrapText="1"/>
    </xf>
    <xf numFmtId="0" fontId="0" fillId="3" borderId="0" xfId="0" applyFont="1" applyFill="1" applyAlignment="1">
      <alignment wrapText="1"/>
    </xf>
    <xf numFmtId="0" fontId="0" fillId="3" borderId="0" xfId="0" applyFont="1" applyFill="1" applyBorder="1" applyAlignment="1">
      <alignment wrapText="1"/>
    </xf>
    <xf numFmtId="0" fontId="6" fillId="3" borderId="0" xfId="0" applyFont="1" applyFill="1" applyAlignment="1">
      <alignment wrapText="1"/>
    </xf>
    <xf numFmtId="0" fontId="37" fillId="3" borderId="27" xfId="0" applyFont="1" applyFill="1" applyBorder="1" applyAlignment="1"/>
    <xf numFmtId="0" fontId="38" fillId="3" borderId="27" xfId="0" applyFont="1" applyFill="1" applyBorder="1" applyAlignment="1"/>
    <xf numFmtId="0" fontId="38" fillId="0" borderId="0" xfId="0" applyFont="1" applyAlignment="1">
      <alignment horizontal="left" vertical="top" wrapText="1"/>
    </xf>
    <xf numFmtId="0" fontId="48" fillId="0" borderId="0" xfId="0" applyFont="1" applyAlignment="1">
      <alignment wrapText="1"/>
    </xf>
    <xf numFmtId="0" fontId="2" fillId="2" borderId="5" xfId="0" applyNumberFormat="1" applyFont="1" applyFill="1" applyBorder="1" applyAlignment="1">
      <alignment horizontal="center" wrapText="1"/>
    </xf>
    <xf numFmtId="0" fontId="2" fillId="2" borderId="6" xfId="0" applyNumberFormat="1"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165" fontId="2" fillId="2" borderId="5" xfId="0" applyNumberFormat="1" applyFont="1" applyFill="1" applyBorder="1" applyAlignment="1">
      <alignment horizontal="center" wrapText="1"/>
    </xf>
    <xf numFmtId="165" fontId="0" fillId="0" borderId="7" xfId="0" applyNumberFormat="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 fillId="2" borderId="7" xfId="0" applyFont="1" applyFill="1" applyBorder="1" applyAlignment="1">
      <alignment horizontal="center" wrapText="1"/>
    </xf>
    <xf numFmtId="0" fontId="0" fillId="0" borderId="15" xfId="0" applyBorder="1" applyAlignment="1">
      <alignment horizontal="center" wrapText="1"/>
    </xf>
    <xf numFmtId="0" fontId="2" fillId="2" borderId="45" xfId="0" applyFont="1" applyFill="1"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left" vertical="top" wrapText="1"/>
    </xf>
    <xf numFmtId="0" fontId="0" fillId="0" borderId="43" xfId="0" applyBorder="1" applyAlignment="1">
      <alignment horizontal="left" vertical="top" wrapText="1"/>
    </xf>
    <xf numFmtId="0" fontId="0" fillId="0" borderId="52" xfId="0" applyBorder="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3" xr:uid="{00000000-0005-0000-0000-000027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xdr:rowOff>
    </xdr:from>
    <xdr:to>
      <xdr:col>13</xdr:col>
      <xdr:colOff>438150</xdr:colOff>
      <xdr:row>4</xdr:row>
      <xdr:rowOff>104776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124825" y="600076"/>
          <a:ext cx="4572000" cy="323850"/>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July 2019</a:t>
          </a:r>
          <a:r>
            <a:rPr lang="en-US" sz="1100" baseline="0"/>
            <a:t>  - Updated as needed, including formatting for report purposes.</a:t>
          </a:r>
          <a:endParaRPr lang="en-US"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2</xdr:row>
      <xdr:rowOff>0</xdr:rowOff>
    </xdr:from>
    <xdr:to>
      <xdr:col>21</xdr:col>
      <xdr:colOff>234964</xdr:colOff>
      <xdr:row>9</xdr:row>
      <xdr:rowOff>7284</xdr:rowOff>
    </xdr:to>
    <xdr:sp macro="" textlink="">
      <xdr:nvSpPr>
        <xdr:cNvPr id="2" name="TextBox 1">
          <a:extLst>
            <a:ext uri="{FF2B5EF4-FFF2-40B4-BE49-F238E27FC236}">
              <a16:creationId xmlns:a16="http://schemas.microsoft.com/office/drawing/2014/main" id="{2024F5D1-487E-41B5-ACF8-32BD9DB143A3}"/>
            </a:ext>
          </a:extLst>
        </xdr:cNvPr>
        <xdr:cNvSpPr txBox="1"/>
      </xdr:nvSpPr>
      <xdr:spPr>
        <a:xfrm>
          <a:off x="13925550" y="762000"/>
          <a:ext cx="4502164" cy="1350309"/>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May 2021</a:t>
          </a:r>
          <a:r>
            <a:rPr lang="en-US" sz="1100" baseline="0"/>
            <a:t> Update (5/4/2021): removed lines for 2010 SO2 area Williamson County (per 2021 sheet)--Illinois Counties of Franklin, Jackson, Johnson, Saline, Union, and Williamson (these counties are not part of any other NAAQS areas, so they could be removed). </a:t>
          </a:r>
          <a:r>
            <a:rPr lang="en-US" sz="1100" baseline="0">
              <a:solidFill>
                <a:schemeClr val="lt1"/>
              </a:solidFill>
              <a:effectLst/>
              <a:latin typeface="+mn-lt"/>
              <a:ea typeface="+mn-ea"/>
              <a:cs typeface="+mn-cs"/>
            </a:rPr>
            <a:t>May 2021 Update (5/13/2021): Added several FIPS rows to account for 8 new SO2 NAAQS areas.</a:t>
          </a:r>
          <a:endParaRPr lang="en-US" sz="1100">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590549</xdr:colOff>
      <xdr:row>0</xdr:row>
      <xdr:rowOff>571499</xdr:rowOff>
    </xdr:from>
    <xdr:to>
      <xdr:col>13</xdr:col>
      <xdr:colOff>438149</xdr:colOff>
      <xdr:row>3</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734299" y="571499"/>
          <a:ext cx="4572000" cy="514351"/>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July 2019</a:t>
          </a:r>
          <a:r>
            <a:rPr lang="en-US" sz="1100" baseline="0"/>
            <a:t> - Modified Severe 17 and Severe 15 to be Severe-17 and Severe-15. Added Marginal (Rural Transport) classification for ozone.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596316</xdr:colOff>
      <xdr:row>2</xdr:row>
      <xdr:rowOff>72838</xdr:rowOff>
    </xdr:from>
    <xdr:to>
      <xdr:col>20</xdr:col>
      <xdr:colOff>257538</xdr:colOff>
      <xdr:row>8</xdr:row>
      <xdr:rowOff>89647</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3321845" y="1227044"/>
          <a:ext cx="4502164" cy="1350309"/>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May 2021</a:t>
          </a:r>
          <a:r>
            <a:rPr lang="en-US" sz="1100" baseline="0"/>
            <a:t> Update (5/4/2021): added/removed/split areas and changed designations as noted in the "2021" sheet. Updated Ozone Transport column as needed based on latest statuses.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403860</xdr:colOff>
      <xdr:row>2</xdr:row>
      <xdr:rowOff>99060</xdr:rowOff>
    </xdr:from>
    <xdr:to>
      <xdr:col>1</xdr:col>
      <xdr:colOff>2468880</xdr:colOff>
      <xdr:row>9</xdr:row>
      <xdr:rowOff>91440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554480" y="853440"/>
          <a:ext cx="2065020" cy="127254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a:t>Update 11/17/2014 -- Will no longer use NEI petroleum refinery locations to affect allocations of refinery upstream emissions to NAAQS areas.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495300</xdr:colOff>
      <xdr:row>2</xdr:row>
      <xdr:rowOff>53340</xdr:rowOff>
    </xdr:from>
    <xdr:to>
      <xdr:col>1</xdr:col>
      <xdr:colOff>2560320</xdr:colOff>
      <xdr:row>9</xdr:row>
      <xdr:rowOff>45720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645920" y="624840"/>
          <a:ext cx="2065020" cy="127254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a:t>Update 11/17/2014 -- Will no longer use NEI petroleum refinery locations to affect allocations of refinery upstream emissions to NAAQS areas.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2</xdr:row>
      <xdr:rowOff>0</xdr:rowOff>
    </xdr:from>
    <xdr:to>
      <xdr:col>0</xdr:col>
      <xdr:colOff>2598420</xdr:colOff>
      <xdr:row>8</xdr:row>
      <xdr:rowOff>175260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33400" y="754380"/>
          <a:ext cx="2065020" cy="127254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a:t>Update 11/17/2014 -- Will no longer use NEI petroleum refinery locations to affect allocations of refinery upstream emissions to NAAQS areas.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236220</xdr:colOff>
      <xdr:row>2</xdr:row>
      <xdr:rowOff>152400</xdr:rowOff>
    </xdr:from>
    <xdr:to>
      <xdr:col>2</xdr:col>
      <xdr:colOff>1607820</xdr:colOff>
      <xdr:row>9</xdr:row>
      <xdr:rowOff>144780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04900" y="1089660"/>
          <a:ext cx="2065020" cy="127254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a:t>Update 11/17/2014 -- Will no longer use NEI petroleum refinery locations to affect allocations of refinery upstream emissions to NAAQS areas.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2196353</xdr:colOff>
      <xdr:row>3</xdr:row>
      <xdr:rowOff>33618</xdr:rowOff>
    </xdr:from>
    <xdr:to>
      <xdr:col>6</xdr:col>
      <xdr:colOff>246530</xdr:colOff>
      <xdr:row>18</xdr:row>
      <xdr:rowOff>593913</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196353" y="997324"/>
          <a:ext cx="6039971" cy="341779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lang="en-US" sz="1100"/>
            <a:t>Steps: </a:t>
          </a:r>
        </a:p>
        <a:p>
          <a:r>
            <a:rPr lang="en-US" sz="1100"/>
            <a:t>1.</a:t>
          </a:r>
          <a:r>
            <a:rPr lang="en-US" sz="1100" baseline="0"/>
            <a:t> Finalize "NAAQS Areas, Status, Conformity"</a:t>
          </a:r>
        </a:p>
        <a:p>
          <a:r>
            <a:rPr lang="en-US" sz="1100" baseline="0"/>
            <a:t>2. We want to keep the table title, column headers, and footnotes as they are shown here.</a:t>
          </a:r>
        </a:p>
        <a:p>
          <a:r>
            <a:rPr lang="en-US" sz="1100" baseline="0"/>
            <a:t>3. Copy contents of "NAAQS Areas, Status, Conformity" into this sheet, only the columns shown here. (Note: The "Status" column here is the "Status (Severity if Nonattainment)" column from the other sheet, it's just renamed here).</a:t>
          </a:r>
        </a:p>
        <a:p>
          <a:r>
            <a:rPr lang="en-US" sz="1100" baseline="0"/>
            <a:t>4. Look for any cases where an ozone area (or PM2.5 area) is repeated due to being in nonattainment/maintenance for two different standards (e.g., the 2008 and 2015 ozone standards; the 2006 24hr and 2012 annual PM2.5 standards). We want to keep the one with the more restrictive ozone (or PM2.5) severity classificaiton - e.g., the one in nonattainment not the one in maintenance; the one with "serious" status not the one with "moderate" status, etc. </a:t>
          </a:r>
        </a:p>
        <a:p>
          <a:r>
            <a:rPr lang="en-US" sz="1100" baseline="0"/>
            <a:t>It's a little tricky because some areas have slightly different names, though at their core they are the same basic area (e.g., Chicago-Naperville, IL-IN-WI vs Chicago, IL-IN-WI). </a:t>
          </a:r>
          <a:r>
            <a:rPr lang="en-US" sz="1100" strike="sngStrike" baseline="0"/>
            <a:t>Modify the "Nonattainment/Maintenance Area" name as needed to acknowledge a slightly different name/boundaries between years of NAAQS  (e.g., "Chicago-Naperville, IL-IN-WI (Chicago, IL-IN-WI)").</a:t>
          </a:r>
        </a:p>
      </xdr:txBody>
    </xdr:sp>
    <xdr:clientData/>
  </xdr:twoCellAnchor>
  <xdr:twoCellAnchor>
    <xdr:from>
      <xdr:col>15</xdr:col>
      <xdr:colOff>0</xdr:colOff>
      <xdr:row>3</xdr:row>
      <xdr:rowOff>0</xdr:rowOff>
    </xdr:from>
    <xdr:to>
      <xdr:col>22</xdr:col>
      <xdr:colOff>266340</xdr:colOff>
      <xdr:row>10</xdr:row>
      <xdr:rowOff>16809</xdr:rowOff>
    </xdr:to>
    <xdr:sp macro="" textlink="">
      <xdr:nvSpPr>
        <xdr:cNvPr id="5" name="TextBox 4">
          <a:extLst>
            <a:ext uri="{FF2B5EF4-FFF2-40B4-BE49-F238E27FC236}">
              <a16:creationId xmlns:a16="http://schemas.microsoft.com/office/drawing/2014/main" id="{19E35831-54BE-4157-9D03-B57A29940206}"/>
            </a:ext>
          </a:extLst>
        </xdr:cNvPr>
        <xdr:cNvSpPr txBox="1"/>
      </xdr:nvSpPr>
      <xdr:spPr>
        <a:xfrm>
          <a:off x="24361588" y="963706"/>
          <a:ext cx="4502164" cy="1350309"/>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May 2021</a:t>
          </a:r>
          <a:r>
            <a:rPr lang="en-US" sz="1100" baseline="0"/>
            <a:t> Update (5/4/2021): updated as needed based on updated NAAQS Area Status Conformity sheet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24</xdr:col>
      <xdr:colOff>234964</xdr:colOff>
      <xdr:row>8</xdr:row>
      <xdr:rowOff>7284</xdr:rowOff>
    </xdr:to>
    <xdr:sp macro="" textlink="">
      <xdr:nvSpPr>
        <xdr:cNvPr id="2" name="TextBox 1">
          <a:extLst>
            <a:ext uri="{FF2B5EF4-FFF2-40B4-BE49-F238E27FC236}">
              <a16:creationId xmlns:a16="http://schemas.microsoft.com/office/drawing/2014/main" id="{76AE2B0B-969D-40D6-B6F9-36ECC53D6A56}"/>
            </a:ext>
          </a:extLst>
        </xdr:cNvPr>
        <xdr:cNvSpPr txBox="1"/>
      </xdr:nvSpPr>
      <xdr:spPr>
        <a:xfrm>
          <a:off x="20231100" y="1085850"/>
          <a:ext cx="4502164" cy="1350309"/>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US" sz="1100"/>
            <a:t>May 2021</a:t>
          </a:r>
          <a:r>
            <a:rPr lang="en-US" sz="1100" baseline="0"/>
            <a:t> Update (5/4/2021): removed lines for 2010 SO2 area Williamson County (per 2021 sheet). May 2021 Update (5/13/2021): Added 8 new SO2 NAAQS areas and updated the Sheboygan after the area split.</a:t>
          </a:r>
          <a:endParaRPr lang="en-US" sz="1100">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airquality/greenbook/nbtc.html" TargetMode="External"/><Relationship Id="rId13" Type="http://schemas.openxmlformats.org/officeDocument/2006/relationships/hyperlink" Target="https://www3.epa.gov/airquality/greenbook/cfr2rpt2.html" TargetMode="External"/><Relationship Id="rId18" Type="http://schemas.openxmlformats.org/officeDocument/2006/relationships/hyperlink" Target="https://www3.epa.gov/airquality/greenbook/cbtc.html" TargetMode="External"/><Relationship Id="rId3" Type="http://schemas.openxmlformats.org/officeDocument/2006/relationships/hyperlink" Target="https://www.gpo.gov/fdsys/pkg/FR-2013-01-15/pdf/2012-30946.pdf" TargetMode="External"/><Relationship Id="rId21" Type="http://schemas.openxmlformats.org/officeDocument/2006/relationships/printerSettings" Target="../printerSettings/printerSettings1.bin"/><Relationship Id="rId7" Type="http://schemas.openxmlformats.org/officeDocument/2006/relationships/hyperlink" Target="https://www3.epa.gov/airquality/greenbook/sbtc.html" TargetMode="External"/><Relationship Id="rId12" Type="http://schemas.openxmlformats.org/officeDocument/2006/relationships/hyperlink" Target="https://www3.epa.gov/airquality/greenbook/pfr2rpt2.html" TargetMode="External"/><Relationship Id="rId17" Type="http://schemas.openxmlformats.org/officeDocument/2006/relationships/hyperlink" Target="https://www3.epa.gov/airquality/greenbook/tbtc.html" TargetMode="External"/><Relationship Id="rId2" Type="http://schemas.openxmlformats.org/officeDocument/2006/relationships/hyperlink" Target="https://www3.epa.gov/airquality/greenbook/hbtc.html" TargetMode="External"/><Relationship Id="rId16" Type="http://schemas.openxmlformats.org/officeDocument/2006/relationships/hyperlink" Target="https://www3.epa.gov/airquality/greenbook/adden.html" TargetMode="External"/><Relationship Id="rId20" Type="http://schemas.openxmlformats.org/officeDocument/2006/relationships/hyperlink" Target="https://www3.epa.gov/airquality/greenbook/hfr2rpt2.html" TargetMode="External"/><Relationship Id="rId1" Type="http://schemas.openxmlformats.org/officeDocument/2006/relationships/hyperlink" Target="https://www3.epa.gov/airquality/greenbook/fmc.html" TargetMode="External"/><Relationship Id="rId6" Type="http://schemas.openxmlformats.org/officeDocument/2006/relationships/hyperlink" Target="https://www3.epa.gov/airquality/greenbook/rbtc.html" TargetMode="External"/><Relationship Id="rId11" Type="http://schemas.openxmlformats.org/officeDocument/2006/relationships/hyperlink" Target="https://www3.epa.gov/airquality/greenbook/adden.html" TargetMode="External"/><Relationship Id="rId5" Type="http://schemas.openxmlformats.org/officeDocument/2006/relationships/hyperlink" Target="https://www3.epa.gov/airquality/greenbook/kbtc.html" TargetMode="External"/><Relationship Id="rId15" Type="http://schemas.openxmlformats.org/officeDocument/2006/relationships/hyperlink" Target="https://www3.epa.gov/airquality/greenbook/pbtc.html" TargetMode="External"/><Relationship Id="rId23" Type="http://schemas.openxmlformats.org/officeDocument/2006/relationships/comments" Target="../comments1.xml"/><Relationship Id="rId10" Type="http://schemas.openxmlformats.org/officeDocument/2006/relationships/hyperlink" Target="https://www3.epa.gov/airquality/greenbook/rfr2rpt2.html" TargetMode="External"/><Relationship Id="rId19" Type="http://schemas.openxmlformats.org/officeDocument/2006/relationships/hyperlink" Target="https://www3.epa.gov/airquality/greenbook/adden.html" TargetMode="External"/><Relationship Id="rId4" Type="http://schemas.openxmlformats.org/officeDocument/2006/relationships/hyperlink" Target="https://www3.epa.gov/airquality/greenbook/kindex.html" TargetMode="External"/><Relationship Id="rId9" Type="http://schemas.openxmlformats.org/officeDocument/2006/relationships/hyperlink" Target="https://www3.epa.gov/airquality/greenbook/adden.html" TargetMode="External"/><Relationship Id="rId14" Type="http://schemas.openxmlformats.org/officeDocument/2006/relationships/hyperlink" Target="https://www3.epa.gov/airquality/greenbook/adden.html"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3.epa.gov/airquality/greenbook/rfr2rpt2.html" TargetMode="External"/><Relationship Id="rId13" Type="http://schemas.openxmlformats.org/officeDocument/2006/relationships/hyperlink" Target="https://www3.epa.gov/airquality/greenbook/pbtc.html" TargetMode="External"/><Relationship Id="rId18" Type="http://schemas.openxmlformats.org/officeDocument/2006/relationships/hyperlink" Target="https://www3.epa.gov/airquality/greenbook/hfr2rpt2.html" TargetMode="External"/><Relationship Id="rId26" Type="http://schemas.openxmlformats.org/officeDocument/2006/relationships/hyperlink" Target="https://www3.epa.gov/airquality/greenbook/sfrnrpt4.html" TargetMode="External"/><Relationship Id="rId3" Type="http://schemas.openxmlformats.org/officeDocument/2006/relationships/hyperlink" Target="https://www3.epa.gov/airquality/greenbook/kbtc.html" TargetMode="External"/><Relationship Id="rId21" Type="http://schemas.openxmlformats.org/officeDocument/2006/relationships/hyperlink" Target="https://www3.epa.gov/airquality/greenbook/jbtc.html" TargetMode="External"/><Relationship Id="rId7" Type="http://schemas.openxmlformats.org/officeDocument/2006/relationships/hyperlink" Target="https://www3.epa.gov/airquality/greenbook/adden.html" TargetMode="External"/><Relationship Id="rId12" Type="http://schemas.openxmlformats.org/officeDocument/2006/relationships/hyperlink" Target="https://www3.epa.gov/airquality/greenbook/adden.html" TargetMode="External"/><Relationship Id="rId17" Type="http://schemas.openxmlformats.org/officeDocument/2006/relationships/hyperlink" Target="https://www3.epa.gov/airquality/greenbook/adden.html" TargetMode="External"/><Relationship Id="rId25" Type="http://schemas.openxmlformats.org/officeDocument/2006/relationships/hyperlink" Target="https://www3.epa.gov/airquality/greenbook/tfrnrpt4.html" TargetMode="External"/><Relationship Id="rId2" Type="http://schemas.openxmlformats.org/officeDocument/2006/relationships/hyperlink" Target="https://www3.epa.gov/airquality/greenbook/hbtc.html" TargetMode="External"/><Relationship Id="rId16" Type="http://schemas.openxmlformats.org/officeDocument/2006/relationships/hyperlink" Target="https://www3.epa.gov/airquality/greenbook/cbtc.html" TargetMode="External"/><Relationship Id="rId20" Type="http://schemas.openxmlformats.org/officeDocument/2006/relationships/hyperlink" Target="https://www3.epa.gov/airquality/greenbook/hfrnrpt4.html" TargetMode="External"/><Relationship Id="rId29" Type="http://schemas.openxmlformats.org/officeDocument/2006/relationships/printerSettings" Target="../printerSettings/printerSettings2.bin"/><Relationship Id="rId1" Type="http://schemas.openxmlformats.org/officeDocument/2006/relationships/hyperlink" Target="https://www3.epa.gov/airquality/greenbook/fmc.html" TargetMode="External"/><Relationship Id="rId6" Type="http://schemas.openxmlformats.org/officeDocument/2006/relationships/hyperlink" Target="https://www3.epa.gov/airquality/greenbook/nbtc.html" TargetMode="External"/><Relationship Id="rId11" Type="http://schemas.openxmlformats.org/officeDocument/2006/relationships/hyperlink" Target="https://www3.epa.gov/airquality/greenbook/cfr2rpt2.html" TargetMode="External"/><Relationship Id="rId24" Type="http://schemas.openxmlformats.org/officeDocument/2006/relationships/hyperlink" Target="https://www3.epa.gov/airquality/greenbook/pfrnrpt4.html" TargetMode="External"/><Relationship Id="rId5" Type="http://schemas.openxmlformats.org/officeDocument/2006/relationships/hyperlink" Target="https://www3.epa.gov/airquality/greenbook/sbtc.html" TargetMode="External"/><Relationship Id="rId15" Type="http://schemas.openxmlformats.org/officeDocument/2006/relationships/hyperlink" Target="https://www3.epa.gov/airquality/greenbook/tbtc.html" TargetMode="External"/><Relationship Id="rId23" Type="http://schemas.openxmlformats.org/officeDocument/2006/relationships/hyperlink" Target="https://www3.epa.gov/airquality/greenbook/rfrnrpt4.html" TargetMode="External"/><Relationship Id="rId28" Type="http://schemas.openxmlformats.org/officeDocument/2006/relationships/hyperlink" Target="https://www3.epa.gov/airquality/greenbook/cfrnrpt4.html" TargetMode="External"/><Relationship Id="rId10" Type="http://schemas.openxmlformats.org/officeDocument/2006/relationships/hyperlink" Target="https://www3.epa.gov/airquality/greenbook/pfr2rpt2.html" TargetMode="External"/><Relationship Id="rId19" Type="http://schemas.openxmlformats.org/officeDocument/2006/relationships/hyperlink" Target="https://www3.epa.gov/airquality/greenbook/adden.html" TargetMode="External"/><Relationship Id="rId31" Type="http://schemas.openxmlformats.org/officeDocument/2006/relationships/comments" Target="../comments2.xml"/><Relationship Id="rId4" Type="http://schemas.openxmlformats.org/officeDocument/2006/relationships/hyperlink" Target="https://www3.epa.gov/airquality/greenbook/rbtc.html" TargetMode="External"/><Relationship Id="rId9" Type="http://schemas.openxmlformats.org/officeDocument/2006/relationships/hyperlink" Target="https://www3.epa.gov/airquality/greenbook/adden.html" TargetMode="External"/><Relationship Id="rId14" Type="http://schemas.openxmlformats.org/officeDocument/2006/relationships/hyperlink" Target="https://www3.epa.gov/airquality/greenbook/adden.html" TargetMode="External"/><Relationship Id="rId22" Type="http://schemas.openxmlformats.org/officeDocument/2006/relationships/hyperlink" Target="https://www3.epa.gov/airquality/greenbook/kfrnrpt4.html" TargetMode="External"/><Relationship Id="rId27" Type="http://schemas.openxmlformats.org/officeDocument/2006/relationships/hyperlink" Target="https://www3.epa.gov/airquality/greenbook/nfrnrpt4.html" TargetMode="External"/><Relationship Id="rId30"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3.epa.gov/airquality/greenbook/rfr2rpt2.html" TargetMode="External"/><Relationship Id="rId13" Type="http://schemas.openxmlformats.org/officeDocument/2006/relationships/hyperlink" Target="https://www3.epa.gov/airquality/greenbook/pbtc.html" TargetMode="External"/><Relationship Id="rId18" Type="http://schemas.openxmlformats.org/officeDocument/2006/relationships/hyperlink" Target="https://www3.epa.gov/airquality/greenbook/hfr2rpt2.html" TargetMode="External"/><Relationship Id="rId26" Type="http://schemas.openxmlformats.org/officeDocument/2006/relationships/hyperlink" Target="https://www3.epa.gov/airquality/greenbook/sfrnrpt4.html" TargetMode="External"/><Relationship Id="rId3" Type="http://schemas.openxmlformats.org/officeDocument/2006/relationships/hyperlink" Target="https://www3.epa.gov/airquality/greenbook/kbtc.html" TargetMode="External"/><Relationship Id="rId21" Type="http://schemas.openxmlformats.org/officeDocument/2006/relationships/hyperlink" Target="https://www3.epa.gov/airquality/greenbook/jbtc.html" TargetMode="External"/><Relationship Id="rId7" Type="http://schemas.openxmlformats.org/officeDocument/2006/relationships/hyperlink" Target="https://www3.epa.gov/airquality/greenbook/adden.html" TargetMode="External"/><Relationship Id="rId12" Type="http://schemas.openxmlformats.org/officeDocument/2006/relationships/hyperlink" Target="https://www3.epa.gov/airquality/greenbook/adden.html" TargetMode="External"/><Relationship Id="rId17" Type="http://schemas.openxmlformats.org/officeDocument/2006/relationships/hyperlink" Target="https://www3.epa.gov/airquality/greenbook/adden.html" TargetMode="External"/><Relationship Id="rId25" Type="http://schemas.openxmlformats.org/officeDocument/2006/relationships/hyperlink" Target="https://www3.epa.gov/airquality/greenbook/tfrnrpt4.html" TargetMode="External"/><Relationship Id="rId2" Type="http://schemas.openxmlformats.org/officeDocument/2006/relationships/hyperlink" Target="https://www3.epa.gov/airquality/greenbook/hbtc.html" TargetMode="External"/><Relationship Id="rId16" Type="http://schemas.openxmlformats.org/officeDocument/2006/relationships/hyperlink" Target="https://www3.epa.gov/airquality/greenbook/cbtc.html" TargetMode="External"/><Relationship Id="rId20" Type="http://schemas.openxmlformats.org/officeDocument/2006/relationships/hyperlink" Target="https://www3.epa.gov/airquality/greenbook/hfrnrpt4.html" TargetMode="External"/><Relationship Id="rId29" Type="http://schemas.openxmlformats.org/officeDocument/2006/relationships/hyperlink" Target="https://www3.epa.gov/airquality/greenbook/jfrnrpt1.html" TargetMode="External"/><Relationship Id="rId1" Type="http://schemas.openxmlformats.org/officeDocument/2006/relationships/hyperlink" Target="https://www3.epa.gov/airquality/greenbook/fmc.html" TargetMode="External"/><Relationship Id="rId6" Type="http://schemas.openxmlformats.org/officeDocument/2006/relationships/hyperlink" Target="https://www3.epa.gov/airquality/greenbook/nbtc.html" TargetMode="External"/><Relationship Id="rId11" Type="http://schemas.openxmlformats.org/officeDocument/2006/relationships/hyperlink" Target="https://www3.epa.gov/airquality/greenbook/cfr2rpt2.html" TargetMode="External"/><Relationship Id="rId24" Type="http://schemas.openxmlformats.org/officeDocument/2006/relationships/hyperlink" Target="https://www3.epa.gov/airquality/greenbook/pfrnrpt4.html" TargetMode="External"/><Relationship Id="rId32" Type="http://schemas.openxmlformats.org/officeDocument/2006/relationships/comments" Target="../comments3.xml"/><Relationship Id="rId5" Type="http://schemas.openxmlformats.org/officeDocument/2006/relationships/hyperlink" Target="https://www3.epa.gov/airquality/greenbook/sbtc.html" TargetMode="External"/><Relationship Id="rId15" Type="http://schemas.openxmlformats.org/officeDocument/2006/relationships/hyperlink" Target="https://www3.epa.gov/airquality/greenbook/tbtc.html" TargetMode="External"/><Relationship Id="rId23" Type="http://schemas.openxmlformats.org/officeDocument/2006/relationships/hyperlink" Target="https://www3.epa.gov/airquality/greenbook/rfrnrpt4.html" TargetMode="External"/><Relationship Id="rId28" Type="http://schemas.openxmlformats.org/officeDocument/2006/relationships/hyperlink" Target="https://www3.epa.gov/airquality/greenbook/cfrnrpt4.html" TargetMode="External"/><Relationship Id="rId10" Type="http://schemas.openxmlformats.org/officeDocument/2006/relationships/hyperlink" Target="https://www3.epa.gov/airquality/greenbook/pfr2rpt2.html" TargetMode="External"/><Relationship Id="rId19" Type="http://schemas.openxmlformats.org/officeDocument/2006/relationships/hyperlink" Target="https://www3.epa.gov/airquality/greenbook/adden.html" TargetMode="External"/><Relationship Id="rId31" Type="http://schemas.openxmlformats.org/officeDocument/2006/relationships/vmlDrawing" Target="../drawings/vmlDrawing3.vml"/><Relationship Id="rId4" Type="http://schemas.openxmlformats.org/officeDocument/2006/relationships/hyperlink" Target="https://www3.epa.gov/airquality/greenbook/rbtc.html" TargetMode="External"/><Relationship Id="rId9" Type="http://schemas.openxmlformats.org/officeDocument/2006/relationships/hyperlink" Target="https://www3.epa.gov/airquality/greenbook/adden.html" TargetMode="External"/><Relationship Id="rId14" Type="http://schemas.openxmlformats.org/officeDocument/2006/relationships/hyperlink" Target="https://www3.epa.gov/airquality/greenbook/adden.html" TargetMode="External"/><Relationship Id="rId22" Type="http://schemas.openxmlformats.org/officeDocument/2006/relationships/hyperlink" Target="https://www3.epa.gov/airquality/greenbook/kfrnrpt4.html" TargetMode="External"/><Relationship Id="rId27" Type="http://schemas.openxmlformats.org/officeDocument/2006/relationships/hyperlink" Target="https://www3.epa.gov/airquality/greenbook/nfrnrpt4.html" TargetMode="External"/><Relationship Id="rId30"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41"/>
  <sheetViews>
    <sheetView tabSelected="1" workbookViewId="0"/>
  </sheetViews>
  <sheetFormatPr defaultRowHeight="15" x14ac:dyDescent="0.25"/>
  <sheetData>
    <row r="1" spans="1:2" x14ac:dyDescent="0.25">
      <c r="A1" t="s">
        <v>3214</v>
      </c>
    </row>
    <row r="3" spans="1:2" x14ac:dyDescent="0.25">
      <c r="A3" t="s">
        <v>3216</v>
      </c>
    </row>
    <row r="4" spans="1:2" x14ac:dyDescent="0.25">
      <c r="B4" t="s">
        <v>3217</v>
      </c>
    </row>
    <row r="6" spans="1:2" x14ac:dyDescent="0.25">
      <c r="A6" t="s">
        <v>3215</v>
      </c>
    </row>
    <row r="7" spans="1:2" x14ac:dyDescent="0.25">
      <c r="B7" t="s">
        <v>3218</v>
      </c>
    </row>
    <row r="8" spans="1:2" x14ac:dyDescent="0.25">
      <c r="A8" t="s">
        <v>3215</v>
      </c>
    </row>
    <row r="9" spans="1:2" x14ac:dyDescent="0.25">
      <c r="B9" t="s">
        <v>3350</v>
      </c>
    </row>
    <row r="11" spans="1:2" x14ac:dyDescent="0.25">
      <c r="A11" t="s">
        <v>3219</v>
      </c>
    </row>
    <row r="12" spans="1:2" x14ac:dyDescent="0.25">
      <c r="B12" t="s">
        <v>3220</v>
      </c>
    </row>
    <row r="14" spans="1:2" x14ac:dyDescent="0.25">
      <c r="A14" t="s">
        <v>3221</v>
      </c>
    </row>
    <row r="15" spans="1:2" x14ac:dyDescent="0.25">
      <c r="B15" t="s">
        <v>3222</v>
      </c>
    </row>
    <row r="17" spans="1:2" x14ac:dyDescent="0.25">
      <c r="A17" t="s">
        <v>3223</v>
      </c>
    </row>
    <row r="18" spans="1:2" x14ac:dyDescent="0.25">
      <c r="B18" t="s">
        <v>3224</v>
      </c>
    </row>
    <row r="20" spans="1:2" x14ac:dyDescent="0.25">
      <c r="A20" t="s">
        <v>3225</v>
      </c>
    </row>
    <row r="21" spans="1:2" x14ac:dyDescent="0.25">
      <c r="B21" t="s">
        <v>3226</v>
      </c>
    </row>
    <row r="22" spans="1:2" x14ac:dyDescent="0.25">
      <c r="B22" s="152" t="s">
        <v>3227</v>
      </c>
    </row>
    <row r="23" spans="1:2" x14ac:dyDescent="0.25">
      <c r="B23" s="152" t="s">
        <v>3229</v>
      </c>
    </row>
    <row r="25" spans="1:2" x14ac:dyDescent="0.25">
      <c r="A25" t="s">
        <v>3230</v>
      </c>
    </row>
    <row r="26" spans="1:2" x14ac:dyDescent="0.25">
      <c r="B26" t="s">
        <v>3231</v>
      </c>
    </row>
    <row r="27" spans="1:2" x14ac:dyDescent="0.25">
      <c r="B27" s="152" t="s">
        <v>3235</v>
      </c>
    </row>
    <row r="29" spans="1:2" x14ac:dyDescent="0.25">
      <c r="A29" t="s">
        <v>3250</v>
      </c>
    </row>
    <row r="30" spans="1:2" x14ac:dyDescent="0.25">
      <c r="B30" t="s">
        <v>3251</v>
      </c>
    </row>
    <row r="31" spans="1:2" x14ac:dyDescent="0.25">
      <c r="B31" t="s">
        <v>3252</v>
      </c>
    </row>
    <row r="32" spans="1:2" x14ac:dyDescent="0.25">
      <c r="B32" t="s">
        <v>3253</v>
      </c>
    </row>
    <row r="33" spans="1:2" x14ac:dyDescent="0.25">
      <c r="B33" t="s">
        <v>3254</v>
      </c>
    </row>
    <row r="34" spans="1:2" x14ac:dyDescent="0.25">
      <c r="B34" t="s">
        <v>3255</v>
      </c>
    </row>
    <row r="36" spans="1:2" x14ac:dyDescent="0.25">
      <c r="A36" t="s">
        <v>3259</v>
      </c>
    </row>
    <row r="37" spans="1:2" x14ac:dyDescent="0.25">
      <c r="B37" t="s">
        <v>3236</v>
      </c>
    </row>
    <row r="38" spans="1:2" x14ac:dyDescent="0.25">
      <c r="B38" t="s">
        <v>3260</v>
      </c>
    </row>
    <row r="39" spans="1:2" x14ac:dyDescent="0.25">
      <c r="B39" t="s">
        <v>3261</v>
      </c>
    </row>
    <row r="40" spans="1:2" x14ac:dyDescent="0.25">
      <c r="B40" t="s">
        <v>3254</v>
      </c>
    </row>
    <row r="41" spans="1:2" x14ac:dyDescent="0.25">
      <c r="B41" t="s">
        <v>3255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tint="0.499984740745262"/>
  </sheetPr>
  <dimension ref="A1:N239"/>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ColWidth="0" defaultRowHeight="15" zeroHeight="1" x14ac:dyDescent="0.25"/>
  <cols>
    <col min="1" max="1" width="16.7109375" bestFit="1" customWidth="1"/>
    <col min="2" max="2" width="60.5703125" bestFit="1" customWidth="1"/>
    <col min="3" max="3" width="15.85546875" bestFit="1" customWidth="1"/>
    <col min="4" max="4" width="25.28515625" bestFit="1" customWidth="1"/>
    <col min="5" max="5" width="9.7109375" customWidth="1"/>
    <col min="6" max="6" width="12.7109375" customWidth="1"/>
    <col min="7" max="7" width="32.28515625" bestFit="1" customWidth="1"/>
    <col min="8" max="8" width="12.28515625" bestFit="1" customWidth="1"/>
    <col min="9" max="9" width="16.42578125" bestFit="1" customWidth="1"/>
    <col min="10" max="10" width="16.5703125" bestFit="1" customWidth="1"/>
    <col min="11" max="11" width="91.85546875" bestFit="1" customWidth="1"/>
    <col min="12" max="12" width="28.42578125" bestFit="1" customWidth="1"/>
    <col min="13" max="13" width="29.7109375" style="8" bestFit="1" customWidth="1"/>
    <col min="14" max="14" width="8.85546875" style="8" customWidth="1"/>
    <col min="15" max="16384" width="8.85546875" style="40" hidden="1"/>
  </cols>
  <sheetData>
    <row r="1" spans="1:14" s="32" customFormat="1" ht="31.5" thickTop="1" thickBot="1" x14ac:dyDescent="0.3">
      <c r="A1" s="1" t="s">
        <v>0</v>
      </c>
      <c r="B1" s="2" t="s">
        <v>1</v>
      </c>
      <c r="C1" s="2" t="s">
        <v>2</v>
      </c>
      <c r="D1" s="2" t="s">
        <v>1420</v>
      </c>
      <c r="E1" s="2" t="s">
        <v>1421</v>
      </c>
      <c r="F1" s="4" t="s">
        <v>1422</v>
      </c>
      <c r="G1" s="2" t="s">
        <v>7</v>
      </c>
      <c r="H1" s="2" t="s">
        <v>8</v>
      </c>
      <c r="I1" s="5" t="s">
        <v>9</v>
      </c>
      <c r="J1" s="6" t="s">
        <v>10</v>
      </c>
      <c r="K1" s="1" t="s">
        <v>800</v>
      </c>
      <c r="L1" s="2" t="s">
        <v>1594</v>
      </c>
      <c r="M1" s="30" t="s">
        <v>801</v>
      </c>
      <c r="N1" s="31"/>
    </row>
    <row r="2" spans="1:14" ht="15.75" thickTop="1" x14ac:dyDescent="0.25">
      <c r="A2" s="33" t="s">
        <v>35</v>
      </c>
      <c r="B2" s="34" t="s">
        <v>36</v>
      </c>
      <c r="C2" s="34" t="s">
        <v>37</v>
      </c>
      <c r="D2" s="35" t="s">
        <v>38</v>
      </c>
      <c r="E2" s="35" t="s">
        <v>39</v>
      </c>
      <c r="F2" s="35" t="s">
        <v>1019</v>
      </c>
      <c r="G2" s="34" t="s">
        <v>40</v>
      </c>
      <c r="H2" s="34" t="s">
        <v>41</v>
      </c>
      <c r="I2" s="36">
        <v>39.813222000000003</v>
      </c>
      <c r="J2" s="37">
        <v>-75.425932000000003</v>
      </c>
      <c r="K2" s="38" t="s">
        <v>802</v>
      </c>
      <c r="L2" s="34" t="s">
        <v>803</v>
      </c>
      <c r="M2" s="39" t="s">
        <v>804</v>
      </c>
    </row>
    <row r="3" spans="1:14" ht="15.75" thickTop="1" x14ac:dyDescent="0.25">
      <c r="A3" s="41" t="s">
        <v>35</v>
      </c>
      <c r="B3" s="42" t="s">
        <v>36</v>
      </c>
      <c r="C3" s="42" t="s">
        <v>37</v>
      </c>
      <c r="D3" s="43" t="s">
        <v>38</v>
      </c>
      <c r="E3" s="43" t="s">
        <v>39</v>
      </c>
      <c r="F3" s="43" t="s">
        <v>1019</v>
      </c>
      <c r="G3" s="42" t="s">
        <v>40</v>
      </c>
      <c r="H3" s="42" t="s">
        <v>41</v>
      </c>
      <c r="I3" s="44">
        <v>39.813222000000003</v>
      </c>
      <c r="J3" s="45">
        <v>-75.425932000000003</v>
      </c>
      <c r="K3" s="46" t="s">
        <v>805</v>
      </c>
      <c r="L3" s="42" t="s">
        <v>806</v>
      </c>
      <c r="M3" s="47" t="s">
        <v>1410</v>
      </c>
    </row>
    <row r="4" spans="1:14" ht="15.75" thickTop="1" x14ac:dyDescent="0.25">
      <c r="A4" s="41" t="s">
        <v>35</v>
      </c>
      <c r="B4" s="42" t="s">
        <v>36</v>
      </c>
      <c r="C4" s="42" t="s">
        <v>37</v>
      </c>
      <c r="D4" s="42" t="s">
        <v>38</v>
      </c>
      <c r="E4" s="42" t="s">
        <v>39</v>
      </c>
      <c r="F4" s="42" t="s">
        <v>1019</v>
      </c>
      <c r="G4" s="42" t="s">
        <v>40</v>
      </c>
      <c r="H4" s="42" t="s">
        <v>41</v>
      </c>
      <c r="I4" s="44">
        <v>39.813222000000003</v>
      </c>
      <c r="J4" s="45">
        <v>-75.425932000000003</v>
      </c>
      <c r="K4" s="46" t="s">
        <v>807</v>
      </c>
      <c r="L4" s="42" t="s">
        <v>808</v>
      </c>
      <c r="M4" s="47" t="s">
        <v>809</v>
      </c>
    </row>
    <row r="5" spans="1:14" ht="15.75" thickTop="1" x14ac:dyDescent="0.25">
      <c r="A5" s="48" t="s">
        <v>35</v>
      </c>
      <c r="B5" s="43" t="s">
        <v>36</v>
      </c>
      <c r="C5" s="43" t="s">
        <v>37</v>
      </c>
      <c r="D5" s="43" t="s">
        <v>38</v>
      </c>
      <c r="E5" s="43" t="s">
        <v>39</v>
      </c>
      <c r="F5" s="43" t="s">
        <v>1019</v>
      </c>
      <c r="G5" s="43" t="s">
        <v>40</v>
      </c>
      <c r="H5" s="43">
        <v>19061</v>
      </c>
      <c r="I5" s="43">
        <v>39.813222000000003</v>
      </c>
      <c r="J5" s="47">
        <v>-75.425932000000003</v>
      </c>
      <c r="K5" s="49" t="s">
        <v>807</v>
      </c>
      <c r="L5" s="43" t="s">
        <v>810</v>
      </c>
      <c r="M5" s="47" t="s">
        <v>811</v>
      </c>
    </row>
    <row r="6" spans="1:14" ht="15.75" thickTop="1" x14ac:dyDescent="0.25">
      <c r="A6" s="41" t="s">
        <v>42</v>
      </c>
      <c r="B6" s="42" t="s">
        <v>43</v>
      </c>
      <c r="C6" s="42" t="s">
        <v>44</v>
      </c>
      <c r="D6" s="43" t="s">
        <v>45</v>
      </c>
      <c r="E6" s="43" t="s">
        <v>46</v>
      </c>
      <c r="F6" s="43" t="s">
        <v>1028</v>
      </c>
      <c r="G6" s="42" t="s">
        <v>47</v>
      </c>
      <c r="H6" s="42" t="s">
        <v>48</v>
      </c>
      <c r="I6" s="44">
        <v>29.723597999999999</v>
      </c>
      <c r="J6" s="45">
        <v>-95.127171000000004</v>
      </c>
      <c r="K6" s="46" t="s">
        <v>812</v>
      </c>
      <c r="L6" s="42" t="s">
        <v>813</v>
      </c>
      <c r="M6" s="47" t="s">
        <v>804</v>
      </c>
    </row>
    <row r="7" spans="1:14" ht="15.75" thickTop="1" x14ac:dyDescent="0.25">
      <c r="A7" s="41" t="s">
        <v>42</v>
      </c>
      <c r="B7" s="42" t="s">
        <v>43</v>
      </c>
      <c r="C7" s="42" t="s">
        <v>44</v>
      </c>
      <c r="D7" s="43" t="s">
        <v>45</v>
      </c>
      <c r="E7" s="43" t="s">
        <v>46</v>
      </c>
      <c r="F7" s="43" t="s">
        <v>1028</v>
      </c>
      <c r="G7" s="42" t="s">
        <v>47</v>
      </c>
      <c r="H7" s="42" t="s">
        <v>48</v>
      </c>
      <c r="I7" s="44">
        <v>29.723597999999999</v>
      </c>
      <c r="J7" s="45">
        <v>-95.127171000000004</v>
      </c>
      <c r="K7" s="46" t="s">
        <v>812</v>
      </c>
      <c r="L7" s="42" t="s">
        <v>814</v>
      </c>
      <c r="M7" s="47" t="s">
        <v>1410</v>
      </c>
    </row>
    <row r="8" spans="1:14" ht="15.75" thickTop="1" x14ac:dyDescent="0.25">
      <c r="A8" s="41" t="s">
        <v>49</v>
      </c>
      <c r="B8" s="42" t="s">
        <v>50</v>
      </c>
      <c r="C8" s="42" t="s">
        <v>51</v>
      </c>
      <c r="D8" s="42" t="s">
        <v>52</v>
      </c>
      <c r="E8" s="42" t="s">
        <v>46</v>
      </c>
      <c r="F8" s="42" t="s">
        <v>1026</v>
      </c>
      <c r="G8" s="42" t="s">
        <v>53</v>
      </c>
      <c r="H8" s="42" t="s">
        <v>54</v>
      </c>
      <c r="I8" s="44">
        <v>31.768087999999999</v>
      </c>
      <c r="J8" s="45">
        <v>-106.39875000000001</v>
      </c>
      <c r="K8" s="46" t="s">
        <v>815</v>
      </c>
      <c r="L8" s="42" t="s">
        <v>816</v>
      </c>
      <c r="M8" s="47" t="s">
        <v>817</v>
      </c>
    </row>
    <row r="9" spans="1:14" ht="15.75" thickTop="1" x14ac:dyDescent="0.25">
      <c r="A9" s="41" t="s">
        <v>55</v>
      </c>
      <c r="B9" s="42" t="s">
        <v>56</v>
      </c>
      <c r="C9" s="42" t="s">
        <v>57</v>
      </c>
      <c r="D9" s="43" t="s">
        <v>58</v>
      </c>
      <c r="E9" s="43" t="s">
        <v>46</v>
      </c>
      <c r="F9" s="43" t="s">
        <v>1031</v>
      </c>
      <c r="G9" s="42" t="s">
        <v>59</v>
      </c>
      <c r="H9" s="42" t="s">
        <v>60</v>
      </c>
      <c r="I9" s="44">
        <v>29.857745999999999</v>
      </c>
      <c r="J9" s="45">
        <v>-93.970049000000003</v>
      </c>
      <c r="K9" s="46" t="s">
        <v>818</v>
      </c>
      <c r="L9" s="42" t="s">
        <v>819</v>
      </c>
      <c r="M9" s="47" t="s">
        <v>804</v>
      </c>
    </row>
    <row r="10" spans="1:14" ht="15.75" thickTop="1" x14ac:dyDescent="0.25">
      <c r="A10" s="41" t="s">
        <v>61</v>
      </c>
      <c r="B10" s="42" t="s">
        <v>62</v>
      </c>
      <c r="C10" s="42" t="s">
        <v>63</v>
      </c>
      <c r="D10" s="43" t="s">
        <v>45</v>
      </c>
      <c r="E10" s="43" t="s">
        <v>46</v>
      </c>
      <c r="F10" s="43" t="s">
        <v>1028</v>
      </c>
      <c r="G10" s="42" t="s">
        <v>64</v>
      </c>
      <c r="H10" s="42" t="s">
        <v>65</v>
      </c>
      <c r="I10" s="44">
        <v>29.713778000000001</v>
      </c>
      <c r="J10" s="45">
        <v>-95.234532000000002</v>
      </c>
      <c r="K10" s="46" t="s">
        <v>812</v>
      </c>
      <c r="L10" s="42" t="s">
        <v>813</v>
      </c>
      <c r="M10" s="47" t="s">
        <v>804</v>
      </c>
    </row>
    <row r="11" spans="1:14" ht="15.75" thickTop="1" x14ac:dyDescent="0.25">
      <c r="A11" s="41" t="s">
        <v>61</v>
      </c>
      <c r="B11" s="42" t="s">
        <v>62</v>
      </c>
      <c r="C11" s="42" t="s">
        <v>63</v>
      </c>
      <c r="D11" s="43" t="s">
        <v>45</v>
      </c>
      <c r="E11" s="43" t="s">
        <v>46</v>
      </c>
      <c r="F11" s="43" t="s">
        <v>1028</v>
      </c>
      <c r="G11" s="42" t="s">
        <v>64</v>
      </c>
      <c r="H11" s="42" t="s">
        <v>65</v>
      </c>
      <c r="I11" s="44">
        <v>29.713778000000001</v>
      </c>
      <c r="J11" s="45">
        <v>-95.234532000000002</v>
      </c>
      <c r="K11" s="46" t="s">
        <v>812</v>
      </c>
      <c r="L11" s="42" t="s">
        <v>814</v>
      </c>
      <c r="M11" s="47" t="s">
        <v>1410</v>
      </c>
    </row>
    <row r="12" spans="1:14" ht="15.75" thickTop="1" x14ac:dyDescent="0.25">
      <c r="A12" s="41" t="s">
        <v>66</v>
      </c>
      <c r="B12" s="42" t="s">
        <v>67</v>
      </c>
      <c r="C12" s="42" t="s">
        <v>68</v>
      </c>
      <c r="D12" s="43" t="s">
        <v>38</v>
      </c>
      <c r="E12" s="43" t="s">
        <v>39</v>
      </c>
      <c r="F12" s="43" t="s">
        <v>1019</v>
      </c>
      <c r="G12" s="42" t="s">
        <v>69</v>
      </c>
      <c r="H12" s="42" t="s">
        <v>41</v>
      </c>
      <c r="I12" s="44">
        <v>39.822274</v>
      </c>
      <c r="J12" s="45">
        <v>-75.403283000000002</v>
      </c>
      <c r="K12" s="46" t="s">
        <v>802</v>
      </c>
      <c r="L12" s="42" t="s">
        <v>803</v>
      </c>
      <c r="M12" s="47" t="s">
        <v>804</v>
      </c>
    </row>
    <row r="13" spans="1:14" ht="15.75" thickTop="1" x14ac:dyDescent="0.25">
      <c r="A13" s="41" t="s">
        <v>66</v>
      </c>
      <c r="B13" s="42" t="s">
        <v>67</v>
      </c>
      <c r="C13" s="42" t="s">
        <v>68</v>
      </c>
      <c r="D13" s="43" t="s">
        <v>38</v>
      </c>
      <c r="E13" s="43" t="s">
        <v>39</v>
      </c>
      <c r="F13" s="43" t="s">
        <v>1019</v>
      </c>
      <c r="G13" s="42" t="s">
        <v>69</v>
      </c>
      <c r="H13" s="42" t="s">
        <v>41</v>
      </c>
      <c r="I13" s="44">
        <v>39.822274</v>
      </c>
      <c r="J13" s="45">
        <v>-75.403283000000002</v>
      </c>
      <c r="K13" s="46" t="s">
        <v>805</v>
      </c>
      <c r="L13" s="42" t="s">
        <v>806</v>
      </c>
      <c r="M13" s="47" t="s">
        <v>1410</v>
      </c>
    </row>
    <row r="14" spans="1:14" ht="15.75" thickTop="1" x14ac:dyDescent="0.25">
      <c r="A14" s="41" t="s">
        <v>66</v>
      </c>
      <c r="B14" s="42" t="s">
        <v>67</v>
      </c>
      <c r="C14" s="42" t="s">
        <v>68</v>
      </c>
      <c r="D14" s="42" t="s">
        <v>38</v>
      </c>
      <c r="E14" s="42" t="s">
        <v>39</v>
      </c>
      <c r="F14" s="42" t="s">
        <v>1019</v>
      </c>
      <c r="G14" s="42" t="s">
        <v>69</v>
      </c>
      <c r="H14" s="42" t="s">
        <v>41</v>
      </c>
      <c r="I14" s="44">
        <v>39.822274</v>
      </c>
      <c r="J14" s="45">
        <v>-75.403283000000002</v>
      </c>
      <c r="K14" s="46" t="s">
        <v>807</v>
      </c>
      <c r="L14" s="42" t="s">
        <v>808</v>
      </c>
      <c r="M14" s="47" t="s">
        <v>809</v>
      </c>
    </row>
    <row r="15" spans="1:14" ht="15.75" thickTop="1" x14ac:dyDescent="0.25">
      <c r="A15" s="48" t="s">
        <v>66</v>
      </c>
      <c r="B15" s="43" t="s">
        <v>67</v>
      </c>
      <c r="C15" s="43" t="s">
        <v>68</v>
      </c>
      <c r="D15" s="43" t="s">
        <v>38</v>
      </c>
      <c r="E15" s="43" t="s">
        <v>39</v>
      </c>
      <c r="F15" s="43" t="s">
        <v>1019</v>
      </c>
      <c r="G15" s="43" t="s">
        <v>69</v>
      </c>
      <c r="H15" s="43">
        <v>19061</v>
      </c>
      <c r="I15" s="43">
        <v>39.822274</v>
      </c>
      <c r="J15" s="47">
        <v>-75.403283000000002</v>
      </c>
      <c r="K15" s="49" t="s">
        <v>807</v>
      </c>
      <c r="L15" s="43" t="s">
        <v>810</v>
      </c>
      <c r="M15" s="47" t="s">
        <v>811</v>
      </c>
    </row>
    <row r="16" spans="1:14" x14ac:dyDescent="0.25">
      <c r="A16" s="41" t="s">
        <v>70</v>
      </c>
      <c r="B16" s="42" t="s">
        <v>71</v>
      </c>
      <c r="C16" s="42" t="s">
        <v>72</v>
      </c>
      <c r="D16" s="43" t="s">
        <v>73</v>
      </c>
      <c r="E16" s="43" t="s">
        <v>74</v>
      </c>
      <c r="F16" s="43" t="s">
        <v>1012</v>
      </c>
      <c r="G16" s="42" t="s">
        <v>75</v>
      </c>
      <c r="H16" s="42" t="s">
        <v>76</v>
      </c>
      <c r="I16" s="44">
        <v>41.677393000000002</v>
      </c>
      <c r="J16" s="45">
        <v>-83.453418999999997</v>
      </c>
      <c r="K16" s="46" t="s">
        <v>820</v>
      </c>
      <c r="L16" s="42" t="s">
        <v>821</v>
      </c>
      <c r="M16" s="47" t="s">
        <v>804</v>
      </c>
    </row>
    <row r="17" spans="1:13" x14ac:dyDescent="0.25">
      <c r="A17" s="41" t="s">
        <v>70</v>
      </c>
      <c r="B17" s="42" t="s">
        <v>71</v>
      </c>
      <c r="C17" s="42" t="s">
        <v>72</v>
      </c>
      <c r="D17" s="43" t="s">
        <v>73</v>
      </c>
      <c r="E17" s="43" t="s">
        <v>74</v>
      </c>
      <c r="F17" s="43" t="s">
        <v>1012</v>
      </c>
      <c r="G17" s="42" t="s">
        <v>75</v>
      </c>
      <c r="H17" s="42" t="s">
        <v>76</v>
      </c>
      <c r="I17" s="44">
        <v>41.677393000000002</v>
      </c>
      <c r="J17" s="45">
        <v>-83.453418999999997</v>
      </c>
      <c r="K17" s="46" t="s">
        <v>822</v>
      </c>
      <c r="L17" s="42" t="s">
        <v>823</v>
      </c>
      <c r="M17" s="47" t="s">
        <v>824</v>
      </c>
    </row>
    <row r="18" spans="1:13" x14ac:dyDescent="0.25">
      <c r="A18" s="41" t="s">
        <v>77</v>
      </c>
      <c r="B18" s="42" t="s">
        <v>78</v>
      </c>
      <c r="C18" s="42" t="s">
        <v>72</v>
      </c>
      <c r="D18" s="43" t="s">
        <v>73</v>
      </c>
      <c r="E18" s="43" t="s">
        <v>74</v>
      </c>
      <c r="F18" s="43" t="s">
        <v>1012</v>
      </c>
      <c r="G18" s="42" t="s">
        <v>79</v>
      </c>
      <c r="H18" s="42" t="s">
        <v>76</v>
      </c>
      <c r="I18" s="44">
        <v>41.631366999999997</v>
      </c>
      <c r="J18" s="45">
        <v>-83.499562999999995</v>
      </c>
      <c r="K18" s="46" t="s">
        <v>820</v>
      </c>
      <c r="L18" s="42" t="s">
        <v>821</v>
      </c>
      <c r="M18" s="47" t="s">
        <v>804</v>
      </c>
    </row>
    <row r="19" spans="1:13" x14ac:dyDescent="0.25">
      <c r="A19" s="41" t="s">
        <v>77</v>
      </c>
      <c r="B19" s="42" t="s">
        <v>78</v>
      </c>
      <c r="C19" s="42" t="s">
        <v>72</v>
      </c>
      <c r="D19" s="43" t="s">
        <v>73</v>
      </c>
      <c r="E19" s="43" t="s">
        <v>74</v>
      </c>
      <c r="F19" s="43" t="s">
        <v>1012</v>
      </c>
      <c r="G19" s="42" t="s">
        <v>79</v>
      </c>
      <c r="H19" s="42" t="s">
        <v>76</v>
      </c>
      <c r="I19" s="44">
        <v>41.631366999999997</v>
      </c>
      <c r="J19" s="45">
        <v>-83.499562999999995</v>
      </c>
      <c r="K19" s="46" t="s">
        <v>822</v>
      </c>
      <c r="L19" s="42" t="s">
        <v>823</v>
      </c>
      <c r="M19" s="47" t="s">
        <v>824</v>
      </c>
    </row>
    <row r="20" spans="1:13" x14ac:dyDescent="0.25">
      <c r="A20" s="41" t="s">
        <v>80</v>
      </c>
      <c r="B20" s="42" t="s">
        <v>81</v>
      </c>
      <c r="C20" s="42" t="s">
        <v>82</v>
      </c>
      <c r="D20" s="43" t="s">
        <v>83</v>
      </c>
      <c r="E20" s="43" t="s">
        <v>74</v>
      </c>
      <c r="F20" s="43" t="s">
        <v>1013</v>
      </c>
      <c r="G20" s="42" t="s">
        <v>84</v>
      </c>
      <c r="H20" s="42" t="s">
        <v>85</v>
      </c>
      <c r="I20" s="44">
        <v>40.773091000000001</v>
      </c>
      <c r="J20" s="45">
        <v>-81.415260000000004</v>
      </c>
      <c r="K20" s="46" t="s">
        <v>825</v>
      </c>
      <c r="L20" s="42" t="s">
        <v>826</v>
      </c>
      <c r="M20" s="47" t="s">
        <v>804</v>
      </c>
    </row>
    <row r="21" spans="1:13" x14ac:dyDescent="0.25">
      <c r="A21" s="41" t="s">
        <v>80</v>
      </c>
      <c r="B21" s="42" t="s">
        <v>81</v>
      </c>
      <c r="C21" s="42" t="s">
        <v>82</v>
      </c>
      <c r="D21" s="42" t="s">
        <v>83</v>
      </c>
      <c r="E21" s="42" t="s">
        <v>74</v>
      </c>
      <c r="F21" s="42" t="s">
        <v>1013</v>
      </c>
      <c r="G21" s="42" t="s">
        <v>84</v>
      </c>
      <c r="H21" s="42" t="s">
        <v>85</v>
      </c>
      <c r="I21" s="44">
        <v>40.773091000000001</v>
      </c>
      <c r="J21" s="45">
        <v>-81.415260000000004</v>
      </c>
      <c r="K21" s="46" t="s">
        <v>825</v>
      </c>
      <c r="L21" s="42" t="s">
        <v>827</v>
      </c>
      <c r="M21" s="47" t="s">
        <v>809</v>
      </c>
    </row>
    <row r="22" spans="1:13" x14ac:dyDescent="0.25">
      <c r="A22" s="48" t="s">
        <v>80</v>
      </c>
      <c r="B22" s="43" t="s">
        <v>81</v>
      </c>
      <c r="C22" s="43" t="s">
        <v>82</v>
      </c>
      <c r="D22" s="43" t="s">
        <v>83</v>
      </c>
      <c r="E22" s="43" t="s">
        <v>74</v>
      </c>
      <c r="F22" s="43" t="s">
        <v>1013</v>
      </c>
      <c r="G22" s="43" t="s">
        <v>84</v>
      </c>
      <c r="H22" s="43">
        <v>44706</v>
      </c>
      <c r="I22" s="43">
        <v>40.773091000000001</v>
      </c>
      <c r="J22" s="47">
        <v>-81.415260000000004</v>
      </c>
      <c r="K22" s="49" t="s">
        <v>825</v>
      </c>
      <c r="L22" s="43" t="s">
        <v>828</v>
      </c>
      <c r="M22" s="47" t="s">
        <v>811</v>
      </c>
    </row>
    <row r="23" spans="1:13" x14ac:dyDescent="0.25">
      <c r="A23" s="41" t="s">
        <v>86</v>
      </c>
      <c r="B23" s="42" t="s">
        <v>87</v>
      </c>
      <c r="C23" s="42" t="s">
        <v>88</v>
      </c>
      <c r="D23" s="43" t="s">
        <v>89</v>
      </c>
      <c r="E23" s="43" t="s">
        <v>74</v>
      </c>
      <c r="F23" s="43" t="s">
        <v>1011</v>
      </c>
      <c r="G23" s="42" t="s">
        <v>90</v>
      </c>
      <c r="H23" s="42" t="s">
        <v>91</v>
      </c>
      <c r="I23" s="44">
        <v>40.720930000000003</v>
      </c>
      <c r="J23" s="45">
        <v>-84.122422</v>
      </c>
      <c r="K23" s="46" t="s">
        <v>829</v>
      </c>
      <c r="L23" s="42" t="s">
        <v>830</v>
      </c>
      <c r="M23" s="47" t="s">
        <v>804</v>
      </c>
    </row>
    <row r="24" spans="1:13" x14ac:dyDescent="0.25">
      <c r="A24" s="41" t="s">
        <v>92</v>
      </c>
      <c r="B24" s="42" t="s">
        <v>93</v>
      </c>
      <c r="C24" s="42" t="s">
        <v>94</v>
      </c>
      <c r="D24" s="43" t="s">
        <v>95</v>
      </c>
      <c r="E24" s="43" t="s">
        <v>96</v>
      </c>
      <c r="F24" s="43" t="s">
        <v>977</v>
      </c>
      <c r="G24" s="42" t="s">
        <v>97</v>
      </c>
      <c r="H24" s="42" t="s">
        <v>98</v>
      </c>
      <c r="I24" s="44">
        <v>41.666995999999997</v>
      </c>
      <c r="J24" s="45">
        <v>-87.482808000000006</v>
      </c>
      <c r="K24" s="46" t="s">
        <v>831</v>
      </c>
      <c r="L24" s="42" t="s">
        <v>832</v>
      </c>
      <c r="M24" s="47" t="s">
        <v>804</v>
      </c>
    </row>
    <row r="25" spans="1:13" x14ac:dyDescent="0.25">
      <c r="A25" s="41" t="s">
        <v>92</v>
      </c>
      <c r="B25" s="42" t="s">
        <v>93</v>
      </c>
      <c r="C25" s="42" t="s">
        <v>94</v>
      </c>
      <c r="D25" s="43" t="s">
        <v>95</v>
      </c>
      <c r="E25" s="43" t="s">
        <v>96</v>
      </c>
      <c r="F25" s="43" t="s">
        <v>977</v>
      </c>
      <c r="G25" s="42" t="s">
        <v>97</v>
      </c>
      <c r="H25" s="42" t="s">
        <v>98</v>
      </c>
      <c r="I25" s="44">
        <v>41.666995999999997</v>
      </c>
      <c r="J25" s="45">
        <v>-87.482808000000006</v>
      </c>
      <c r="K25" s="46" t="s">
        <v>833</v>
      </c>
      <c r="L25" s="42" t="s">
        <v>834</v>
      </c>
      <c r="M25" s="47" t="s">
        <v>1410</v>
      </c>
    </row>
    <row r="26" spans="1:13" x14ac:dyDescent="0.25">
      <c r="A26" s="41" t="s">
        <v>92</v>
      </c>
      <c r="B26" s="42" t="s">
        <v>93</v>
      </c>
      <c r="C26" s="42" t="s">
        <v>94</v>
      </c>
      <c r="D26" s="42" t="s">
        <v>95</v>
      </c>
      <c r="E26" s="42" t="s">
        <v>96</v>
      </c>
      <c r="F26" s="42" t="s">
        <v>977</v>
      </c>
      <c r="G26" s="42" t="s">
        <v>97</v>
      </c>
      <c r="H26" s="42" t="s">
        <v>98</v>
      </c>
      <c r="I26" s="44">
        <v>41.666995999999997</v>
      </c>
      <c r="J26" s="45">
        <v>-87.482808000000006</v>
      </c>
      <c r="K26" s="46" t="s">
        <v>835</v>
      </c>
      <c r="L26" s="42" t="s">
        <v>836</v>
      </c>
      <c r="M26" s="47" t="s">
        <v>817</v>
      </c>
    </row>
    <row r="27" spans="1:13" x14ac:dyDescent="0.25">
      <c r="A27" s="41" t="s">
        <v>92</v>
      </c>
      <c r="B27" s="42" t="s">
        <v>93</v>
      </c>
      <c r="C27" s="42" t="s">
        <v>94</v>
      </c>
      <c r="D27" s="42" t="s">
        <v>95</v>
      </c>
      <c r="E27" s="42" t="s">
        <v>96</v>
      </c>
      <c r="F27" s="42" t="s">
        <v>977</v>
      </c>
      <c r="G27" s="42" t="s">
        <v>97</v>
      </c>
      <c r="H27" s="42" t="s">
        <v>98</v>
      </c>
      <c r="I27" s="44">
        <v>41.666995999999997</v>
      </c>
      <c r="J27" s="45">
        <v>-87.482808000000006</v>
      </c>
      <c r="K27" s="46" t="s">
        <v>831</v>
      </c>
      <c r="L27" s="42" t="s">
        <v>837</v>
      </c>
      <c r="M27" s="47" t="s">
        <v>809</v>
      </c>
    </row>
    <row r="28" spans="1:13" x14ac:dyDescent="0.25">
      <c r="A28" s="41" t="s">
        <v>92</v>
      </c>
      <c r="B28" s="42" t="s">
        <v>93</v>
      </c>
      <c r="C28" s="42" t="s">
        <v>94</v>
      </c>
      <c r="D28" s="43" t="s">
        <v>95</v>
      </c>
      <c r="E28" s="43" t="s">
        <v>96</v>
      </c>
      <c r="F28" s="43" t="s">
        <v>977</v>
      </c>
      <c r="G28" s="42" t="s">
        <v>97</v>
      </c>
      <c r="H28" s="42" t="s">
        <v>98</v>
      </c>
      <c r="I28" s="44">
        <v>41.666995999999997</v>
      </c>
      <c r="J28" s="45">
        <v>-87.482808000000006</v>
      </c>
      <c r="K28" s="46" t="s">
        <v>838</v>
      </c>
      <c r="L28" s="42" t="s">
        <v>839</v>
      </c>
      <c r="M28" s="47" t="s">
        <v>824</v>
      </c>
    </row>
    <row r="29" spans="1:13" x14ac:dyDescent="0.25">
      <c r="A29" s="41" t="s">
        <v>99</v>
      </c>
      <c r="B29" s="42" t="s">
        <v>100</v>
      </c>
      <c r="C29" s="42" t="s">
        <v>101</v>
      </c>
      <c r="D29" s="42" t="s">
        <v>102</v>
      </c>
      <c r="E29" s="42" t="s">
        <v>103</v>
      </c>
      <c r="F29" s="42" t="s">
        <v>995</v>
      </c>
      <c r="G29" s="42" t="s">
        <v>104</v>
      </c>
      <c r="H29" s="42" t="s">
        <v>105</v>
      </c>
      <c r="I29" s="44">
        <v>42.282052999999998</v>
      </c>
      <c r="J29" s="45">
        <v>-83.156208000000007</v>
      </c>
      <c r="K29" s="46" t="s">
        <v>840</v>
      </c>
      <c r="L29" s="42" t="s">
        <v>841</v>
      </c>
      <c r="M29" s="47" t="s">
        <v>842</v>
      </c>
    </row>
    <row r="30" spans="1:13" x14ac:dyDescent="0.25">
      <c r="A30" s="41" t="s">
        <v>99</v>
      </c>
      <c r="B30" s="42" t="s">
        <v>100</v>
      </c>
      <c r="C30" s="42" t="s">
        <v>101</v>
      </c>
      <c r="D30" s="43" t="s">
        <v>102</v>
      </c>
      <c r="E30" s="43" t="s">
        <v>103</v>
      </c>
      <c r="F30" s="43" t="s">
        <v>995</v>
      </c>
      <c r="G30" s="42" t="s">
        <v>104</v>
      </c>
      <c r="H30" s="42" t="s">
        <v>105</v>
      </c>
      <c r="I30" s="44">
        <v>42.282052999999998</v>
      </c>
      <c r="J30" s="45">
        <v>-83.156208000000007</v>
      </c>
      <c r="K30" s="46" t="s">
        <v>843</v>
      </c>
      <c r="L30" s="42" t="s">
        <v>844</v>
      </c>
      <c r="M30" s="47" t="s">
        <v>804</v>
      </c>
    </row>
    <row r="31" spans="1:13" x14ac:dyDescent="0.25">
      <c r="A31" s="41" t="s">
        <v>99</v>
      </c>
      <c r="B31" s="42" t="s">
        <v>100</v>
      </c>
      <c r="C31" s="42" t="s">
        <v>101</v>
      </c>
      <c r="D31" s="42" t="s">
        <v>102</v>
      </c>
      <c r="E31" s="42" t="s">
        <v>103</v>
      </c>
      <c r="F31" s="42" t="s">
        <v>995</v>
      </c>
      <c r="G31" s="42" t="s">
        <v>104</v>
      </c>
      <c r="H31" s="42" t="s">
        <v>105</v>
      </c>
      <c r="I31" s="44">
        <v>42.282052999999998</v>
      </c>
      <c r="J31" s="45">
        <v>-83.156208000000007</v>
      </c>
      <c r="K31" s="46" t="s">
        <v>845</v>
      </c>
      <c r="L31" s="42" t="s">
        <v>846</v>
      </c>
      <c r="M31" s="47" t="s">
        <v>817</v>
      </c>
    </row>
    <row r="32" spans="1:13" x14ac:dyDescent="0.25">
      <c r="A32" s="41" t="s">
        <v>99</v>
      </c>
      <c r="B32" s="42" t="s">
        <v>100</v>
      </c>
      <c r="C32" s="42" t="s">
        <v>101</v>
      </c>
      <c r="D32" s="42" t="s">
        <v>102</v>
      </c>
      <c r="E32" s="42" t="s">
        <v>103</v>
      </c>
      <c r="F32" s="42" t="s">
        <v>995</v>
      </c>
      <c r="G32" s="42" t="s">
        <v>104</v>
      </c>
      <c r="H32" s="42" t="s">
        <v>105</v>
      </c>
      <c r="I32" s="44">
        <v>42.282052999999998</v>
      </c>
      <c r="J32" s="45">
        <v>-83.156208000000007</v>
      </c>
      <c r="K32" s="46" t="s">
        <v>843</v>
      </c>
      <c r="L32" s="42" t="s">
        <v>847</v>
      </c>
      <c r="M32" s="47" t="s">
        <v>809</v>
      </c>
    </row>
    <row r="33" spans="1:13" x14ac:dyDescent="0.25">
      <c r="A33" s="48" t="s">
        <v>99</v>
      </c>
      <c r="B33" s="43" t="s">
        <v>100</v>
      </c>
      <c r="C33" s="43" t="s">
        <v>101</v>
      </c>
      <c r="D33" s="43" t="s">
        <v>102</v>
      </c>
      <c r="E33" s="43" t="s">
        <v>103</v>
      </c>
      <c r="F33" s="43" t="s">
        <v>995</v>
      </c>
      <c r="G33" s="43" t="s">
        <v>104</v>
      </c>
      <c r="H33" s="43">
        <v>482171294</v>
      </c>
      <c r="I33" s="43">
        <v>42.282052999999998</v>
      </c>
      <c r="J33" s="47">
        <v>-83.156208000000007</v>
      </c>
      <c r="K33" s="49" t="s">
        <v>843</v>
      </c>
      <c r="L33" s="43" t="s">
        <v>848</v>
      </c>
      <c r="M33" s="47" t="s">
        <v>811</v>
      </c>
    </row>
    <row r="34" spans="1:13" x14ac:dyDescent="0.25">
      <c r="A34" s="48" t="s">
        <v>99</v>
      </c>
      <c r="B34" s="43" t="s">
        <v>100</v>
      </c>
      <c r="C34" s="43" t="s">
        <v>101</v>
      </c>
      <c r="D34" s="43" t="s">
        <v>102</v>
      </c>
      <c r="E34" s="43" t="s">
        <v>103</v>
      </c>
      <c r="F34" s="43" t="s">
        <v>995</v>
      </c>
      <c r="G34" s="43" t="s">
        <v>104</v>
      </c>
      <c r="H34" s="43">
        <v>482171294</v>
      </c>
      <c r="I34" s="43">
        <v>42.282052999999998</v>
      </c>
      <c r="J34" s="47">
        <v>-83.156208000000007</v>
      </c>
      <c r="K34" s="49" t="s">
        <v>849</v>
      </c>
      <c r="L34" s="43" t="s">
        <v>850</v>
      </c>
      <c r="M34" s="47" t="s">
        <v>851</v>
      </c>
    </row>
    <row r="35" spans="1:13" x14ac:dyDescent="0.25">
      <c r="A35" s="41" t="s">
        <v>106</v>
      </c>
      <c r="B35" s="42" t="s">
        <v>107</v>
      </c>
      <c r="C35" s="42" t="s">
        <v>108</v>
      </c>
      <c r="D35" s="43" t="s">
        <v>109</v>
      </c>
      <c r="E35" s="43" t="s">
        <v>46</v>
      </c>
      <c r="F35" s="43" t="s">
        <v>1027</v>
      </c>
      <c r="G35" s="42" t="s">
        <v>110</v>
      </c>
      <c r="H35" s="42" t="s">
        <v>111</v>
      </c>
      <c r="I35" s="44">
        <v>29.375316000000002</v>
      </c>
      <c r="J35" s="45">
        <v>-94.907498000000004</v>
      </c>
      <c r="K35" s="46" t="s">
        <v>812</v>
      </c>
      <c r="L35" s="42" t="s">
        <v>813</v>
      </c>
      <c r="M35" s="47" t="s">
        <v>804</v>
      </c>
    </row>
    <row r="36" spans="1:13" x14ac:dyDescent="0.25">
      <c r="A36" s="41" t="s">
        <v>106</v>
      </c>
      <c r="B36" s="42" t="s">
        <v>107</v>
      </c>
      <c r="C36" s="42" t="s">
        <v>108</v>
      </c>
      <c r="D36" s="43" t="s">
        <v>109</v>
      </c>
      <c r="E36" s="43" t="s">
        <v>46</v>
      </c>
      <c r="F36" s="43" t="s">
        <v>1027</v>
      </c>
      <c r="G36" s="42" t="s">
        <v>110</v>
      </c>
      <c r="H36" s="42" t="s">
        <v>111</v>
      </c>
      <c r="I36" s="44">
        <v>29.375316000000002</v>
      </c>
      <c r="J36" s="45">
        <v>-94.907498000000004</v>
      </c>
      <c r="K36" s="46" t="s">
        <v>812</v>
      </c>
      <c r="L36" s="42" t="s">
        <v>814</v>
      </c>
      <c r="M36" s="47" t="s">
        <v>1410</v>
      </c>
    </row>
    <row r="37" spans="1:13" x14ac:dyDescent="0.25">
      <c r="A37" s="41" t="s">
        <v>125</v>
      </c>
      <c r="B37" s="42" t="s">
        <v>126</v>
      </c>
      <c r="C37" s="42" t="s">
        <v>127</v>
      </c>
      <c r="D37" s="42" t="s">
        <v>121</v>
      </c>
      <c r="E37" s="42" t="s">
        <v>122</v>
      </c>
      <c r="F37" s="42" t="s">
        <v>1002</v>
      </c>
      <c r="G37" s="42" t="s">
        <v>128</v>
      </c>
      <c r="H37" s="42" t="s">
        <v>129</v>
      </c>
      <c r="I37" s="44">
        <v>45.780112000000003</v>
      </c>
      <c r="J37" s="45">
        <v>-108.491322</v>
      </c>
      <c r="K37" s="46" t="s">
        <v>852</v>
      </c>
      <c r="L37" s="42" t="s">
        <v>853</v>
      </c>
      <c r="M37" s="47" t="s">
        <v>842</v>
      </c>
    </row>
    <row r="38" spans="1:13" x14ac:dyDescent="0.25">
      <c r="A38" s="41" t="s">
        <v>139</v>
      </c>
      <c r="B38" s="42" t="s">
        <v>140</v>
      </c>
      <c r="C38" s="42" t="s">
        <v>141</v>
      </c>
      <c r="D38" s="43" t="s">
        <v>45</v>
      </c>
      <c r="E38" s="43" t="s">
        <v>46</v>
      </c>
      <c r="F38" s="43" t="s">
        <v>1028</v>
      </c>
      <c r="G38" s="42" t="s">
        <v>142</v>
      </c>
      <c r="H38" s="42" t="s">
        <v>143</v>
      </c>
      <c r="I38" s="44">
        <v>29.722238999999998</v>
      </c>
      <c r="J38" s="45">
        <v>-95.206182999999996</v>
      </c>
      <c r="K38" s="46" t="s">
        <v>812</v>
      </c>
      <c r="L38" s="42" t="s">
        <v>813</v>
      </c>
      <c r="M38" s="47" t="s">
        <v>804</v>
      </c>
    </row>
    <row r="39" spans="1:13" x14ac:dyDescent="0.25">
      <c r="A39" s="41" t="s">
        <v>139</v>
      </c>
      <c r="B39" s="42" t="s">
        <v>140</v>
      </c>
      <c r="C39" s="42" t="s">
        <v>141</v>
      </c>
      <c r="D39" s="43" t="s">
        <v>45</v>
      </c>
      <c r="E39" s="43" t="s">
        <v>46</v>
      </c>
      <c r="F39" s="43" t="s">
        <v>1028</v>
      </c>
      <c r="G39" s="42" t="s">
        <v>142</v>
      </c>
      <c r="H39" s="42" t="s">
        <v>143</v>
      </c>
      <c r="I39" s="44">
        <v>29.722238999999998</v>
      </c>
      <c r="J39" s="45">
        <v>-95.206182999999996</v>
      </c>
      <c r="K39" s="46" t="s">
        <v>812</v>
      </c>
      <c r="L39" s="42" t="s">
        <v>814</v>
      </c>
      <c r="M39" s="47" t="s">
        <v>1410</v>
      </c>
    </row>
    <row r="40" spans="1:13" x14ac:dyDescent="0.25">
      <c r="A40" s="41" t="s">
        <v>150</v>
      </c>
      <c r="B40" s="42" t="s">
        <v>151</v>
      </c>
      <c r="C40" s="42" t="s">
        <v>63</v>
      </c>
      <c r="D40" s="43" t="s">
        <v>45</v>
      </c>
      <c r="E40" s="43" t="s">
        <v>46</v>
      </c>
      <c r="F40" s="43" t="s">
        <v>1028</v>
      </c>
      <c r="G40" s="42" t="s">
        <v>152</v>
      </c>
      <c r="H40" s="42" t="s">
        <v>153</v>
      </c>
      <c r="I40" s="44">
        <v>29.721800999999999</v>
      </c>
      <c r="J40" s="45">
        <v>-95.254352999999995</v>
      </c>
      <c r="K40" s="46" t="s">
        <v>812</v>
      </c>
      <c r="L40" s="42" t="s">
        <v>813</v>
      </c>
      <c r="M40" s="47" t="s">
        <v>804</v>
      </c>
    </row>
    <row r="41" spans="1:13" x14ac:dyDescent="0.25">
      <c r="A41" s="41" t="s">
        <v>150</v>
      </c>
      <c r="B41" s="42" t="s">
        <v>151</v>
      </c>
      <c r="C41" s="42" t="s">
        <v>63</v>
      </c>
      <c r="D41" s="43" t="s">
        <v>45</v>
      </c>
      <c r="E41" s="43" t="s">
        <v>46</v>
      </c>
      <c r="F41" s="43" t="s">
        <v>1028</v>
      </c>
      <c r="G41" s="42" t="s">
        <v>152</v>
      </c>
      <c r="H41" s="42" t="s">
        <v>153</v>
      </c>
      <c r="I41" s="44">
        <v>29.721800999999999</v>
      </c>
      <c r="J41" s="45">
        <v>-95.254352999999995</v>
      </c>
      <c r="K41" s="46" t="s">
        <v>812</v>
      </c>
      <c r="L41" s="42" t="s">
        <v>814</v>
      </c>
      <c r="M41" s="47" t="s">
        <v>1410</v>
      </c>
    </row>
    <row r="42" spans="1:13" x14ac:dyDescent="0.25">
      <c r="A42" s="41" t="s">
        <v>154</v>
      </c>
      <c r="B42" s="42" t="s">
        <v>155</v>
      </c>
      <c r="C42" s="42" t="s">
        <v>108</v>
      </c>
      <c r="D42" s="43" t="s">
        <v>109</v>
      </c>
      <c r="E42" s="43" t="s">
        <v>46</v>
      </c>
      <c r="F42" s="43" t="s">
        <v>1027</v>
      </c>
      <c r="G42" s="42" t="s">
        <v>156</v>
      </c>
      <c r="H42" s="42" t="s">
        <v>111</v>
      </c>
      <c r="I42" s="44">
        <v>29.368887999999998</v>
      </c>
      <c r="J42" s="45">
        <v>-94.906328000000002</v>
      </c>
      <c r="K42" s="46" t="s">
        <v>812</v>
      </c>
      <c r="L42" s="42" t="s">
        <v>813</v>
      </c>
      <c r="M42" s="47" t="s">
        <v>804</v>
      </c>
    </row>
    <row r="43" spans="1:13" x14ac:dyDescent="0.25">
      <c r="A43" s="41" t="s">
        <v>154</v>
      </c>
      <c r="B43" s="42" t="s">
        <v>155</v>
      </c>
      <c r="C43" s="42" t="s">
        <v>108</v>
      </c>
      <c r="D43" s="43" t="s">
        <v>109</v>
      </c>
      <c r="E43" s="43" t="s">
        <v>46</v>
      </c>
      <c r="F43" s="43" t="s">
        <v>1027</v>
      </c>
      <c r="G43" s="42" t="s">
        <v>156</v>
      </c>
      <c r="H43" s="42" t="s">
        <v>111</v>
      </c>
      <c r="I43" s="44">
        <v>29.368887999999998</v>
      </c>
      <c r="J43" s="45">
        <v>-94.906328000000002</v>
      </c>
      <c r="K43" s="46" t="s">
        <v>812</v>
      </c>
      <c r="L43" s="42" t="s">
        <v>814</v>
      </c>
      <c r="M43" s="47" t="s">
        <v>1410</v>
      </c>
    </row>
    <row r="44" spans="1:13" x14ac:dyDescent="0.25">
      <c r="A44" s="48" t="s">
        <v>198</v>
      </c>
      <c r="B44" s="43" t="s">
        <v>199</v>
      </c>
      <c r="C44" s="43" t="s">
        <v>200</v>
      </c>
      <c r="D44" s="43" t="s">
        <v>201</v>
      </c>
      <c r="E44" s="43" t="s">
        <v>22</v>
      </c>
      <c r="F44" s="43" t="s">
        <v>959</v>
      </c>
      <c r="G44" s="43" t="s">
        <v>202</v>
      </c>
      <c r="H44" s="43">
        <v>99705</v>
      </c>
      <c r="I44" s="43">
        <v>64.737200999999999</v>
      </c>
      <c r="J44" s="47">
        <v>-147.35003499999999</v>
      </c>
      <c r="K44" s="49" t="s">
        <v>854</v>
      </c>
      <c r="L44" s="43" t="s">
        <v>855</v>
      </c>
      <c r="M44" s="47" t="s">
        <v>811</v>
      </c>
    </row>
    <row r="45" spans="1:13" x14ac:dyDescent="0.25">
      <c r="A45" s="48" t="s">
        <v>204</v>
      </c>
      <c r="B45" s="43" t="s">
        <v>205</v>
      </c>
      <c r="C45" s="43" t="s">
        <v>200</v>
      </c>
      <c r="D45" s="43" t="s">
        <v>201</v>
      </c>
      <c r="E45" s="43" t="s">
        <v>22</v>
      </c>
      <c r="F45" s="43" t="s">
        <v>959</v>
      </c>
      <c r="G45" s="43" t="s">
        <v>206</v>
      </c>
      <c r="H45" s="43">
        <v>997051239</v>
      </c>
      <c r="I45" s="43">
        <v>64.736140000000006</v>
      </c>
      <c r="J45" s="47">
        <v>-147.34809999999999</v>
      </c>
      <c r="K45" s="49" t="s">
        <v>854</v>
      </c>
      <c r="L45" s="43" t="s">
        <v>855</v>
      </c>
      <c r="M45" s="47" t="s">
        <v>811</v>
      </c>
    </row>
    <row r="46" spans="1:13" x14ac:dyDescent="0.25">
      <c r="A46" s="41" t="s">
        <v>214</v>
      </c>
      <c r="B46" s="42" t="s">
        <v>215</v>
      </c>
      <c r="C46" s="42" t="s">
        <v>216</v>
      </c>
      <c r="D46" s="42" t="s">
        <v>217</v>
      </c>
      <c r="E46" s="42" t="s">
        <v>218</v>
      </c>
      <c r="F46" s="42" t="s">
        <v>964</v>
      </c>
      <c r="G46" s="42" t="s">
        <v>219</v>
      </c>
      <c r="H46" s="42" t="s">
        <v>220</v>
      </c>
      <c r="I46" s="44">
        <v>37.944253000000003</v>
      </c>
      <c r="J46" s="45">
        <v>-122.394475</v>
      </c>
      <c r="K46" s="46" t="s">
        <v>856</v>
      </c>
      <c r="L46" s="42" t="s">
        <v>857</v>
      </c>
      <c r="M46" s="47" t="s">
        <v>842</v>
      </c>
    </row>
    <row r="47" spans="1:13" x14ac:dyDescent="0.25">
      <c r="A47" s="41" t="s">
        <v>214</v>
      </c>
      <c r="B47" s="42" t="s">
        <v>215</v>
      </c>
      <c r="C47" s="42" t="s">
        <v>216</v>
      </c>
      <c r="D47" s="43" t="s">
        <v>217</v>
      </c>
      <c r="E47" s="43" t="s">
        <v>218</v>
      </c>
      <c r="F47" s="43" t="s">
        <v>964</v>
      </c>
      <c r="G47" s="42" t="s">
        <v>219</v>
      </c>
      <c r="H47" s="42" t="s">
        <v>220</v>
      </c>
      <c r="I47" s="44">
        <v>37.944253000000003</v>
      </c>
      <c r="J47" s="45">
        <v>-122.394475</v>
      </c>
      <c r="K47" s="46" t="s">
        <v>858</v>
      </c>
      <c r="L47" s="42" t="s">
        <v>859</v>
      </c>
      <c r="M47" s="47" t="s">
        <v>804</v>
      </c>
    </row>
    <row r="48" spans="1:13" x14ac:dyDescent="0.25">
      <c r="A48" s="41" t="s">
        <v>214</v>
      </c>
      <c r="B48" s="42" t="s">
        <v>215</v>
      </c>
      <c r="C48" s="42" t="s">
        <v>216</v>
      </c>
      <c r="D48" s="43" t="s">
        <v>217</v>
      </c>
      <c r="E48" s="43" t="s">
        <v>218</v>
      </c>
      <c r="F48" s="43" t="s">
        <v>964</v>
      </c>
      <c r="G48" s="42" t="s">
        <v>219</v>
      </c>
      <c r="H48" s="42" t="s">
        <v>220</v>
      </c>
      <c r="I48" s="44">
        <v>37.944253000000003</v>
      </c>
      <c r="J48" s="45">
        <v>-122.394475</v>
      </c>
      <c r="K48" s="46" t="s">
        <v>858</v>
      </c>
      <c r="L48" s="42" t="s">
        <v>860</v>
      </c>
      <c r="M48" s="47" t="s">
        <v>1410</v>
      </c>
    </row>
    <row r="49" spans="1:13" x14ac:dyDescent="0.25">
      <c r="A49" s="48" t="s">
        <v>214</v>
      </c>
      <c r="B49" s="43" t="s">
        <v>215</v>
      </c>
      <c r="C49" s="43" t="s">
        <v>216</v>
      </c>
      <c r="D49" s="43" t="s">
        <v>217</v>
      </c>
      <c r="E49" s="43" t="s">
        <v>218</v>
      </c>
      <c r="F49" s="43" t="s">
        <v>964</v>
      </c>
      <c r="G49" s="43" t="s">
        <v>219</v>
      </c>
      <c r="H49" s="43">
        <v>94801</v>
      </c>
      <c r="I49" s="43">
        <v>37.944253000000003</v>
      </c>
      <c r="J49" s="47">
        <v>-122.394475</v>
      </c>
      <c r="K49" s="49" t="s">
        <v>858</v>
      </c>
      <c r="L49" s="43" t="s">
        <v>861</v>
      </c>
      <c r="M49" s="47" t="s">
        <v>811</v>
      </c>
    </row>
    <row r="50" spans="1:13" x14ac:dyDescent="0.25">
      <c r="A50" s="41" t="s">
        <v>221</v>
      </c>
      <c r="B50" s="42" t="s">
        <v>222</v>
      </c>
      <c r="C50" s="42" t="s">
        <v>223</v>
      </c>
      <c r="D50" s="42" t="s">
        <v>217</v>
      </c>
      <c r="E50" s="42" t="s">
        <v>218</v>
      </c>
      <c r="F50" s="42" t="s">
        <v>964</v>
      </c>
      <c r="G50" s="42" t="s">
        <v>224</v>
      </c>
      <c r="H50" s="42" t="s">
        <v>225</v>
      </c>
      <c r="I50" s="44">
        <v>38.018869000000002</v>
      </c>
      <c r="J50" s="45">
        <v>-122.11459499999999</v>
      </c>
      <c r="K50" s="46" t="s">
        <v>856</v>
      </c>
      <c r="L50" s="42" t="s">
        <v>857</v>
      </c>
      <c r="M50" s="47" t="s">
        <v>842</v>
      </c>
    </row>
    <row r="51" spans="1:13" x14ac:dyDescent="0.25">
      <c r="A51" s="41" t="s">
        <v>221</v>
      </c>
      <c r="B51" s="42" t="s">
        <v>222</v>
      </c>
      <c r="C51" s="42" t="s">
        <v>223</v>
      </c>
      <c r="D51" s="43" t="s">
        <v>217</v>
      </c>
      <c r="E51" s="43" t="s">
        <v>218</v>
      </c>
      <c r="F51" s="43" t="s">
        <v>964</v>
      </c>
      <c r="G51" s="42" t="s">
        <v>224</v>
      </c>
      <c r="H51" s="42" t="s">
        <v>225</v>
      </c>
      <c r="I51" s="44">
        <v>38.018869000000002</v>
      </c>
      <c r="J51" s="45">
        <v>-122.11459499999999</v>
      </c>
      <c r="K51" s="46" t="s">
        <v>858</v>
      </c>
      <c r="L51" s="42" t="s">
        <v>859</v>
      </c>
      <c r="M51" s="47" t="s">
        <v>804</v>
      </c>
    </row>
    <row r="52" spans="1:13" x14ac:dyDescent="0.25">
      <c r="A52" s="41" t="s">
        <v>221</v>
      </c>
      <c r="B52" s="42" t="s">
        <v>222</v>
      </c>
      <c r="C52" s="42" t="s">
        <v>223</v>
      </c>
      <c r="D52" s="43" t="s">
        <v>217</v>
      </c>
      <c r="E52" s="43" t="s">
        <v>218</v>
      </c>
      <c r="F52" s="43" t="s">
        <v>964</v>
      </c>
      <c r="G52" s="42" t="s">
        <v>224</v>
      </c>
      <c r="H52" s="42" t="s">
        <v>225</v>
      </c>
      <c r="I52" s="44">
        <v>38.018869000000002</v>
      </c>
      <c r="J52" s="45">
        <v>-122.11459499999999</v>
      </c>
      <c r="K52" s="46" t="s">
        <v>858</v>
      </c>
      <c r="L52" s="42" t="s">
        <v>860</v>
      </c>
      <c r="M52" s="47" t="s">
        <v>1410</v>
      </c>
    </row>
    <row r="53" spans="1:13" x14ac:dyDescent="0.25">
      <c r="A53" s="48" t="s">
        <v>221</v>
      </c>
      <c r="B53" s="43" t="s">
        <v>222</v>
      </c>
      <c r="C53" s="43" t="s">
        <v>223</v>
      </c>
      <c r="D53" s="43" t="s">
        <v>217</v>
      </c>
      <c r="E53" s="43" t="s">
        <v>218</v>
      </c>
      <c r="F53" s="43" t="s">
        <v>964</v>
      </c>
      <c r="G53" s="43" t="s">
        <v>224</v>
      </c>
      <c r="H53" s="43" t="s">
        <v>225</v>
      </c>
      <c r="I53" s="43">
        <v>38.018869000000002</v>
      </c>
      <c r="J53" s="47">
        <v>-122.11459499999999</v>
      </c>
      <c r="K53" s="49" t="s">
        <v>858</v>
      </c>
      <c r="L53" s="43" t="s">
        <v>861</v>
      </c>
      <c r="M53" s="47" t="s">
        <v>811</v>
      </c>
    </row>
    <row r="54" spans="1:13" x14ac:dyDescent="0.25">
      <c r="A54" s="41" t="s">
        <v>232</v>
      </c>
      <c r="B54" s="42" t="s">
        <v>233</v>
      </c>
      <c r="C54" s="42" t="s">
        <v>234</v>
      </c>
      <c r="D54" s="42" t="s">
        <v>217</v>
      </c>
      <c r="E54" s="42" t="s">
        <v>218</v>
      </c>
      <c r="F54" s="42" t="s">
        <v>964</v>
      </c>
      <c r="G54" s="42" t="s">
        <v>235</v>
      </c>
      <c r="H54" s="42" t="s">
        <v>236</v>
      </c>
      <c r="I54" s="44">
        <v>38.043396999999999</v>
      </c>
      <c r="J54" s="45">
        <v>-122.253623</v>
      </c>
      <c r="K54" s="46" t="s">
        <v>856</v>
      </c>
      <c r="L54" s="42" t="s">
        <v>857</v>
      </c>
      <c r="M54" s="47" t="s">
        <v>842</v>
      </c>
    </row>
    <row r="55" spans="1:13" x14ac:dyDescent="0.25">
      <c r="A55" s="41" t="s">
        <v>232</v>
      </c>
      <c r="B55" s="42" t="s">
        <v>233</v>
      </c>
      <c r="C55" s="42" t="s">
        <v>234</v>
      </c>
      <c r="D55" s="43" t="s">
        <v>217</v>
      </c>
      <c r="E55" s="43" t="s">
        <v>218</v>
      </c>
      <c r="F55" s="43" t="s">
        <v>964</v>
      </c>
      <c r="G55" s="42" t="s">
        <v>235</v>
      </c>
      <c r="H55" s="42" t="s">
        <v>236</v>
      </c>
      <c r="I55" s="44">
        <v>38.043396999999999</v>
      </c>
      <c r="J55" s="45">
        <v>-122.253623</v>
      </c>
      <c r="K55" s="46" t="s">
        <v>858</v>
      </c>
      <c r="L55" s="42" t="s">
        <v>859</v>
      </c>
      <c r="M55" s="47" t="s">
        <v>804</v>
      </c>
    </row>
    <row r="56" spans="1:13" x14ac:dyDescent="0.25">
      <c r="A56" s="41" t="s">
        <v>232</v>
      </c>
      <c r="B56" s="42" t="s">
        <v>233</v>
      </c>
      <c r="C56" s="42" t="s">
        <v>234</v>
      </c>
      <c r="D56" s="43" t="s">
        <v>217</v>
      </c>
      <c r="E56" s="43" t="s">
        <v>218</v>
      </c>
      <c r="F56" s="43" t="s">
        <v>964</v>
      </c>
      <c r="G56" s="42" t="s">
        <v>235</v>
      </c>
      <c r="H56" s="42" t="s">
        <v>236</v>
      </c>
      <c r="I56" s="44">
        <v>38.043396999999999</v>
      </c>
      <c r="J56" s="45">
        <v>-122.253623</v>
      </c>
      <c r="K56" s="46" t="s">
        <v>858</v>
      </c>
      <c r="L56" s="42" t="s">
        <v>860</v>
      </c>
      <c r="M56" s="47" t="s">
        <v>1410</v>
      </c>
    </row>
    <row r="57" spans="1:13" x14ac:dyDescent="0.25">
      <c r="A57" s="48" t="s">
        <v>232</v>
      </c>
      <c r="B57" s="43" t="s">
        <v>233</v>
      </c>
      <c r="C57" s="43" t="s">
        <v>234</v>
      </c>
      <c r="D57" s="43" t="s">
        <v>217</v>
      </c>
      <c r="E57" s="43" t="s">
        <v>218</v>
      </c>
      <c r="F57" s="43" t="s">
        <v>964</v>
      </c>
      <c r="G57" s="43" t="s">
        <v>235</v>
      </c>
      <c r="H57" s="43">
        <v>94572</v>
      </c>
      <c r="I57" s="43">
        <v>38.043396999999999</v>
      </c>
      <c r="J57" s="47">
        <v>-122.253623</v>
      </c>
      <c r="K57" s="49" t="s">
        <v>858</v>
      </c>
      <c r="L57" s="43" t="s">
        <v>861</v>
      </c>
      <c r="M57" s="47" t="s">
        <v>811</v>
      </c>
    </row>
    <row r="58" spans="1:13" x14ac:dyDescent="0.25">
      <c r="A58" s="41" t="s">
        <v>237</v>
      </c>
      <c r="B58" s="42" t="s">
        <v>238</v>
      </c>
      <c r="C58" s="42" t="s">
        <v>239</v>
      </c>
      <c r="D58" s="43" t="s">
        <v>240</v>
      </c>
      <c r="E58" s="43" t="s">
        <v>218</v>
      </c>
      <c r="F58" s="43" t="s">
        <v>965</v>
      </c>
      <c r="G58" s="42" t="s">
        <v>241</v>
      </c>
      <c r="H58" s="42" t="s">
        <v>242</v>
      </c>
      <c r="I58" s="44">
        <v>35.294457999999999</v>
      </c>
      <c r="J58" s="45">
        <v>-118.918301</v>
      </c>
      <c r="K58" s="46" t="s">
        <v>862</v>
      </c>
      <c r="L58" s="42" t="s">
        <v>863</v>
      </c>
      <c r="M58" s="47" t="s">
        <v>804</v>
      </c>
    </row>
    <row r="59" spans="1:13" x14ac:dyDescent="0.25">
      <c r="A59" s="41" t="s">
        <v>237</v>
      </c>
      <c r="B59" s="42" t="s">
        <v>238</v>
      </c>
      <c r="C59" s="42" t="s">
        <v>239</v>
      </c>
      <c r="D59" s="43" t="s">
        <v>240</v>
      </c>
      <c r="E59" s="43" t="s">
        <v>218</v>
      </c>
      <c r="F59" s="43" t="s">
        <v>965</v>
      </c>
      <c r="G59" s="42" t="s">
        <v>241</v>
      </c>
      <c r="H59" s="42" t="s">
        <v>242</v>
      </c>
      <c r="I59" s="44">
        <v>35.294457999999999</v>
      </c>
      <c r="J59" s="45">
        <v>-118.918301</v>
      </c>
      <c r="K59" s="46" t="s">
        <v>862</v>
      </c>
      <c r="L59" s="42" t="s">
        <v>864</v>
      </c>
      <c r="M59" s="47" t="s">
        <v>1410</v>
      </c>
    </row>
    <row r="60" spans="1:13" x14ac:dyDescent="0.25">
      <c r="A60" s="41" t="s">
        <v>237</v>
      </c>
      <c r="B60" s="42" t="s">
        <v>238</v>
      </c>
      <c r="C60" s="42" t="s">
        <v>239</v>
      </c>
      <c r="D60" s="42" t="s">
        <v>240</v>
      </c>
      <c r="E60" s="42" t="s">
        <v>218</v>
      </c>
      <c r="F60" s="42" t="s">
        <v>965</v>
      </c>
      <c r="G60" s="42" t="s">
        <v>241</v>
      </c>
      <c r="H60" s="42" t="s">
        <v>242</v>
      </c>
      <c r="I60" s="44">
        <v>35.294457999999999</v>
      </c>
      <c r="J60" s="45">
        <v>-118.918301</v>
      </c>
      <c r="K60" s="46" t="s">
        <v>865</v>
      </c>
      <c r="L60" s="42" t="s">
        <v>866</v>
      </c>
      <c r="M60" s="47" t="s">
        <v>817</v>
      </c>
    </row>
    <row r="61" spans="1:13" x14ac:dyDescent="0.25">
      <c r="A61" s="41" t="s">
        <v>237</v>
      </c>
      <c r="B61" s="42" t="s">
        <v>238</v>
      </c>
      <c r="C61" s="42" t="s">
        <v>239</v>
      </c>
      <c r="D61" s="42" t="s">
        <v>240</v>
      </c>
      <c r="E61" s="42" t="s">
        <v>218</v>
      </c>
      <c r="F61" s="42" t="s">
        <v>965</v>
      </c>
      <c r="G61" s="42" t="s">
        <v>241</v>
      </c>
      <c r="H61" s="42" t="s">
        <v>242</v>
      </c>
      <c r="I61" s="44">
        <v>35.294457999999999</v>
      </c>
      <c r="J61" s="45">
        <v>-118.918301</v>
      </c>
      <c r="K61" s="46" t="s">
        <v>862</v>
      </c>
      <c r="L61" s="42" t="s">
        <v>867</v>
      </c>
      <c r="M61" s="47" t="s">
        <v>809</v>
      </c>
    </row>
    <row r="62" spans="1:13" x14ac:dyDescent="0.25">
      <c r="A62" s="48" t="s">
        <v>237</v>
      </c>
      <c r="B62" s="43" t="s">
        <v>238</v>
      </c>
      <c r="C62" s="43" t="s">
        <v>239</v>
      </c>
      <c r="D62" s="43" t="s">
        <v>240</v>
      </c>
      <c r="E62" s="43" t="s">
        <v>218</v>
      </c>
      <c r="F62" s="43" t="s">
        <v>965</v>
      </c>
      <c r="G62" s="43" t="s">
        <v>241</v>
      </c>
      <c r="H62" s="43">
        <v>93307</v>
      </c>
      <c r="I62" s="43">
        <v>35.294457999999999</v>
      </c>
      <c r="J62" s="47">
        <v>-118.918301</v>
      </c>
      <c r="K62" s="49" t="s">
        <v>862</v>
      </c>
      <c r="L62" s="43" t="s">
        <v>868</v>
      </c>
      <c r="M62" s="47" t="s">
        <v>811</v>
      </c>
    </row>
    <row r="63" spans="1:13" x14ac:dyDescent="0.25">
      <c r="A63" s="41" t="s">
        <v>243</v>
      </c>
      <c r="B63" s="42" t="s">
        <v>244</v>
      </c>
      <c r="C63" s="42" t="s">
        <v>239</v>
      </c>
      <c r="D63" s="43" t="s">
        <v>240</v>
      </c>
      <c r="E63" s="43" t="s">
        <v>218</v>
      </c>
      <c r="F63" s="43" t="s">
        <v>965</v>
      </c>
      <c r="G63" s="42" t="s">
        <v>245</v>
      </c>
      <c r="H63" s="42" t="s">
        <v>246</v>
      </c>
      <c r="I63" s="44">
        <v>35.397334000000001</v>
      </c>
      <c r="J63" s="45">
        <v>-119.04832</v>
      </c>
      <c r="K63" s="46" t="s">
        <v>862</v>
      </c>
      <c r="L63" s="42" t="s">
        <v>863</v>
      </c>
      <c r="M63" s="47" t="s">
        <v>804</v>
      </c>
    </row>
    <row r="64" spans="1:13" x14ac:dyDescent="0.25">
      <c r="A64" s="41" t="s">
        <v>243</v>
      </c>
      <c r="B64" s="42" t="s">
        <v>244</v>
      </c>
      <c r="C64" s="42" t="s">
        <v>239</v>
      </c>
      <c r="D64" s="43" t="s">
        <v>240</v>
      </c>
      <c r="E64" s="43" t="s">
        <v>218</v>
      </c>
      <c r="F64" s="43" t="s">
        <v>965</v>
      </c>
      <c r="G64" s="42" t="s">
        <v>245</v>
      </c>
      <c r="H64" s="42" t="s">
        <v>246</v>
      </c>
      <c r="I64" s="44">
        <v>35.397334000000001</v>
      </c>
      <c r="J64" s="45">
        <v>-119.04832</v>
      </c>
      <c r="K64" s="46" t="s">
        <v>862</v>
      </c>
      <c r="L64" s="42" t="s">
        <v>864</v>
      </c>
      <c r="M64" s="47" t="s">
        <v>1410</v>
      </c>
    </row>
    <row r="65" spans="1:13" x14ac:dyDescent="0.25">
      <c r="A65" s="41" t="s">
        <v>243</v>
      </c>
      <c r="B65" s="42" t="s">
        <v>244</v>
      </c>
      <c r="C65" s="42" t="s">
        <v>239</v>
      </c>
      <c r="D65" s="42" t="s">
        <v>240</v>
      </c>
      <c r="E65" s="42" t="s">
        <v>218</v>
      </c>
      <c r="F65" s="42" t="s">
        <v>965</v>
      </c>
      <c r="G65" s="42" t="s">
        <v>245</v>
      </c>
      <c r="H65" s="42" t="s">
        <v>246</v>
      </c>
      <c r="I65" s="44">
        <v>35.397334000000001</v>
      </c>
      <c r="J65" s="45">
        <v>-119.04832</v>
      </c>
      <c r="K65" s="46" t="s">
        <v>865</v>
      </c>
      <c r="L65" s="42" t="s">
        <v>866</v>
      </c>
      <c r="M65" s="47" t="s">
        <v>817</v>
      </c>
    </row>
    <row r="66" spans="1:13" x14ac:dyDescent="0.25">
      <c r="A66" s="41" t="s">
        <v>243</v>
      </c>
      <c r="B66" s="42" t="s">
        <v>244</v>
      </c>
      <c r="C66" s="42" t="s">
        <v>239</v>
      </c>
      <c r="D66" s="42" t="s">
        <v>240</v>
      </c>
      <c r="E66" s="42" t="s">
        <v>218</v>
      </c>
      <c r="F66" s="42" t="s">
        <v>965</v>
      </c>
      <c r="G66" s="42" t="s">
        <v>245</v>
      </c>
      <c r="H66" s="42" t="s">
        <v>246</v>
      </c>
      <c r="I66" s="44">
        <v>35.397334000000001</v>
      </c>
      <c r="J66" s="45">
        <v>-119.04832</v>
      </c>
      <c r="K66" s="46" t="s">
        <v>862</v>
      </c>
      <c r="L66" s="42" t="s">
        <v>867</v>
      </c>
      <c r="M66" s="47" t="s">
        <v>809</v>
      </c>
    </row>
    <row r="67" spans="1:13" x14ac:dyDescent="0.25">
      <c r="A67" s="48" t="s">
        <v>243</v>
      </c>
      <c r="B67" s="43" t="s">
        <v>244</v>
      </c>
      <c r="C67" s="43" t="s">
        <v>239</v>
      </c>
      <c r="D67" s="43" t="s">
        <v>240</v>
      </c>
      <c r="E67" s="43" t="s">
        <v>218</v>
      </c>
      <c r="F67" s="43" t="s">
        <v>965</v>
      </c>
      <c r="G67" s="43" t="s">
        <v>245</v>
      </c>
      <c r="H67" s="43">
        <v>93308</v>
      </c>
      <c r="I67" s="43">
        <v>35.397334000000001</v>
      </c>
      <c r="J67" s="47">
        <v>-119.04832</v>
      </c>
      <c r="K67" s="49" t="s">
        <v>862</v>
      </c>
      <c r="L67" s="43" t="s">
        <v>868</v>
      </c>
      <c r="M67" s="47" t="s">
        <v>811</v>
      </c>
    </row>
    <row r="68" spans="1:13" x14ac:dyDescent="0.25">
      <c r="A68" s="41" t="s">
        <v>247</v>
      </c>
      <c r="B68" s="42" t="s">
        <v>248</v>
      </c>
      <c r="C68" s="42" t="s">
        <v>239</v>
      </c>
      <c r="D68" s="42" t="s">
        <v>240</v>
      </c>
      <c r="E68" s="42" t="s">
        <v>218</v>
      </c>
      <c r="F68" s="42" t="s">
        <v>965</v>
      </c>
      <c r="G68" s="42" t="s">
        <v>249</v>
      </c>
      <c r="H68" s="42" t="s">
        <v>246</v>
      </c>
      <c r="I68" s="44">
        <v>35.378520999999999</v>
      </c>
      <c r="J68" s="45">
        <v>-119.071682</v>
      </c>
      <c r="K68" s="46" t="s">
        <v>869</v>
      </c>
      <c r="L68" s="42" t="s">
        <v>870</v>
      </c>
      <c r="M68" s="47" t="s">
        <v>842</v>
      </c>
    </row>
    <row r="69" spans="1:13" x14ac:dyDescent="0.25">
      <c r="A69" s="41" t="s">
        <v>247</v>
      </c>
      <c r="B69" s="42" t="s">
        <v>248</v>
      </c>
      <c r="C69" s="42" t="s">
        <v>239</v>
      </c>
      <c r="D69" s="43" t="s">
        <v>240</v>
      </c>
      <c r="E69" s="43" t="s">
        <v>218</v>
      </c>
      <c r="F69" s="43" t="s">
        <v>965</v>
      </c>
      <c r="G69" s="42" t="s">
        <v>249</v>
      </c>
      <c r="H69" s="42" t="s">
        <v>246</v>
      </c>
      <c r="I69" s="44">
        <v>35.378520999999999</v>
      </c>
      <c r="J69" s="45">
        <v>-119.071682</v>
      </c>
      <c r="K69" s="46" t="s">
        <v>862</v>
      </c>
      <c r="L69" s="42" t="s">
        <v>863</v>
      </c>
      <c r="M69" s="47" t="s">
        <v>804</v>
      </c>
    </row>
    <row r="70" spans="1:13" x14ac:dyDescent="0.25">
      <c r="A70" s="41" t="s">
        <v>247</v>
      </c>
      <c r="B70" s="42" t="s">
        <v>248</v>
      </c>
      <c r="C70" s="42" t="s">
        <v>239</v>
      </c>
      <c r="D70" s="43" t="s">
        <v>240</v>
      </c>
      <c r="E70" s="43" t="s">
        <v>218</v>
      </c>
      <c r="F70" s="43" t="s">
        <v>965</v>
      </c>
      <c r="G70" s="42" t="s">
        <v>249</v>
      </c>
      <c r="H70" s="42" t="s">
        <v>246</v>
      </c>
      <c r="I70" s="44">
        <v>35.378520999999999</v>
      </c>
      <c r="J70" s="45">
        <v>-119.071682</v>
      </c>
      <c r="K70" s="46" t="s">
        <v>862</v>
      </c>
      <c r="L70" s="42" t="s">
        <v>864</v>
      </c>
      <c r="M70" s="47" t="s">
        <v>1410</v>
      </c>
    </row>
    <row r="71" spans="1:13" x14ac:dyDescent="0.25">
      <c r="A71" s="41" t="s">
        <v>247</v>
      </c>
      <c r="B71" s="42" t="s">
        <v>248</v>
      </c>
      <c r="C71" s="42" t="s">
        <v>239</v>
      </c>
      <c r="D71" s="42" t="s">
        <v>240</v>
      </c>
      <c r="E71" s="42" t="s">
        <v>218</v>
      </c>
      <c r="F71" s="42" t="s">
        <v>965</v>
      </c>
      <c r="G71" s="42" t="s">
        <v>249</v>
      </c>
      <c r="H71" s="42" t="s">
        <v>246</v>
      </c>
      <c r="I71" s="44">
        <v>35.378520999999999</v>
      </c>
      <c r="J71" s="45">
        <v>-119.071682</v>
      </c>
      <c r="K71" s="46" t="s">
        <v>865</v>
      </c>
      <c r="L71" s="42" t="s">
        <v>866</v>
      </c>
      <c r="M71" s="47" t="s">
        <v>817</v>
      </c>
    </row>
    <row r="72" spans="1:13" x14ac:dyDescent="0.25">
      <c r="A72" s="41" t="s">
        <v>247</v>
      </c>
      <c r="B72" s="42" t="s">
        <v>248</v>
      </c>
      <c r="C72" s="42" t="s">
        <v>239</v>
      </c>
      <c r="D72" s="42" t="s">
        <v>240</v>
      </c>
      <c r="E72" s="42" t="s">
        <v>218</v>
      </c>
      <c r="F72" s="42" t="s">
        <v>965</v>
      </c>
      <c r="G72" s="42" t="s">
        <v>249</v>
      </c>
      <c r="H72" s="42" t="s">
        <v>246</v>
      </c>
      <c r="I72" s="44">
        <v>35.378520999999999</v>
      </c>
      <c r="J72" s="45">
        <v>-119.071682</v>
      </c>
      <c r="K72" s="46" t="s">
        <v>862</v>
      </c>
      <c r="L72" s="42" t="s">
        <v>867</v>
      </c>
      <c r="M72" s="47" t="s">
        <v>809</v>
      </c>
    </row>
    <row r="73" spans="1:13" x14ac:dyDescent="0.25">
      <c r="A73" s="48" t="s">
        <v>247</v>
      </c>
      <c r="B73" s="43" t="s">
        <v>248</v>
      </c>
      <c r="C73" s="43" t="s">
        <v>239</v>
      </c>
      <c r="D73" s="43" t="s">
        <v>240</v>
      </c>
      <c r="E73" s="43" t="s">
        <v>218</v>
      </c>
      <c r="F73" s="43" t="s">
        <v>965</v>
      </c>
      <c r="G73" s="43" t="s">
        <v>249</v>
      </c>
      <c r="H73" s="43">
        <v>93308</v>
      </c>
      <c r="I73" s="43">
        <v>35.378520999999999</v>
      </c>
      <c r="J73" s="47">
        <v>-119.071682</v>
      </c>
      <c r="K73" s="49" t="s">
        <v>862</v>
      </c>
      <c r="L73" s="43" t="s">
        <v>868</v>
      </c>
      <c r="M73" s="47" t="s">
        <v>811</v>
      </c>
    </row>
    <row r="74" spans="1:13" x14ac:dyDescent="0.25">
      <c r="A74" s="41" t="s">
        <v>250</v>
      </c>
      <c r="B74" s="42" t="s">
        <v>251</v>
      </c>
      <c r="C74" s="42" t="s">
        <v>252</v>
      </c>
      <c r="D74" s="42" t="s">
        <v>253</v>
      </c>
      <c r="E74" s="42" t="s">
        <v>218</v>
      </c>
      <c r="F74" s="42" t="s">
        <v>966</v>
      </c>
      <c r="G74" s="42" t="s">
        <v>254</v>
      </c>
      <c r="H74" s="42" t="s">
        <v>255</v>
      </c>
      <c r="I74" s="44">
        <v>33.910021</v>
      </c>
      <c r="J74" s="45">
        <v>-118.410225</v>
      </c>
      <c r="K74" s="46" t="s">
        <v>871</v>
      </c>
      <c r="L74" s="42" t="s">
        <v>872</v>
      </c>
      <c r="M74" s="47" t="s">
        <v>842</v>
      </c>
    </row>
    <row r="75" spans="1:13" x14ac:dyDescent="0.25">
      <c r="A75" s="48" t="s">
        <v>250</v>
      </c>
      <c r="B75" s="43" t="s">
        <v>251</v>
      </c>
      <c r="C75" s="43" t="s">
        <v>252</v>
      </c>
      <c r="D75" s="43" t="s">
        <v>253</v>
      </c>
      <c r="E75" s="43" t="s">
        <v>218</v>
      </c>
      <c r="F75" s="43" t="s">
        <v>966</v>
      </c>
      <c r="G75" s="43" t="s">
        <v>254</v>
      </c>
      <c r="H75" s="43">
        <v>90245</v>
      </c>
      <c r="I75" s="43">
        <v>33.910021</v>
      </c>
      <c r="J75" s="47">
        <v>-118.410225</v>
      </c>
      <c r="K75" s="49" t="s">
        <v>871</v>
      </c>
      <c r="L75" s="43" t="s">
        <v>873</v>
      </c>
      <c r="M75" s="47" t="s">
        <v>874</v>
      </c>
    </row>
    <row r="76" spans="1:13" x14ac:dyDescent="0.25">
      <c r="A76" s="41" t="s">
        <v>250</v>
      </c>
      <c r="B76" s="42" t="s">
        <v>251</v>
      </c>
      <c r="C76" s="42" t="s">
        <v>252</v>
      </c>
      <c r="D76" s="43" t="s">
        <v>253</v>
      </c>
      <c r="E76" s="43" t="s">
        <v>218</v>
      </c>
      <c r="F76" s="43" t="s">
        <v>966</v>
      </c>
      <c r="G76" s="42" t="s">
        <v>254</v>
      </c>
      <c r="H76" s="42" t="s">
        <v>255</v>
      </c>
      <c r="I76" s="44">
        <v>33.910021</v>
      </c>
      <c r="J76" s="45">
        <v>-118.410225</v>
      </c>
      <c r="K76" s="46" t="s">
        <v>875</v>
      </c>
      <c r="L76" s="42" t="s">
        <v>876</v>
      </c>
      <c r="M76" s="47" t="s">
        <v>804</v>
      </c>
    </row>
    <row r="77" spans="1:13" x14ac:dyDescent="0.25">
      <c r="A77" s="41" t="s">
        <v>250</v>
      </c>
      <c r="B77" s="42" t="s">
        <v>251</v>
      </c>
      <c r="C77" s="42" t="s">
        <v>252</v>
      </c>
      <c r="D77" s="43" t="s">
        <v>253</v>
      </c>
      <c r="E77" s="43" t="s">
        <v>218</v>
      </c>
      <c r="F77" s="43" t="s">
        <v>966</v>
      </c>
      <c r="G77" s="42" t="s">
        <v>254</v>
      </c>
      <c r="H77" s="42" t="s">
        <v>255</v>
      </c>
      <c r="I77" s="44">
        <v>33.910021</v>
      </c>
      <c r="J77" s="45">
        <v>-118.410225</v>
      </c>
      <c r="K77" s="46" t="s">
        <v>875</v>
      </c>
      <c r="L77" s="42" t="s">
        <v>877</v>
      </c>
      <c r="M77" s="47" t="s">
        <v>1410</v>
      </c>
    </row>
    <row r="78" spans="1:13" x14ac:dyDescent="0.25">
      <c r="A78" s="41" t="s">
        <v>250</v>
      </c>
      <c r="B78" s="42" t="s">
        <v>251</v>
      </c>
      <c r="C78" s="42" t="s">
        <v>252</v>
      </c>
      <c r="D78" s="42" t="s">
        <v>253</v>
      </c>
      <c r="E78" s="42" t="s">
        <v>218</v>
      </c>
      <c r="F78" s="42" t="s">
        <v>966</v>
      </c>
      <c r="G78" s="42" t="s">
        <v>254</v>
      </c>
      <c r="H78" s="42" t="s">
        <v>255</v>
      </c>
      <c r="I78" s="44">
        <v>33.910021</v>
      </c>
      <c r="J78" s="45">
        <v>-118.410225</v>
      </c>
      <c r="K78" s="46" t="s">
        <v>878</v>
      </c>
      <c r="L78" s="42" t="s">
        <v>879</v>
      </c>
      <c r="M78" s="47" t="s">
        <v>817</v>
      </c>
    </row>
    <row r="79" spans="1:13" x14ac:dyDescent="0.25">
      <c r="A79" s="41" t="s">
        <v>250</v>
      </c>
      <c r="B79" s="42" t="s">
        <v>251</v>
      </c>
      <c r="C79" s="42" t="s">
        <v>252</v>
      </c>
      <c r="D79" s="42" t="s">
        <v>253</v>
      </c>
      <c r="E79" s="42" t="s">
        <v>218</v>
      </c>
      <c r="F79" s="42" t="s">
        <v>966</v>
      </c>
      <c r="G79" s="42" t="s">
        <v>254</v>
      </c>
      <c r="H79" s="42" t="s">
        <v>255</v>
      </c>
      <c r="I79" s="44">
        <v>33.910021</v>
      </c>
      <c r="J79" s="45">
        <v>-118.410225</v>
      </c>
      <c r="K79" s="46" t="s">
        <v>875</v>
      </c>
      <c r="L79" s="42" t="s">
        <v>880</v>
      </c>
      <c r="M79" s="47" t="s">
        <v>809</v>
      </c>
    </row>
    <row r="80" spans="1:13" x14ac:dyDescent="0.25">
      <c r="A80" s="48" t="s">
        <v>250</v>
      </c>
      <c r="B80" s="43" t="s">
        <v>251</v>
      </c>
      <c r="C80" s="43" t="s">
        <v>252</v>
      </c>
      <c r="D80" s="43" t="s">
        <v>253</v>
      </c>
      <c r="E80" s="43" t="s">
        <v>218</v>
      </c>
      <c r="F80" s="43" t="s">
        <v>966</v>
      </c>
      <c r="G80" s="43" t="s">
        <v>254</v>
      </c>
      <c r="H80" s="43">
        <v>90245</v>
      </c>
      <c r="I80" s="43">
        <v>33.910021</v>
      </c>
      <c r="J80" s="47">
        <v>-118.410225</v>
      </c>
      <c r="K80" s="49" t="s">
        <v>881</v>
      </c>
      <c r="L80" s="43" t="s">
        <v>882</v>
      </c>
      <c r="M80" s="47" t="s">
        <v>811</v>
      </c>
    </row>
    <row r="81" spans="1:13" x14ac:dyDescent="0.25">
      <c r="A81" s="41" t="s">
        <v>256</v>
      </c>
      <c r="B81" s="42" t="s">
        <v>257</v>
      </c>
      <c r="C81" s="42" t="s">
        <v>258</v>
      </c>
      <c r="D81" s="42" t="s">
        <v>253</v>
      </c>
      <c r="E81" s="42" t="s">
        <v>218</v>
      </c>
      <c r="F81" s="42" t="s">
        <v>966</v>
      </c>
      <c r="G81" s="42" t="s">
        <v>259</v>
      </c>
      <c r="H81" s="42" t="s">
        <v>260</v>
      </c>
      <c r="I81" s="44">
        <v>33.873508000000001</v>
      </c>
      <c r="J81" s="45">
        <v>-118.16307500000001</v>
      </c>
      <c r="K81" s="46" t="s">
        <v>871</v>
      </c>
      <c r="L81" s="42" t="s">
        <v>872</v>
      </c>
      <c r="M81" s="47" t="s">
        <v>842</v>
      </c>
    </row>
    <row r="82" spans="1:13" x14ac:dyDescent="0.25">
      <c r="A82" s="48" t="s">
        <v>256</v>
      </c>
      <c r="B82" s="43" t="s">
        <v>257</v>
      </c>
      <c r="C82" s="43" t="s">
        <v>258</v>
      </c>
      <c r="D82" s="43" t="s">
        <v>253</v>
      </c>
      <c r="E82" s="43" t="s">
        <v>218</v>
      </c>
      <c r="F82" s="43" t="s">
        <v>966</v>
      </c>
      <c r="G82" s="43" t="s">
        <v>259</v>
      </c>
      <c r="H82" s="43">
        <v>90805</v>
      </c>
      <c r="I82" s="43">
        <v>33.873508000000001</v>
      </c>
      <c r="J82" s="47">
        <v>-118.16307500000001</v>
      </c>
      <c r="K82" s="49" t="s">
        <v>871</v>
      </c>
      <c r="L82" s="43" t="s">
        <v>873</v>
      </c>
      <c r="M82" s="47" t="s">
        <v>874</v>
      </c>
    </row>
    <row r="83" spans="1:13" x14ac:dyDescent="0.25">
      <c r="A83" s="41" t="s">
        <v>256</v>
      </c>
      <c r="B83" s="42" t="s">
        <v>257</v>
      </c>
      <c r="C83" s="42" t="s">
        <v>258</v>
      </c>
      <c r="D83" s="43" t="s">
        <v>253</v>
      </c>
      <c r="E83" s="43" t="s">
        <v>218</v>
      </c>
      <c r="F83" s="43" t="s">
        <v>966</v>
      </c>
      <c r="G83" s="42" t="s">
        <v>259</v>
      </c>
      <c r="H83" s="42" t="s">
        <v>260</v>
      </c>
      <c r="I83" s="44">
        <v>33.873508000000001</v>
      </c>
      <c r="J83" s="45">
        <v>-118.16307500000001</v>
      </c>
      <c r="K83" s="46" t="s">
        <v>875</v>
      </c>
      <c r="L83" s="42" t="s">
        <v>876</v>
      </c>
      <c r="M83" s="47" t="s">
        <v>804</v>
      </c>
    </row>
    <row r="84" spans="1:13" x14ac:dyDescent="0.25">
      <c r="A84" s="41" t="s">
        <v>256</v>
      </c>
      <c r="B84" s="42" t="s">
        <v>257</v>
      </c>
      <c r="C84" s="42" t="s">
        <v>258</v>
      </c>
      <c r="D84" s="43" t="s">
        <v>253</v>
      </c>
      <c r="E84" s="43" t="s">
        <v>218</v>
      </c>
      <c r="F84" s="43" t="s">
        <v>966</v>
      </c>
      <c r="G84" s="42" t="s">
        <v>259</v>
      </c>
      <c r="H84" s="42" t="s">
        <v>260</v>
      </c>
      <c r="I84" s="44">
        <v>33.873508000000001</v>
      </c>
      <c r="J84" s="45">
        <v>-118.16307500000001</v>
      </c>
      <c r="K84" s="46" t="s">
        <v>875</v>
      </c>
      <c r="L84" s="42" t="s">
        <v>877</v>
      </c>
      <c r="M84" s="47" t="s">
        <v>1410</v>
      </c>
    </row>
    <row r="85" spans="1:13" x14ac:dyDescent="0.25">
      <c r="A85" s="41" t="s">
        <v>256</v>
      </c>
      <c r="B85" s="42" t="s">
        <v>257</v>
      </c>
      <c r="C85" s="42" t="s">
        <v>258</v>
      </c>
      <c r="D85" s="42" t="s">
        <v>253</v>
      </c>
      <c r="E85" s="42" t="s">
        <v>218</v>
      </c>
      <c r="F85" s="42" t="s">
        <v>966</v>
      </c>
      <c r="G85" s="42" t="s">
        <v>259</v>
      </c>
      <c r="H85" s="42" t="s">
        <v>260</v>
      </c>
      <c r="I85" s="44">
        <v>33.873508000000001</v>
      </c>
      <c r="J85" s="45">
        <v>-118.16307500000001</v>
      </c>
      <c r="K85" s="46" t="s">
        <v>878</v>
      </c>
      <c r="L85" s="42" t="s">
        <v>879</v>
      </c>
      <c r="M85" s="47" t="s">
        <v>817</v>
      </c>
    </row>
    <row r="86" spans="1:13" x14ac:dyDescent="0.25">
      <c r="A86" s="41" t="s">
        <v>256</v>
      </c>
      <c r="B86" s="42" t="s">
        <v>257</v>
      </c>
      <c r="C86" s="42" t="s">
        <v>258</v>
      </c>
      <c r="D86" s="42" t="s">
        <v>253</v>
      </c>
      <c r="E86" s="42" t="s">
        <v>218</v>
      </c>
      <c r="F86" s="42" t="s">
        <v>966</v>
      </c>
      <c r="G86" s="42" t="s">
        <v>259</v>
      </c>
      <c r="H86" s="42" t="s">
        <v>260</v>
      </c>
      <c r="I86" s="44">
        <v>33.873508000000001</v>
      </c>
      <c r="J86" s="45">
        <v>-118.16307500000001</v>
      </c>
      <c r="K86" s="46" t="s">
        <v>875</v>
      </c>
      <c r="L86" s="42" t="s">
        <v>880</v>
      </c>
      <c r="M86" s="47" t="s">
        <v>809</v>
      </c>
    </row>
    <row r="87" spans="1:13" x14ac:dyDescent="0.25">
      <c r="A87" s="48" t="s">
        <v>256</v>
      </c>
      <c r="B87" s="43" t="s">
        <v>257</v>
      </c>
      <c r="C87" s="43" t="s">
        <v>258</v>
      </c>
      <c r="D87" s="43" t="s">
        <v>253</v>
      </c>
      <c r="E87" s="43" t="s">
        <v>218</v>
      </c>
      <c r="F87" s="43" t="s">
        <v>966</v>
      </c>
      <c r="G87" s="43" t="s">
        <v>259</v>
      </c>
      <c r="H87" s="43">
        <v>90805</v>
      </c>
      <c r="I87" s="43">
        <v>33.873508000000001</v>
      </c>
      <c r="J87" s="47">
        <v>-118.16307500000001</v>
      </c>
      <c r="K87" s="49" t="s">
        <v>881</v>
      </c>
      <c r="L87" s="43" t="s">
        <v>882</v>
      </c>
      <c r="M87" s="47" t="s">
        <v>811</v>
      </c>
    </row>
    <row r="88" spans="1:13" x14ac:dyDescent="0.25">
      <c r="A88" s="41" t="s">
        <v>261</v>
      </c>
      <c r="B88" s="42" t="s">
        <v>262</v>
      </c>
      <c r="C88" s="42" t="s">
        <v>263</v>
      </c>
      <c r="D88" s="42" t="s">
        <v>253</v>
      </c>
      <c r="E88" s="42" t="s">
        <v>218</v>
      </c>
      <c r="F88" s="42" t="s">
        <v>966</v>
      </c>
      <c r="G88" s="42" t="s">
        <v>264</v>
      </c>
      <c r="H88" s="42" t="s">
        <v>265</v>
      </c>
      <c r="I88" s="44">
        <v>33.797485999999999</v>
      </c>
      <c r="J88" s="45">
        <v>-118.239313</v>
      </c>
      <c r="K88" s="46" t="s">
        <v>871</v>
      </c>
      <c r="L88" s="42" t="s">
        <v>872</v>
      </c>
      <c r="M88" s="47" t="s">
        <v>842</v>
      </c>
    </row>
    <row r="89" spans="1:13" x14ac:dyDescent="0.25">
      <c r="A89" s="48" t="s">
        <v>261</v>
      </c>
      <c r="B89" s="43" t="s">
        <v>262</v>
      </c>
      <c r="C89" s="43" t="s">
        <v>263</v>
      </c>
      <c r="D89" s="43" t="s">
        <v>253</v>
      </c>
      <c r="E89" s="43" t="s">
        <v>218</v>
      </c>
      <c r="F89" s="43" t="s">
        <v>966</v>
      </c>
      <c r="G89" s="43" t="s">
        <v>264</v>
      </c>
      <c r="H89" s="43">
        <v>90744</v>
      </c>
      <c r="I89" s="43">
        <v>33.797485999999999</v>
      </c>
      <c r="J89" s="47">
        <v>-118.239313</v>
      </c>
      <c r="K89" s="49" t="s">
        <v>871</v>
      </c>
      <c r="L89" s="43" t="s">
        <v>873</v>
      </c>
      <c r="M89" s="47" t="s">
        <v>874</v>
      </c>
    </row>
    <row r="90" spans="1:13" x14ac:dyDescent="0.25">
      <c r="A90" s="41" t="s">
        <v>261</v>
      </c>
      <c r="B90" s="42" t="s">
        <v>262</v>
      </c>
      <c r="C90" s="42" t="s">
        <v>263</v>
      </c>
      <c r="D90" s="43" t="s">
        <v>253</v>
      </c>
      <c r="E90" s="43" t="s">
        <v>218</v>
      </c>
      <c r="F90" s="43" t="s">
        <v>966</v>
      </c>
      <c r="G90" s="42" t="s">
        <v>264</v>
      </c>
      <c r="H90" s="42" t="s">
        <v>265</v>
      </c>
      <c r="I90" s="44">
        <v>33.797485999999999</v>
      </c>
      <c r="J90" s="45">
        <v>-118.239313</v>
      </c>
      <c r="K90" s="46" t="s">
        <v>875</v>
      </c>
      <c r="L90" s="42" t="s">
        <v>876</v>
      </c>
      <c r="M90" s="47" t="s">
        <v>804</v>
      </c>
    </row>
    <row r="91" spans="1:13" x14ac:dyDescent="0.25">
      <c r="A91" s="41" t="s">
        <v>261</v>
      </c>
      <c r="B91" s="42" t="s">
        <v>262</v>
      </c>
      <c r="C91" s="42" t="s">
        <v>263</v>
      </c>
      <c r="D91" s="43" t="s">
        <v>253</v>
      </c>
      <c r="E91" s="43" t="s">
        <v>218</v>
      </c>
      <c r="F91" s="43" t="s">
        <v>966</v>
      </c>
      <c r="G91" s="42" t="s">
        <v>264</v>
      </c>
      <c r="H91" s="42" t="s">
        <v>265</v>
      </c>
      <c r="I91" s="44">
        <v>33.797485999999999</v>
      </c>
      <c r="J91" s="45">
        <v>-118.239313</v>
      </c>
      <c r="K91" s="46" t="s">
        <v>875</v>
      </c>
      <c r="L91" s="42" t="s">
        <v>877</v>
      </c>
      <c r="M91" s="47" t="s">
        <v>1410</v>
      </c>
    </row>
    <row r="92" spans="1:13" x14ac:dyDescent="0.25">
      <c r="A92" s="41" t="s">
        <v>261</v>
      </c>
      <c r="B92" s="42" t="s">
        <v>262</v>
      </c>
      <c r="C92" s="42" t="s">
        <v>263</v>
      </c>
      <c r="D92" s="42" t="s">
        <v>253</v>
      </c>
      <c r="E92" s="42" t="s">
        <v>218</v>
      </c>
      <c r="F92" s="42" t="s">
        <v>966</v>
      </c>
      <c r="G92" s="42" t="s">
        <v>264</v>
      </c>
      <c r="H92" s="42" t="s">
        <v>265</v>
      </c>
      <c r="I92" s="44">
        <v>33.797485999999999</v>
      </c>
      <c r="J92" s="45">
        <v>-118.239313</v>
      </c>
      <c r="K92" s="46" t="s">
        <v>878</v>
      </c>
      <c r="L92" s="42" t="s">
        <v>879</v>
      </c>
      <c r="M92" s="47" t="s">
        <v>817</v>
      </c>
    </row>
    <row r="93" spans="1:13" x14ac:dyDescent="0.25">
      <c r="A93" s="41" t="s">
        <v>261</v>
      </c>
      <c r="B93" s="42" t="s">
        <v>262</v>
      </c>
      <c r="C93" s="42" t="s">
        <v>263</v>
      </c>
      <c r="D93" s="42" t="s">
        <v>253</v>
      </c>
      <c r="E93" s="42" t="s">
        <v>218</v>
      </c>
      <c r="F93" s="42" t="s">
        <v>966</v>
      </c>
      <c r="G93" s="42" t="s">
        <v>264</v>
      </c>
      <c r="H93" s="42" t="s">
        <v>265</v>
      </c>
      <c r="I93" s="44">
        <v>33.797485999999999</v>
      </c>
      <c r="J93" s="45">
        <v>-118.239313</v>
      </c>
      <c r="K93" s="46" t="s">
        <v>875</v>
      </c>
      <c r="L93" s="42" t="s">
        <v>880</v>
      </c>
      <c r="M93" s="47" t="s">
        <v>809</v>
      </c>
    </row>
    <row r="94" spans="1:13" x14ac:dyDescent="0.25">
      <c r="A94" s="48" t="s">
        <v>261</v>
      </c>
      <c r="B94" s="43" t="s">
        <v>262</v>
      </c>
      <c r="C94" s="43" t="s">
        <v>263</v>
      </c>
      <c r="D94" s="43" t="s">
        <v>253</v>
      </c>
      <c r="E94" s="43" t="s">
        <v>218</v>
      </c>
      <c r="F94" s="43" t="s">
        <v>966</v>
      </c>
      <c r="G94" s="43" t="s">
        <v>264</v>
      </c>
      <c r="H94" s="43">
        <v>90744</v>
      </c>
      <c r="I94" s="43">
        <v>33.797485999999999</v>
      </c>
      <c r="J94" s="47">
        <v>-118.239313</v>
      </c>
      <c r="K94" s="49" t="s">
        <v>881</v>
      </c>
      <c r="L94" s="43" t="s">
        <v>882</v>
      </c>
      <c r="M94" s="47" t="s">
        <v>811</v>
      </c>
    </row>
    <row r="95" spans="1:13" x14ac:dyDescent="0.25">
      <c r="A95" s="41" t="s">
        <v>266</v>
      </c>
      <c r="B95" s="42" t="s">
        <v>267</v>
      </c>
      <c r="C95" s="42" t="s">
        <v>268</v>
      </c>
      <c r="D95" s="42" t="s">
        <v>253</v>
      </c>
      <c r="E95" s="42" t="s">
        <v>218</v>
      </c>
      <c r="F95" s="42" t="s">
        <v>966</v>
      </c>
      <c r="G95" s="42" t="s">
        <v>269</v>
      </c>
      <c r="H95" s="42" t="s">
        <v>270</v>
      </c>
      <c r="I95" s="44">
        <v>33.946376999999998</v>
      </c>
      <c r="J95" s="45">
        <v>-118.16675499999999</v>
      </c>
      <c r="K95" s="46" t="s">
        <v>871</v>
      </c>
      <c r="L95" s="42" t="s">
        <v>872</v>
      </c>
      <c r="M95" s="47" t="s">
        <v>842</v>
      </c>
    </row>
    <row r="96" spans="1:13" x14ac:dyDescent="0.25">
      <c r="A96" s="48" t="s">
        <v>266</v>
      </c>
      <c r="B96" s="43" t="s">
        <v>267</v>
      </c>
      <c r="C96" s="43" t="s">
        <v>268</v>
      </c>
      <c r="D96" s="43" t="s">
        <v>253</v>
      </c>
      <c r="E96" s="43" t="s">
        <v>218</v>
      </c>
      <c r="F96" s="43" t="s">
        <v>966</v>
      </c>
      <c r="G96" s="43" t="s">
        <v>269</v>
      </c>
      <c r="H96" s="43">
        <v>90280</v>
      </c>
      <c r="I96" s="43">
        <v>33.946376999999998</v>
      </c>
      <c r="J96" s="47">
        <v>-118.16675499999999</v>
      </c>
      <c r="K96" s="49" t="s">
        <v>871</v>
      </c>
      <c r="L96" s="43" t="s">
        <v>873</v>
      </c>
      <c r="M96" s="47" t="s">
        <v>874</v>
      </c>
    </row>
    <row r="97" spans="1:13" x14ac:dyDescent="0.25">
      <c r="A97" s="41" t="s">
        <v>266</v>
      </c>
      <c r="B97" s="42" t="s">
        <v>267</v>
      </c>
      <c r="C97" s="42" t="s">
        <v>268</v>
      </c>
      <c r="D97" s="43" t="s">
        <v>253</v>
      </c>
      <c r="E97" s="43" t="s">
        <v>218</v>
      </c>
      <c r="F97" s="43" t="s">
        <v>966</v>
      </c>
      <c r="G97" s="42" t="s">
        <v>269</v>
      </c>
      <c r="H97" s="42" t="s">
        <v>270</v>
      </c>
      <c r="I97" s="44">
        <v>33.946376999999998</v>
      </c>
      <c r="J97" s="45">
        <v>-118.16675499999999</v>
      </c>
      <c r="K97" s="46" t="s">
        <v>875</v>
      </c>
      <c r="L97" s="42" t="s">
        <v>876</v>
      </c>
      <c r="M97" s="47" t="s">
        <v>804</v>
      </c>
    </row>
    <row r="98" spans="1:13" x14ac:dyDescent="0.25">
      <c r="A98" s="41" t="s">
        <v>266</v>
      </c>
      <c r="B98" s="42" t="s">
        <v>267</v>
      </c>
      <c r="C98" s="42" t="s">
        <v>268</v>
      </c>
      <c r="D98" s="43" t="s">
        <v>253</v>
      </c>
      <c r="E98" s="43" t="s">
        <v>218</v>
      </c>
      <c r="F98" s="43" t="s">
        <v>966</v>
      </c>
      <c r="G98" s="42" t="s">
        <v>269</v>
      </c>
      <c r="H98" s="42" t="s">
        <v>270</v>
      </c>
      <c r="I98" s="44">
        <v>33.946376999999998</v>
      </c>
      <c r="J98" s="45">
        <v>-118.16675499999999</v>
      </c>
      <c r="K98" s="46" t="s">
        <v>875</v>
      </c>
      <c r="L98" s="42" t="s">
        <v>877</v>
      </c>
      <c r="M98" s="47" t="s">
        <v>1410</v>
      </c>
    </row>
    <row r="99" spans="1:13" x14ac:dyDescent="0.25">
      <c r="A99" s="41" t="s">
        <v>266</v>
      </c>
      <c r="B99" s="42" t="s">
        <v>267</v>
      </c>
      <c r="C99" s="42" t="s">
        <v>268</v>
      </c>
      <c r="D99" s="42" t="s">
        <v>253</v>
      </c>
      <c r="E99" s="42" t="s">
        <v>218</v>
      </c>
      <c r="F99" s="42" t="s">
        <v>966</v>
      </c>
      <c r="G99" s="42" t="s">
        <v>269</v>
      </c>
      <c r="H99" s="42" t="s">
        <v>270</v>
      </c>
      <c r="I99" s="44">
        <v>33.946376999999998</v>
      </c>
      <c r="J99" s="45">
        <v>-118.16675499999999</v>
      </c>
      <c r="K99" s="46" t="s">
        <v>878</v>
      </c>
      <c r="L99" s="42" t="s">
        <v>879</v>
      </c>
      <c r="M99" s="47" t="s">
        <v>817</v>
      </c>
    </row>
    <row r="100" spans="1:13" x14ac:dyDescent="0.25">
      <c r="A100" s="41" t="s">
        <v>266</v>
      </c>
      <c r="B100" s="42" t="s">
        <v>267</v>
      </c>
      <c r="C100" s="42" t="s">
        <v>268</v>
      </c>
      <c r="D100" s="42" t="s">
        <v>253</v>
      </c>
      <c r="E100" s="42" t="s">
        <v>218</v>
      </c>
      <c r="F100" s="42" t="s">
        <v>966</v>
      </c>
      <c r="G100" s="42" t="s">
        <v>269</v>
      </c>
      <c r="H100" s="42" t="s">
        <v>270</v>
      </c>
      <c r="I100" s="44">
        <v>33.946376999999998</v>
      </c>
      <c r="J100" s="45">
        <v>-118.16675499999999</v>
      </c>
      <c r="K100" s="46" t="s">
        <v>875</v>
      </c>
      <c r="L100" s="42" t="s">
        <v>880</v>
      </c>
      <c r="M100" s="47" t="s">
        <v>809</v>
      </c>
    </row>
    <row r="101" spans="1:13" x14ac:dyDescent="0.25">
      <c r="A101" s="48" t="s">
        <v>266</v>
      </c>
      <c r="B101" s="43" t="s">
        <v>267</v>
      </c>
      <c r="C101" s="43" t="s">
        <v>268</v>
      </c>
      <c r="D101" s="43" t="s">
        <v>253</v>
      </c>
      <c r="E101" s="43" t="s">
        <v>218</v>
      </c>
      <c r="F101" s="43" t="s">
        <v>966</v>
      </c>
      <c r="G101" s="43" t="s">
        <v>269</v>
      </c>
      <c r="H101" s="43">
        <v>90280</v>
      </c>
      <c r="I101" s="43">
        <v>33.946376999999998</v>
      </c>
      <c r="J101" s="47">
        <v>-118.16675499999999</v>
      </c>
      <c r="K101" s="49" t="s">
        <v>881</v>
      </c>
      <c r="L101" s="43" t="s">
        <v>882</v>
      </c>
      <c r="M101" s="47" t="s">
        <v>811</v>
      </c>
    </row>
    <row r="102" spans="1:13" x14ac:dyDescent="0.25">
      <c r="A102" s="41" t="s">
        <v>271</v>
      </c>
      <c r="B102" s="42" t="s">
        <v>272</v>
      </c>
      <c r="C102" s="42" t="s">
        <v>273</v>
      </c>
      <c r="D102" s="42" t="s">
        <v>253</v>
      </c>
      <c r="E102" s="42" t="s">
        <v>218</v>
      </c>
      <c r="F102" s="42" t="s">
        <v>966</v>
      </c>
      <c r="G102" s="42" t="s">
        <v>274</v>
      </c>
      <c r="H102" s="42" t="s">
        <v>275</v>
      </c>
      <c r="I102" s="44">
        <v>33.852487000000004</v>
      </c>
      <c r="J102" s="45">
        <v>-118.33161</v>
      </c>
      <c r="K102" s="46" t="s">
        <v>871</v>
      </c>
      <c r="L102" s="42" t="s">
        <v>872</v>
      </c>
      <c r="M102" s="47" t="s">
        <v>842</v>
      </c>
    </row>
    <row r="103" spans="1:13" x14ac:dyDescent="0.25">
      <c r="A103" s="48" t="s">
        <v>271</v>
      </c>
      <c r="B103" s="43" t="s">
        <v>272</v>
      </c>
      <c r="C103" s="43" t="s">
        <v>273</v>
      </c>
      <c r="D103" s="43" t="s">
        <v>253</v>
      </c>
      <c r="E103" s="43" t="s">
        <v>218</v>
      </c>
      <c r="F103" s="43" t="s">
        <v>966</v>
      </c>
      <c r="G103" s="43" t="s">
        <v>274</v>
      </c>
      <c r="H103" s="43">
        <v>905092929</v>
      </c>
      <c r="I103" s="43">
        <v>33.852487000000004</v>
      </c>
      <c r="J103" s="47">
        <v>-118.33161</v>
      </c>
      <c r="K103" s="49" t="s">
        <v>871</v>
      </c>
      <c r="L103" s="43" t="s">
        <v>873</v>
      </c>
      <c r="M103" s="47" t="s">
        <v>874</v>
      </c>
    </row>
    <row r="104" spans="1:13" x14ac:dyDescent="0.25">
      <c r="A104" s="41" t="s">
        <v>271</v>
      </c>
      <c r="B104" s="42" t="s">
        <v>272</v>
      </c>
      <c r="C104" s="42" t="s">
        <v>273</v>
      </c>
      <c r="D104" s="43" t="s">
        <v>253</v>
      </c>
      <c r="E104" s="43" t="s">
        <v>218</v>
      </c>
      <c r="F104" s="43" t="s">
        <v>966</v>
      </c>
      <c r="G104" s="42" t="s">
        <v>274</v>
      </c>
      <c r="H104" s="42" t="s">
        <v>275</v>
      </c>
      <c r="I104" s="44">
        <v>33.852487000000004</v>
      </c>
      <c r="J104" s="45">
        <v>-118.33161</v>
      </c>
      <c r="K104" s="46" t="s">
        <v>875</v>
      </c>
      <c r="L104" s="42" t="s">
        <v>876</v>
      </c>
      <c r="M104" s="47" t="s">
        <v>804</v>
      </c>
    </row>
    <row r="105" spans="1:13" x14ac:dyDescent="0.25">
      <c r="A105" s="41" t="s">
        <v>271</v>
      </c>
      <c r="B105" s="42" t="s">
        <v>272</v>
      </c>
      <c r="C105" s="42" t="s">
        <v>273</v>
      </c>
      <c r="D105" s="43" t="s">
        <v>253</v>
      </c>
      <c r="E105" s="43" t="s">
        <v>218</v>
      </c>
      <c r="F105" s="43" t="s">
        <v>966</v>
      </c>
      <c r="G105" s="42" t="s">
        <v>274</v>
      </c>
      <c r="H105" s="42" t="s">
        <v>275</v>
      </c>
      <c r="I105" s="44">
        <v>33.852487000000004</v>
      </c>
      <c r="J105" s="45">
        <v>-118.33161</v>
      </c>
      <c r="K105" s="46" t="s">
        <v>875</v>
      </c>
      <c r="L105" s="42" t="s">
        <v>877</v>
      </c>
      <c r="M105" s="47" t="s">
        <v>1410</v>
      </c>
    </row>
    <row r="106" spans="1:13" x14ac:dyDescent="0.25">
      <c r="A106" s="41" t="s">
        <v>271</v>
      </c>
      <c r="B106" s="42" t="s">
        <v>272</v>
      </c>
      <c r="C106" s="42" t="s">
        <v>273</v>
      </c>
      <c r="D106" s="42" t="s">
        <v>253</v>
      </c>
      <c r="E106" s="42" t="s">
        <v>218</v>
      </c>
      <c r="F106" s="42" t="s">
        <v>966</v>
      </c>
      <c r="G106" s="42" t="s">
        <v>274</v>
      </c>
      <c r="H106" s="42" t="s">
        <v>275</v>
      </c>
      <c r="I106" s="44">
        <v>33.852487000000004</v>
      </c>
      <c r="J106" s="45">
        <v>-118.33161</v>
      </c>
      <c r="K106" s="46" t="s">
        <v>878</v>
      </c>
      <c r="L106" s="42" t="s">
        <v>879</v>
      </c>
      <c r="M106" s="47" t="s">
        <v>817</v>
      </c>
    </row>
    <row r="107" spans="1:13" x14ac:dyDescent="0.25">
      <c r="A107" s="41" t="s">
        <v>271</v>
      </c>
      <c r="B107" s="42" t="s">
        <v>272</v>
      </c>
      <c r="C107" s="42" t="s">
        <v>273</v>
      </c>
      <c r="D107" s="42" t="s">
        <v>253</v>
      </c>
      <c r="E107" s="42" t="s">
        <v>218</v>
      </c>
      <c r="F107" s="42" t="s">
        <v>966</v>
      </c>
      <c r="G107" s="42" t="s">
        <v>274</v>
      </c>
      <c r="H107" s="42" t="s">
        <v>275</v>
      </c>
      <c r="I107" s="44">
        <v>33.852487000000004</v>
      </c>
      <c r="J107" s="45">
        <v>-118.33161</v>
      </c>
      <c r="K107" s="46" t="s">
        <v>875</v>
      </c>
      <c r="L107" s="42" t="s">
        <v>880</v>
      </c>
      <c r="M107" s="47" t="s">
        <v>809</v>
      </c>
    </row>
    <row r="108" spans="1:13" x14ac:dyDescent="0.25">
      <c r="A108" s="48" t="s">
        <v>271</v>
      </c>
      <c r="B108" s="43" t="s">
        <v>272</v>
      </c>
      <c r="C108" s="43" t="s">
        <v>273</v>
      </c>
      <c r="D108" s="43" t="s">
        <v>253</v>
      </c>
      <c r="E108" s="43" t="s">
        <v>218</v>
      </c>
      <c r="F108" s="43" t="s">
        <v>966</v>
      </c>
      <c r="G108" s="43" t="s">
        <v>274</v>
      </c>
      <c r="H108" s="43">
        <v>905092929</v>
      </c>
      <c r="I108" s="43">
        <v>33.852487000000004</v>
      </c>
      <c r="J108" s="47">
        <v>-118.33161</v>
      </c>
      <c r="K108" s="49" t="s">
        <v>881</v>
      </c>
      <c r="L108" s="43" t="s">
        <v>882</v>
      </c>
      <c r="M108" s="47" t="s">
        <v>811</v>
      </c>
    </row>
    <row r="109" spans="1:13" x14ac:dyDescent="0.25">
      <c r="A109" s="41" t="s">
        <v>276</v>
      </c>
      <c r="B109" s="42" t="s">
        <v>277</v>
      </c>
      <c r="C109" s="42" t="s">
        <v>278</v>
      </c>
      <c r="D109" s="42" t="s">
        <v>253</v>
      </c>
      <c r="E109" s="42" t="s">
        <v>218</v>
      </c>
      <c r="F109" s="42" t="s">
        <v>966</v>
      </c>
      <c r="G109" s="42" t="s">
        <v>279</v>
      </c>
      <c r="H109" s="42" t="s">
        <v>280</v>
      </c>
      <c r="I109" s="44">
        <v>33.898395000000001</v>
      </c>
      <c r="J109" s="45">
        <v>-118.147201</v>
      </c>
      <c r="K109" s="46" t="s">
        <v>871</v>
      </c>
      <c r="L109" s="42" t="s">
        <v>872</v>
      </c>
      <c r="M109" s="47" t="s">
        <v>842</v>
      </c>
    </row>
    <row r="110" spans="1:13" x14ac:dyDescent="0.25">
      <c r="A110" s="48" t="s">
        <v>276</v>
      </c>
      <c r="B110" s="43" t="s">
        <v>277</v>
      </c>
      <c r="C110" s="43" t="s">
        <v>278</v>
      </c>
      <c r="D110" s="43" t="s">
        <v>253</v>
      </c>
      <c r="E110" s="43" t="s">
        <v>218</v>
      </c>
      <c r="F110" s="43" t="s">
        <v>966</v>
      </c>
      <c r="G110" s="43" t="s">
        <v>279</v>
      </c>
      <c r="H110" s="43">
        <v>90723</v>
      </c>
      <c r="I110" s="43">
        <v>33.898395000000001</v>
      </c>
      <c r="J110" s="47">
        <v>-118.147201</v>
      </c>
      <c r="K110" s="49" t="s">
        <v>871</v>
      </c>
      <c r="L110" s="43" t="s">
        <v>873</v>
      </c>
      <c r="M110" s="47" t="s">
        <v>874</v>
      </c>
    </row>
    <row r="111" spans="1:13" x14ac:dyDescent="0.25">
      <c r="A111" s="41" t="s">
        <v>276</v>
      </c>
      <c r="B111" s="42" t="s">
        <v>277</v>
      </c>
      <c r="C111" s="42" t="s">
        <v>278</v>
      </c>
      <c r="D111" s="43" t="s">
        <v>253</v>
      </c>
      <c r="E111" s="43" t="s">
        <v>218</v>
      </c>
      <c r="F111" s="43" t="s">
        <v>966</v>
      </c>
      <c r="G111" s="42" t="s">
        <v>279</v>
      </c>
      <c r="H111" s="42" t="s">
        <v>280</v>
      </c>
      <c r="I111" s="44">
        <v>33.898395000000001</v>
      </c>
      <c r="J111" s="45">
        <v>-118.147201</v>
      </c>
      <c r="K111" s="46" t="s">
        <v>875</v>
      </c>
      <c r="L111" s="42" t="s">
        <v>876</v>
      </c>
      <c r="M111" s="47" t="s">
        <v>804</v>
      </c>
    </row>
    <row r="112" spans="1:13" x14ac:dyDescent="0.25">
      <c r="A112" s="41" t="s">
        <v>276</v>
      </c>
      <c r="B112" s="42" t="s">
        <v>277</v>
      </c>
      <c r="C112" s="42" t="s">
        <v>278</v>
      </c>
      <c r="D112" s="43" t="s">
        <v>253</v>
      </c>
      <c r="E112" s="43" t="s">
        <v>218</v>
      </c>
      <c r="F112" s="43" t="s">
        <v>966</v>
      </c>
      <c r="G112" s="42" t="s">
        <v>279</v>
      </c>
      <c r="H112" s="42" t="s">
        <v>280</v>
      </c>
      <c r="I112" s="44">
        <v>33.898395000000001</v>
      </c>
      <c r="J112" s="45">
        <v>-118.147201</v>
      </c>
      <c r="K112" s="46" t="s">
        <v>875</v>
      </c>
      <c r="L112" s="42" t="s">
        <v>877</v>
      </c>
      <c r="M112" s="47" t="s">
        <v>1410</v>
      </c>
    </row>
    <row r="113" spans="1:13" x14ac:dyDescent="0.25">
      <c r="A113" s="41" t="s">
        <v>276</v>
      </c>
      <c r="B113" s="42" t="s">
        <v>277</v>
      </c>
      <c r="C113" s="42" t="s">
        <v>278</v>
      </c>
      <c r="D113" s="42" t="s">
        <v>253</v>
      </c>
      <c r="E113" s="42" t="s">
        <v>218</v>
      </c>
      <c r="F113" s="42" t="s">
        <v>966</v>
      </c>
      <c r="G113" s="42" t="s">
        <v>279</v>
      </c>
      <c r="H113" s="42" t="s">
        <v>280</v>
      </c>
      <c r="I113" s="44">
        <v>33.898395000000001</v>
      </c>
      <c r="J113" s="45">
        <v>-118.147201</v>
      </c>
      <c r="K113" s="46" t="s">
        <v>878</v>
      </c>
      <c r="L113" s="42" t="s">
        <v>879</v>
      </c>
      <c r="M113" s="47" t="s">
        <v>817</v>
      </c>
    </row>
    <row r="114" spans="1:13" x14ac:dyDescent="0.25">
      <c r="A114" s="41" t="s">
        <v>276</v>
      </c>
      <c r="B114" s="42" t="s">
        <v>277</v>
      </c>
      <c r="C114" s="42" t="s">
        <v>278</v>
      </c>
      <c r="D114" s="42" t="s">
        <v>253</v>
      </c>
      <c r="E114" s="42" t="s">
        <v>218</v>
      </c>
      <c r="F114" s="42" t="s">
        <v>966</v>
      </c>
      <c r="G114" s="42" t="s">
        <v>279</v>
      </c>
      <c r="H114" s="42" t="s">
        <v>280</v>
      </c>
      <c r="I114" s="44">
        <v>33.898395000000001</v>
      </c>
      <c r="J114" s="45">
        <v>-118.147201</v>
      </c>
      <c r="K114" s="46" t="s">
        <v>875</v>
      </c>
      <c r="L114" s="42" t="s">
        <v>880</v>
      </c>
      <c r="M114" s="47" t="s">
        <v>809</v>
      </c>
    </row>
    <row r="115" spans="1:13" x14ac:dyDescent="0.25">
      <c r="A115" s="48" t="s">
        <v>276</v>
      </c>
      <c r="B115" s="43" t="s">
        <v>277</v>
      </c>
      <c r="C115" s="43" t="s">
        <v>278</v>
      </c>
      <c r="D115" s="43" t="s">
        <v>253</v>
      </c>
      <c r="E115" s="43" t="s">
        <v>218</v>
      </c>
      <c r="F115" s="43" t="s">
        <v>966</v>
      </c>
      <c r="G115" s="43" t="s">
        <v>279</v>
      </c>
      <c r="H115" s="43">
        <v>90723</v>
      </c>
      <c r="I115" s="43">
        <v>33.898395000000001</v>
      </c>
      <c r="J115" s="47">
        <v>-118.147201</v>
      </c>
      <c r="K115" s="49" t="s">
        <v>881</v>
      </c>
      <c r="L115" s="43" t="s">
        <v>882</v>
      </c>
      <c r="M115" s="47" t="s">
        <v>811</v>
      </c>
    </row>
    <row r="116" spans="1:13" x14ac:dyDescent="0.25">
      <c r="A116" s="41" t="s">
        <v>281</v>
      </c>
      <c r="B116" s="42" t="s">
        <v>282</v>
      </c>
      <c r="C116" s="42" t="s">
        <v>263</v>
      </c>
      <c r="D116" s="42" t="s">
        <v>253</v>
      </c>
      <c r="E116" s="42" t="s">
        <v>218</v>
      </c>
      <c r="F116" s="42" t="s">
        <v>966</v>
      </c>
      <c r="G116" s="42" t="s">
        <v>283</v>
      </c>
      <c r="H116" s="42" t="s">
        <v>265</v>
      </c>
      <c r="I116" s="44">
        <v>33.778219999999997</v>
      </c>
      <c r="J116" s="45">
        <v>-118.235739</v>
      </c>
      <c r="K116" s="46" t="s">
        <v>871</v>
      </c>
      <c r="L116" s="42" t="s">
        <v>872</v>
      </c>
      <c r="M116" s="47" t="s">
        <v>842</v>
      </c>
    </row>
    <row r="117" spans="1:13" x14ac:dyDescent="0.25">
      <c r="A117" s="48" t="s">
        <v>281</v>
      </c>
      <c r="B117" s="43" t="s">
        <v>282</v>
      </c>
      <c r="C117" s="43" t="s">
        <v>263</v>
      </c>
      <c r="D117" s="43" t="s">
        <v>253</v>
      </c>
      <c r="E117" s="43" t="s">
        <v>218</v>
      </c>
      <c r="F117" s="43" t="s">
        <v>966</v>
      </c>
      <c r="G117" s="43" t="s">
        <v>283</v>
      </c>
      <c r="H117" s="43">
        <v>90744</v>
      </c>
      <c r="I117" s="43">
        <v>33.778219999999997</v>
      </c>
      <c r="J117" s="47">
        <v>-118.235739</v>
      </c>
      <c r="K117" s="49" t="s">
        <v>871</v>
      </c>
      <c r="L117" s="43" t="s">
        <v>873</v>
      </c>
      <c r="M117" s="47" t="s">
        <v>874</v>
      </c>
    </row>
    <row r="118" spans="1:13" x14ac:dyDescent="0.25">
      <c r="A118" s="41" t="s">
        <v>281</v>
      </c>
      <c r="B118" s="42" t="s">
        <v>282</v>
      </c>
      <c r="C118" s="42" t="s">
        <v>263</v>
      </c>
      <c r="D118" s="43" t="s">
        <v>253</v>
      </c>
      <c r="E118" s="43" t="s">
        <v>218</v>
      </c>
      <c r="F118" s="43" t="s">
        <v>966</v>
      </c>
      <c r="G118" s="42" t="s">
        <v>283</v>
      </c>
      <c r="H118" s="42" t="s">
        <v>265</v>
      </c>
      <c r="I118" s="44">
        <v>33.778219999999997</v>
      </c>
      <c r="J118" s="45">
        <v>-118.235739</v>
      </c>
      <c r="K118" s="46" t="s">
        <v>875</v>
      </c>
      <c r="L118" s="42" t="s">
        <v>876</v>
      </c>
      <c r="M118" s="47" t="s">
        <v>804</v>
      </c>
    </row>
    <row r="119" spans="1:13" x14ac:dyDescent="0.25">
      <c r="A119" s="41" t="s">
        <v>281</v>
      </c>
      <c r="B119" s="42" t="s">
        <v>282</v>
      </c>
      <c r="C119" s="42" t="s">
        <v>263</v>
      </c>
      <c r="D119" s="43" t="s">
        <v>253</v>
      </c>
      <c r="E119" s="43" t="s">
        <v>218</v>
      </c>
      <c r="F119" s="43" t="s">
        <v>966</v>
      </c>
      <c r="G119" s="42" t="s">
        <v>283</v>
      </c>
      <c r="H119" s="42" t="s">
        <v>265</v>
      </c>
      <c r="I119" s="44">
        <v>33.778219999999997</v>
      </c>
      <c r="J119" s="45">
        <v>-118.235739</v>
      </c>
      <c r="K119" s="46" t="s">
        <v>875</v>
      </c>
      <c r="L119" s="42" t="s">
        <v>877</v>
      </c>
      <c r="M119" s="47" t="s">
        <v>1410</v>
      </c>
    </row>
    <row r="120" spans="1:13" x14ac:dyDescent="0.25">
      <c r="A120" s="41" t="s">
        <v>281</v>
      </c>
      <c r="B120" s="42" t="s">
        <v>282</v>
      </c>
      <c r="C120" s="42" t="s">
        <v>263</v>
      </c>
      <c r="D120" s="42" t="s">
        <v>253</v>
      </c>
      <c r="E120" s="42" t="s">
        <v>218</v>
      </c>
      <c r="F120" s="42" t="s">
        <v>966</v>
      </c>
      <c r="G120" s="42" t="s">
        <v>283</v>
      </c>
      <c r="H120" s="42" t="s">
        <v>265</v>
      </c>
      <c r="I120" s="44">
        <v>33.778219999999997</v>
      </c>
      <c r="J120" s="45">
        <v>-118.235739</v>
      </c>
      <c r="K120" s="46" t="s">
        <v>878</v>
      </c>
      <c r="L120" s="42" t="s">
        <v>879</v>
      </c>
      <c r="M120" s="47" t="s">
        <v>817</v>
      </c>
    </row>
    <row r="121" spans="1:13" x14ac:dyDescent="0.25">
      <c r="A121" s="41" t="s">
        <v>281</v>
      </c>
      <c r="B121" s="42" t="s">
        <v>282</v>
      </c>
      <c r="C121" s="42" t="s">
        <v>263</v>
      </c>
      <c r="D121" s="42" t="s">
        <v>253</v>
      </c>
      <c r="E121" s="42" t="s">
        <v>218</v>
      </c>
      <c r="F121" s="42" t="s">
        <v>966</v>
      </c>
      <c r="G121" s="42" t="s">
        <v>283</v>
      </c>
      <c r="H121" s="42" t="s">
        <v>265</v>
      </c>
      <c r="I121" s="44">
        <v>33.778219999999997</v>
      </c>
      <c r="J121" s="45">
        <v>-118.235739</v>
      </c>
      <c r="K121" s="46" t="s">
        <v>875</v>
      </c>
      <c r="L121" s="42" t="s">
        <v>880</v>
      </c>
      <c r="M121" s="47" t="s">
        <v>809</v>
      </c>
    </row>
    <row r="122" spans="1:13" x14ac:dyDescent="0.25">
      <c r="A122" s="48" t="s">
        <v>281</v>
      </c>
      <c r="B122" s="43" t="s">
        <v>282</v>
      </c>
      <c r="C122" s="43" t="s">
        <v>263</v>
      </c>
      <c r="D122" s="43" t="s">
        <v>253</v>
      </c>
      <c r="E122" s="43" t="s">
        <v>218</v>
      </c>
      <c r="F122" s="43" t="s">
        <v>966</v>
      </c>
      <c r="G122" s="43" t="s">
        <v>283</v>
      </c>
      <c r="H122" s="43">
        <v>90744</v>
      </c>
      <c r="I122" s="43">
        <v>33.778219999999997</v>
      </c>
      <c r="J122" s="47">
        <v>-118.235739</v>
      </c>
      <c r="K122" s="49" t="s">
        <v>881</v>
      </c>
      <c r="L122" s="43" t="s">
        <v>882</v>
      </c>
      <c r="M122" s="47" t="s">
        <v>811</v>
      </c>
    </row>
    <row r="123" spans="1:13" x14ac:dyDescent="0.25">
      <c r="A123" s="41" t="s">
        <v>284</v>
      </c>
      <c r="B123" s="42" t="s">
        <v>285</v>
      </c>
      <c r="C123" s="42" t="s">
        <v>286</v>
      </c>
      <c r="D123" s="42" t="s">
        <v>287</v>
      </c>
      <c r="E123" s="42" t="s">
        <v>218</v>
      </c>
      <c r="F123" s="42" t="s">
        <v>969</v>
      </c>
      <c r="G123" s="42" t="s">
        <v>288</v>
      </c>
      <c r="H123" s="42" t="s">
        <v>289</v>
      </c>
      <c r="I123" s="44">
        <v>38.069159999999997</v>
      </c>
      <c r="J123" s="45">
        <v>-122.13755999999999</v>
      </c>
      <c r="K123" s="46" t="s">
        <v>856</v>
      </c>
      <c r="L123" s="42" t="s">
        <v>857</v>
      </c>
      <c r="M123" s="47" t="s">
        <v>842</v>
      </c>
    </row>
    <row r="124" spans="1:13" x14ac:dyDescent="0.25">
      <c r="A124" s="41" t="s">
        <v>284</v>
      </c>
      <c r="B124" s="42" t="s">
        <v>285</v>
      </c>
      <c r="C124" s="42" t="s">
        <v>286</v>
      </c>
      <c r="D124" s="43" t="s">
        <v>287</v>
      </c>
      <c r="E124" s="43" t="s">
        <v>218</v>
      </c>
      <c r="F124" s="43" t="s">
        <v>969</v>
      </c>
      <c r="G124" s="42" t="s">
        <v>288</v>
      </c>
      <c r="H124" s="42" t="s">
        <v>289</v>
      </c>
      <c r="I124" s="44">
        <v>38.069159999999997</v>
      </c>
      <c r="J124" s="45">
        <v>-122.13755999999999</v>
      </c>
      <c r="K124" s="46" t="s">
        <v>858</v>
      </c>
      <c r="L124" s="42" t="s">
        <v>859</v>
      </c>
      <c r="M124" s="47" t="s">
        <v>804</v>
      </c>
    </row>
    <row r="125" spans="1:13" x14ac:dyDescent="0.25">
      <c r="A125" s="41" t="s">
        <v>284</v>
      </c>
      <c r="B125" s="42" t="s">
        <v>285</v>
      </c>
      <c r="C125" s="42" t="s">
        <v>286</v>
      </c>
      <c r="D125" s="43" t="s">
        <v>287</v>
      </c>
      <c r="E125" s="43" t="s">
        <v>218</v>
      </c>
      <c r="F125" s="43" t="s">
        <v>969</v>
      </c>
      <c r="G125" s="42" t="s">
        <v>288</v>
      </c>
      <c r="H125" s="42" t="s">
        <v>289</v>
      </c>
      <c r="I125" s="44">
        <v>38.069159999999997</v>
      </c>
      <c r="J125" s="45">
        <v>-122.13755999999999</v>
      </c>
      <c r="K125" s="46" t="s">
        <v>858</v>
      </c>
      <c r="L125" s="42" t="s">
        <v>860</v>
      </c>
      <c r="M125" s="47" t="s">
        <v>1410</v>
      </c>
    </row>
    <row r="126" spans="1:13" x14ac:dyDescent="0.25">
      <c r="A126" s="48" t="s">
        <v>284</v>
      </c>
      <c r="B126" s="43" t="s">
        <v>285</v>
      </c>
      <c r="C126" s="43" t="s">
        <v>286</v>
      </c>
      <c r="D126" s="43" t="s">
        <v>287</v>
      </c>
      <c r="E126" s="43" t="s">
        <v>218</v>
      </c>
      <c r="F126" s="43" t="s">
        <v>969</v>
      </c>
      <c r="G126" s="43" t="s">
        <v>288</v>
      </c>
      <c r="H126" s="43">
        <v>94510</v>
      </c>
      <c r="I126" s="43">
        <v>38.069159999999997</v>
      </c>
      <c r="J126" s="47">
        <v>-122.13755999999999</v>
      </c>
      <c r="K126" s="49" t="s">
        <v>858</v>
      </c>
      <c r="L126" s="43" t="s">
        <v>861</v>
      </c>
      <c r="M126" s="47" t="s">
        <v>811</v>
      </c>
    </row>
    <row r="127" spans="1:13" x14ac:dyDescent="0.25">
      <c r="A127" s="41" t="s">
        <v>290</v>
      </c>
      <c r="B127" s="42" t="s">
        <v>291</v>
      </c>
      <c r="C127" s="42" t="s">
        <v>292</v>
      </c>
      <c r="D127" s="43" t="s">
        <v>293</v>
      </c>
      <c r="E127" s="43" t="s">
        <v>294</v>
      </c>
      <c r="F127" s="43" t="s">
        <v>971</v>
      </c>
      <c r="G127" s="42" t="s">
        <v>295</v>
      </c>
      <c r="H127" s="42" t="s">
        <v>296</v>
      </c>
      <c r="I127" s="44">
        <v>39.589267</v>
      </c>
      <c r="J127" s="45">
        <v>-75.634232999999995</v>
      </c>
      <c r="K127" s="46" t="s">
        <v>802</v>
      </c>
      <c r="L127" s="42" t="s">
        <v>803</v>
      </c>
      <c r="M127" s="47" t="s">
        <v>804</v>
      </c>
    </row>
    <row r="128" spans="1:13" x14ac:dyDescent="0.25">
      <c r="A128" s="41" t="s">
        <v>290</v>
      </c>
      <c r="B128" s="42" t="s">
        <v>291</v>
      </c>
      <c r="C128" s="42" t="s">
        <v>292</v>
      </c>
      <c r="D128" s="43" t="s">
        <v>293</v>
      </c>
      <c r="E128" s="43" t="s">
        <v>294</v>
      </c>
      <c r="F128" s="43" t="s">
        <v>971</v>
      </c>
      <c r="G128" s="42" t="s">
        <v>295</v>
      </c>
      <c r="H128" s="42" t="s">
        <v>296</v>
      </c>
      <c r="I128" s="44">
        <v>39.589267</v>
      </c>
      <c r="J128" s="45">
        <v>-75.634232999999995</v>
      </c>
      <c r="K128" s="46" t="s">
        <v>805</v>
      </c>
      <c r="L128" s="42" t="s">
        <v>806</v>
      </c>
      <c r="M128" s="47" t="s">
        <v>1410</v>
      </c>
    </row>
    <row r="129" spans="1:13" x14ac:dyDescent="0.25">
      <c r="A129" s="41" t="s">
        <v>290</v>
      </c>
      <c r="B129" s="42" t="s">
        <v>291</v>
      </c>
      <c r="C129" s="42" t="s">
        <v>292</v>
      </c>
      <c r="D129" s="42" t="s">
        <v>293</v>
      </c>
      <c r="E129" s="42" t="s">
        <v>294</v>
      </c>
      <c r="F129" s="42" t="s">
        <v>971</v>
      </c>
      <c r="G129" s="42" t="s">
        <v>295</v>
      </c>
      <c r="H129" s="42" t="s">
        <v>296</v>
      </c>
      <c r="I129" s="44">
        <v>39.589267</v>
      </c>
      <c r="J129" s="45">
        <v>-75.634232999999995</v>
      </c>
      <c r="K129" s="46" t="s">
        <v>807</v>
      </c>
      <c r="L129" s="42" t="s">
        <v>808</v>
      </c>
      <c r="M129" s="47" t="s">
        <v>809</v>
      </c>
    </row>
    <row r="130" spans="1:13" x14ac:dyDescent="0.25">
      <c r="A130" s="48" t="s">
        <v>290</v>
      </c>
      <c r="B130" s="43" t="s">
        <v>291</v>
      </c>
      <c r="C130" s="43" t="s">
        <v>292</v>
      </c>
      <c r="D130" s="43" t="s">
        <v>293</v>
      </c>
      <c r="E130" s="43" t="s">
        <v>294</v>
      </c>
      <c r="F130" s="43" t="s">
        <v>971</v>
      </c>
      <c r="G130" s="43" t="s">
        <v>295</v>
      </c>
      <c r="H130" s="43">
        <v>19706</v>
      </c>
      <c r="I130" s="43">
        <v>39.589267</v>
      </c>
      <c r="J130" s="47">
        <v>-75.634232999999995</v>
      </c>
      <c r="K130" s="49" t="s">
        <v>807</v>
      </c>
      <c r="L130" s="43" t="s">
        <v>810</v>
      </c>
      <c r="M130" s="47" t="s">
        <v>811</v>
      </c>
    </row>
    <row r="131" spans="1:13" s="8" customFormat="1" x14ac:dyDescent="0.25">
      <c r="A131" s="41" t="s">
        <v>307</v>
      </c>
      <c r="B131" s="42" t="s">
        <v>308</v>
      </c>
      <c r="C131" s="42" t="s">
        <v>309</v>
      </c>
      <c r="D131" s="42" t="s">
        <v>253</v>
      </c>
      <c r="E131" s="42" t="s">
        <v>218</v>
      </c>
      <c r="F131" s="42" t="s">
        <v>966</v>
      </c>
      <c r="G131" s="42" t="s">
        <v>310</v>
      </c>
      <c r="H131" s="42" t="s">
        <v>311</v>
      </c>
      <c r="I131" s="44">
        <v>33.814180999999998</v>
      </c>
      <c r="J131" s="45">
        <v>-118.242818</v>
      </c>
      <c r="K131" s="46" t="s">
        <v>871</v>
      </c>
      <c r="L131" s="42" t="s">
        <v>872</v>
      </c>
      <c r="M131" s="47" t="s">
        <v>842</v>
      </c>
    </row>
    <row r="132" spans="1:13" x14ac:dyDescent="0.25">
      <c r="A132" s="48" t="s">
        <v>307</v>
      </c>
      <c r="B132" s="43" t="s">
        <v>308</v>
      </c>
      <c r="C132" s="43" t="s">
        <v>309</v>
      </c>
      <c r="D132" s="43" t="s">
        <v>253</v>
      </c>
      <c r="E132" s="43" t="s">
        <v>218</v>
      </c>
      <c r="F132" s="43" t="s">
        <v>966</v>
      </c>
      <c r="G132" s="43" t="s">
        <v>310</v>
      </c>
      <c r="H132" s="43">
        <v>90745</v>
      </c>
      <c r="I132" s="43">
        <v>33.814180999999998</v>
      </c>
      <c r="J132" s="47">
        <v>-118.242818</v>
      </c>
      <c r="K132" s="49" t="s">
        <v>871</v>
      </c>
      <c r="L132" s="43" t="s">
        <v>873</v>
      </c>
      <c r="M132" s="47" t="s">
        <v>874</v>
      </c>
    </row>
    <row r="133" spans="1:13" x14ac:dyDescent="0.25">
      <c r="A133" s="41" t="s">
        <v>307</v>
      </c>
      <c r="B133" s="42" t="s">
        <v>308</v>
      </c>
      <c r="C133" s="42" t="s">
        <v>309</v>
      </c>
      <c r="D133" s="43" t="s">
        <v>253</v>
      </c>
      <c r="E133" s="43" t="s">
        <v>218</v>
      </c>
      <c r="F133" s="43" t="s">
        <v>966</v>
      </c>
      <c r="G133" s="42" t="s">
        <v>310</v>
      </c>
      <c r="H133" s="42" t="s">
        <v>311</v>
      </c>
      <c r="I133" s="44">
        <v>33.814180999999998</v>
      </c>
      <c r="J133" s="45">
        <v>-118.242818</v>
      </c>
      <c r="K133" s="46" t="s">
        <v>875</v>
      </c>
      <c r="L133" s="42" t="s">
        <v>876</v>
      </c>
      <c r="M133" s="47" t="s">
        <v>804</v>
      </c>
    </row>
    <row r="134" spans="1:13" x14ac:dyDescent="0.25">
      <c r="A134" s="41" t="s">
        <v>307</v>
      </c>
      <c r="B134" s="42" t="s">
        <v>308</v>
      </c>
      <c r="C134" s="42" t="s">
        <v>309</v>
      </c>
      <c r="D134" s="43" t="s">
        <v>253</v>
      </c>
      <c r="E134" s="43" t="s">
        <v>218</v>
      </c>
      <c r="F134" s="43" t="s">
        <v>966</v>
      </c>
      <c r="G134" s="42" t="s">
        <v>310</v>
      </c>
      <c r="H134" s="42" t="s">
        <v>311</v>
      </c>
      <c r="I134" s="44">
        <v>33.814180999999998</v>
      </c>
      <c r="J134" s="45">
        <v>-118.242818</v>
      </c>
      <c r="K134" s="46" t="s">
        <v>875</v>
      </c>
      <c r="L134" s="42" t="s">
        <v>877</v>
      </c>
      <c r="M134" s="47" t="s">
        <v>1410</v>
      </c>
    </row>
    <row r="135" spans="1:13" x14ac:dyDescent="0.25">
      <c r="A135" s="41" t="s">
        <v>307</v>
      </c>
      <c r="B135" s="42" t="s">
        <v>308</v>
      </c>
      <c r="C135" s="42" t="s">
        <v>309</v>
      </c>
      <c r="D135" s="42" t="s">
        <v>253</v>
      </c>
      <c r="E135" s="42" t="s">
        <v>218</v>
      </c>
      <c r="F135" s="42" t="s">
        <v>966</v>
      </c>
      <c r="G135" s="42" t="s">
        <v>310</v>
      </c>
      <c r="H135" s="42" t="s">
        <v>311</v>
      </c>
      <c r="I135" s="44">
        <v>33.814180999999998</v>
      </c>
      <c r="J135" s="45">
        <v>-118.242818</v>
      </c>
      <c r="K135" s="46" t="s">
        <v>878</v>
      </c>
      <c r="L135" s="42" t="s">
        <v>879</v>
      </c>
      <c r="M135" s="47" t="s">
        <v>817</v>
      </c>
    </row>
    <row r="136" spans="1:13" x14ac:dyDescent="0.25">
      <c r="A136" s="41" t="s">
        <v>307</v>
      </c>
      <c r="B136" s="42" t="s">
        <v>308</v>
      </c>
      <c r="C136" s="42" t="s">
        <v>309</v>
      </c>
      <c r="D136" s="42" t="s">
        <v>253</v>
      </c>
      <c r="E136" s="42" t="s">
        <v>218</v>
      </c>
      <c r="F136" s="42" t="s">
        <v>966</v>
      </c>
      <c r="G136" s="42" t="s">
        <v>310</v>
      </c>
      <c r="H136" s="42" t="s">
        <v>311</v>
      </c>
      <c r="I136" s="44">
        <v>33.814180999999998</v>
      </c>
      <c r="J136" s="45">
        <v>-118.242818</v>
      </c>
      <c r="K136" s="46" t="s">
        <v>875</v>
      </c>
      <c r="L136" s="42" t="s">
        <v>880</v>
      </c>
      <c r="M136" s="47" t="s">
        <v>809</v>
      </c>
    </row>
    <row r="137" spans="1:13" x14ac:dyDescent="0.25">
      <c r="A137" s="48" t="s">
        <v>307</v>
      </c>
      <c r="B137" s="43" t="s">
        <v>308</v>
      </c>
      <c r="C137" s="43" t="s">
        <v>309</v>
      </c>
      <c r="D137" s="43" t="s">
        <v>253</v>
      </c>
      <c r="E137" s="43" t="s">
        <v>218</v>
      </c>
      <c r="F137" s="43" t="s">
        <v>966</v>
      </c>
      <c r="G137" s="43" t="s">
        <v>310</v>
      </c>
      <c r="H137" s="43">
        <v>90745</v>
      </c>
      <c r="I137" s="43">
        <v>33.814180999999998</v>
      </c>
      <c r="J137" s="47">
        <v>-118.242818</v>
      </c>
      <c r="K137" s="49" t="s">
        <v>881</v>
      </c>
      <c r="L137" s="43" t="s">
        <v>882</v>
      </c>
      <c r="M137" s="47" t="s">
        <v>811</v>
      </c>
    </row>
    <row r="138" spans="1:13" x14ac:dyDescent="0.25">
      <c r="A138" s="41" t="s">
        <v>318</v>
      </c>
      <c r="B138" s="42" t="s">
        <v>319</v>
      </c>
      <c r="C138" s="42" t="s">
        <v>223</v>
      </c>
      <c r="D138" s="43" t="s">
        <v>217</v>
      </c>
      <c r="E138" s="43" t="s">
        <v>218</v>
      </c>
      <c r="F138" s="43" t="s">
        <v>964</v>
      </c>
      <c r="G138" s="42" t="s">
        <v>320</v>
      </c>
      <c r="H138" s="42" t="s">
        <v>321</v>
      </c>
      <c r="I138" s="44">
        <v>38.024749</v>
      </c>
      <c r="J138" s="45">
        <v>-122.065516</v>
      </c>
      <c r="K138" s="46" t="s">
        <v>858</v>
      </c>
      <c r="L138" s="42" t="s">
        <v>859</v>
      </c>
      <c r="M138" s="47" t="s">
        <v>804</v>
      </c>
    </row>
    <row r="139" spans="1:13" x14ac:dyDescent="0.25">
      <c r="A139" s="41" t="s">
        <v>318</v>
      </c>
      <c r="B139" s="42" t="s">
        <v>319</v>
      </c>
      <c r="C139" s="42" t="s">
        <v>223</v>
      </c>
      <c r="D139" s="43" t="s">
        <v>217</v>
      </c>
      <c r="E139" s="43" t="s">
        <v>218</v>
      </c>
      <c r="F139" s="43" t="s">
        <v>964</v>
      </c>
      <c r="G139" s="42" t="s">
        <v>320</v>
      </c>
      <c r="H139" s="42" t="s">
        <v>321</v>
      </c>
      <c r="I139" s="44">
        <v>38.024749</v>
      </c>
      <c r="J139" s="45">
        <v>-122.065516</v>
      </c>
      <c r="K139" s="46" t="s">
        <v>858</v>
      </c>
      <c r="L139" s="42" t="s">
        <v>860</v>
      </c>
      <c r="M139" s="47" t="s">
        <v>1410</v>
      </c>
    </row>
    <row r="140" spans="1:13" x14ac:dyDescent="0.25">
      <c r="A140" s="48" t="s">
        <v>318</v>
      </c>
      <c r="B140" s="43" t="s">
        <v>319</v>
      </c>
      <c r="C140" s="43" t="s">
        <v>223</v>
      </c>
      <c r="D140" s="43" t="s">
        <v>217</v>
      </c>
      <c r="E140" s="43" t="s">
        <v>218</v>
      </c>
      <c r="F140" s="43" t="s">
        <v>964</v>
      </c>
      <c r="G140" s="43" t="s">
        <v>320</v>
      </c>
      <c r="H140" s="43">
        <v>94553</v>
      </c>
      <c r="I140" s="43">
        <v>38.024749</v>
      </c>
      <c r="J140" s="47">
        <v>-122.065516</v>
      </c>
      <c r="K140" s="49" t="s">
        <v>858</v>
      </c>
      <c r="L140" s="43" t="s">
        <v>861</v>
      </c>
      <c r="M140" s="47" t="s">
        <v>811</v>
      </c>
    </row>
    <row r="141" spans="1:13" x14ac:dyDescent="0.25">
      <c r="A141" s="41" t="s">
        <v>354</v>
      </c>
      <c r="B141" s="42" t="s">
        <v>355</v>
      </c>
      <c r="C141" s="42" t="s">
        <v>356</v>
      </c>
      <c r="D141" s="43" t="s">
        <v>357</v>
      </c>
      <c r="E141" s="43" t="s">
        <v>358</v>
      </c>
      <c r="F141" s="43" t="s">
        <v>982</v>
      </c>
      <c r="G141" s="42" t="s">
        <v>359</v>
      </c>
      <c r="H141" s="42" t="s">
        <v>360</v>
      </c>
      <c r="I141" s="44">
        <v>38.373916999999999</v>
      </c>
      <c r="J141" s="45">
        <v>-82.597645</v>
      </c>
      <c r="K141" s="46" t="s">
        <v>883</v>
      </c>
      <c r="L141" s="42" t="s">
        <v>884</v>
      </c>
      <c r="M141" s="47" t="s">
        <v>804</v>
      </c>
    </row>
    <row r="142" spans="1:13" x14ac:dyDescent="0.25">
      <c r="A142" s="41" t="s">
        <v>354</v>
      </c>
      <c r="B142" s="42" t="s">
        <v>355</v>
      </c>
      <c r="C142" s="42" t="s">
        <v>356</v>
      </c>
      <c r="D142" s="42" t="s">
        <v>357</v>
      </c>
      <c r="E142" s="42" t="s">
        <v>358</v>
      </c>
      <c r="F142" s="42" t="s">
        <v>982</v>
      </c>
      <c r="G142" s="42" t="s">
        <v>359</v>
      </c>
      <c r="H142" s="42" t="s">
        <v>360</v>
      </c>
      <c r="I142" s="44">
        <v>38.373916999999999</v>
      </c>
      <c r="J142" s="45">
        <v>-82.597645</v>
      </c>
      <c r="K142" s="46" t="s">
        <v>885</v>
      </c>
      <c r="L142" s="42" t="s">
        <v>886</v>
      </c>
      <c r="M142" s="47" t="s">
        <v>809</v>
      </c>
    </row>
    <row r="143" spans="1:13" x14ac:dyDescent="0.25">
      <c r="A143" s="41" t="s">
        <v>392</v>
      </c>
      <c r="B143" s="42" t="s">
        <v>393</v>
      </c>
      <c r="C143" s="42" t="s">
        <v>394</v>
      </c>
      <c r="D143" s="42" t="s">
        <v>395</v>
      </c>
      <c r="E143" s="42" t="s">
        <v>396</v>
      </c>
      <c r="F143" s="42" t="s">
        <v>996</v>
      </c>
      <c r="G143" s="42" t="s">
        <v>397</v>
      </c>
      <c r="H143" s="42" t="s">
        <v>398</v>
      </c>
      <c r="I143" s="44">
        <v>44.765931999999999</v>
      </c>
      <c r="J143" s="45">
        <v>-93.041926000000004</v>
      </c>
      <c r="K143" s="46" t="s">
        <v>887</v>
      </c>
      <c r="L143" s="42" t="s">
        <v>888</v>
      </c>
      <c r="M143" s="47" t="s">
        <v>842</v>
      </c>
    </row>
    <row r="144" spans="1:13" x14ac:dyDescent="0.25">
      <c r="A144" s="41" t="s">
        <v>392</v>
      </c>
      <c r="B144" s="42" t="s">
        <v>393</v>
      </c>
      <c r="C144" s="42" t="s">
        <v>394</v>
      </c>
      <c r="D144" s="43" t="s">
        <v>395</v>
      </c>
      <c r="E144" s="43" t="s">
        <v>396</v>
      </c>
      <c r="F144" s="43" t="s">
        <v>996</v>
      </c>
      <c r="G144" s="42" t="s">
        <v>397</v>
      </c>
      <c r="H144" s="42" t="s">
        <v>398</v>
      </c>
      <c r="I144" s="44">
        <v>44.765931999999999</v>
      </c>
      <c r="J144" s="45">
        <v>-93.041926000000004</v>
      </c>
      <c r="K144" s="46" t="s">
        <v>889</v>
      </c>
      <c r="L144" s="42" t="s">
        <v>890</v>
      </c>
      <c r="M144" s="47" t="s">
        <v>824</v>
      </c>
    </row>
    <row r="145" spans="1:13" x14ac:dyDescent="0.25">
      <c r="A145" s="41" t="s">
        <v>399</v>
      </c>
      <c r="B145" s="42" t="s">
        <v>400</v>
      </c>
      <c r="C145" s="42" t="s">
        <v>401</v>
      </c>
      <c r="D145" s="42" t="s">
        <v>402</v>
      </c>
      <c r="E145" s="42" t="s">
        <v>396</v>
      </c>
      <c r="F145" s="42" t="s">
        <v>997</v>
      </c>
      <c r="G145" s="42" t="s">
        <v>403</v>
      </c>
      <c r="H145" s="42" t="s">
        <v>404</v>
      </c>
      <c r="I145" s="44">
        <v>44.851182999999999</v>
      </c>
      <c r="J145" s="45">
        <v>-93.003210999999993</v>
      </c>
      <c r="K145" s="46" t="s">
        <v>887</v>
      </c>
      <c r="L145" s="42" t="s">
        <v>888</v>
      </c>
      <c r="M145" s="47" t="s">
        <v>842</v>
      </c>
    </row>
    <row r="146" spans="1:13" x14ac:dyDescent="0.25">
      <c r="A146" s="41" t="s">
        <v>399</v>
      </c>
      <c r="B146" s="42" t="s">
        <v>400</v>
      </c>
      <c r="C146" s="42" t="s">
        <v>401</v>
      </c>
      <c r="D146" s="43" t="s">
        <v>402</v>
      </c>
      <c r="E146" s="43" t="s">
        <v>396</v>
      </c>
      <c r="F146" s="43" t="s">
        <v>997</v>
      </c>
      <c r="G146" s="42" t="s">
        <v>403</v>
      </c>
      <c r="H146" s="42" t="s">
        <v>404</v>
      </c>
      <c r="I146" s="44">
        <v>44.851182999999999</v>
      </c>
      <c r="J146" s="45">
        <v>-93.003210999999993</v>
      </c>
      <c r="K146" s="46" t="s">
        <v>889</v>
      </c>
      <c r="L146" s="42" t="s">
        <v>890</v>
      </c>
      <c r="M146" s="47" t="s">
        <v>824</v>
      </c>
    </row>
    <row r="147" spans="1:13" x14ac:dyDescent="0.25">
      <c r="A147" s="41" t="s">
        <v>424</v>
      </c>
      <c r="B147" s="42" t="s">
        <v>425</v>
      </c>
      <c r="C147" s="42" t="s">
        <v>426</v>
      </c>
      <c r="D147" s="43" t="s">
        <v>427</v>
      </c>
      <c r="E147" s="43" t="s">
        <v>428</v>
      </c>
      <c r="F147" s="43" t="s">
        <v>1005</v>
      </c>
      <c r="G147" s="42" t="s">
        <v>429</v>
      </c>
      <c r="H147" s="42" t="s">
        <v>430</v>
      </c>
      <c r="I147" s="44">
        <v>40.562798999999998</v>
      </c>
      <c r="J147" s="45">
        <v>-74.247281000000001</v>
      </c>
      <c r="K147" s="46" t="s">
        <v>891</v>
      </c>
      <c r="L147" s="42" t="s">
        <v>892</v>
      </c>
      <c r="M147" s="47" t="s">
        <v>804</v>
      </c>
    </row>
    <row r="148" spans="1:13" x14ac:dyDescent="0.25">
      <c r="A148" s="41" t="s">
        <v>424</v>
      </c>
      <c r="B148" s="42" t="s">
        <v>425</v>
      </c>
      <c r="C148" s="42" t="s">
        <v>426</v>
      </c>
      <c r="D148" s="43" t="s">
        <v>427</v>
      </c>
      <c r="E148" s="43" t="s">
        <v>428</v>
      </c>
      <c r="F148" s="43" t="s">
        <v>1005</v>
      </c>
      <c r="G148" s="42" t="s">
        <v>429</v>
      </c>
      <c r="H148" s="42" t="s">
        <v>430</v>
      </c>
      <c r="I148" s="44">
        <v>40.562798999999998</v>
      </c>
      <c r="J148" s="45">
        <v>-74.247281000000001</v>
      </c>
      <c r="K148" s="46" t="s">
        <v>891</v>
      </c>
      <c r="L148" s="42" t="s">
        <v>893</v>
      </c>
      <c r="M148" s="47" t="s">
        <v>1410</v>
      </c>
    </row>
    <row r="149" spans="1:13" x14ac:dyDescent="0.25">
      <c r="A149" s="41" t="s">
        <v>424</v>
      </c>
      <c r="B149" s="42" t="s">
        <v>425</v>
      </c>
      <c r="C149" s="42" t="s">
        <v>426</v>
      </c>
      <c r="D149" s="42" t="s">
        <v>427</v>
      </c>
      <c r="E149" s="42" t="s">
        <v>428</v>
      </c>
      <c r="F149" s="42" t="s">
        <v>1005</v>
      </c>
      <c r="G149" s="42" t="s">
        <v>429</v>
      </c>
      <c r="H149" s="42" t="s">
        <v>430</v>
      </c>
      <c r="I149" s="44">
        <v>40.562798999999998</v>
      </c>
      <c r="J149" s="45">
        <v>-74.247281000000001</v>
      </c>
      <c r="K149" s="46" t="s">
        <v>891</v>
      </c>
      <c r="L149" s="42" t="s">
        <v>894</v>
      </c>
      <c r="M149" s="47" t="s">
        <v>809</v>
      </c>
    </row>
    <row r="150" spans="1:13" x14ac:dyDescent="0.25">
      <c r="A150" s="48" t="s">
        <v>424</v>
      </c>
      <c r="B150" s="43" t="s">
        <v>425</v>
      </c>
      <c r="C150" s="43" t="s">
        <v>426</v>
      </c>
      <c r="D150" s="43" t="s">
        <v>427</v>
      </c>
      <c r="E150" s="43" t="s">
        <v>428</v>
      </c>
      <c r="F150" s="43" t="s">
        <v>1005</v>
      </c>
      <c r="G150" s="43" t="s">
        <v>429</v>
      </c>
      <c r="H150" s="43">
        <v>7064</v>
      </c>
      <c r="I150" s="43">
        <v>40.562798999999998</v>
      </c>
      <c r="J150" s="47">
        <v>-74.247281000000001</v>
      </c>
      <c r="K150" s="49" t="s">
        <v>895</v>
      </c>
      <c r="L150" s="43" t="s">
        <v>896</v>
      </c>
      <c r="M150" s="47" t="s">
        <v>811</v>
      </c>
    </row>
    <row r="151" spans="1:13" x14ac:dyDescent="0.25">
      <c r="A151" s="41" t="s">
        <v>431</v>
      </c>
      <c r="B151" s="42" t="s">
        <v>432</v>
      </c>
      <c r="C151" s="42" t="s">
        <v>433</v>
      </c>
      <c r="D151" s="42" t="s">
        <v>427</v>
      </c>
      <c r="E151" s="42" t="s">
        <v>428</v>
      </c>
      <c r="F151" s="42" t="s">
        <v>1005</v>
      </c>
      <c r="G151" s="42" t="s">
        <v>434</v>
      </c>
      <c r="H151" s="42" t="s">
        <v>435</v>
      </c>
      <c r="I151" s="44">
        <v>40.536647000000002</v>
      </c>
      <c r="J151" s="45">
        <v>-74.260812000000001</v>
      </c>
      <c r="K151" s="46" t="s">
        <v>897</v>
      </c>
      <c r="L151" s="42" t="s">
        <v>898</v>
      </c>
      <c r="M151" s="47" t="s">
        <v>842</v>
      </c>
    </row>
    <row r="152" spans="1:13" x14ac:dyDescent="0.25">
      <c r="A152" s="41" t="s">
        <v>431</v>
      </c>
      <c r="B152" s="42" t="s">
        <v>432</v>
      </c>
      <c r="C152" s="42" t="s">
        <v>433</v>
      </c>
      <c r="D152" s="43" t="s">
        <v>427</v>
      </c>
      <c r="E152" s="43" t="s">
        <v>428</v>
      </c>
      <c r="F152" s="43" t="s">
        <v>1005</v>
      </c>
      <c r="G152" s="42" t="s">
        <v>434</v>
      </c>
      <c r="H152" s="42" t="s">
        <v>435</v>
      </c>
      <c r="I152" s="44">
        <v>40.536647000000002</v>
      </c>
      <c r="J152" s="45">
        <v>-74.260812000000001</v>
      </c>
      <c r="K152" s="46" t="s">
        <v>891</v>
      </c>
      <c r="L152" s="42" t="s">
        <v>892</v>
      </c>
      <c r="M152" s="47" t="s">
        <v>804</v>
      </c>
    </row>
    <row r="153" spans="1:13" x14ac:dyDescent="0.25">
      <c r="A153" s="41" t="s">
        <v>431</v>
      </c>
      <c r="B153" s="42" t="s">
        <v>432</v>
      </c>
      <c r="C153" s="42" t="s">
        <v>433</v>
      </c>
      <c r="D153" s="43" t="s">
        <v>427</v>
      </c>
      <c r="E153" s="43" t="s">
        <v>428</v>
      </c>
      <c r="F153" s="43" t="s">
        <v>1005</v>
      </c>
      <c r="G153" s="42" t="s">
        <v>434</v>
      </c>
      <c r="H153" s="42" t="s">
        <v>435</v>
      </c>
      <c r="I153" s="44">
        <v>40.536647000000002</v>
      </c>
      <c r="J153" s="45">
        <v>-74.260812000000001</v>
      </c>
      <c r="K153" s="46" t="s">
        <v>891</v>
      </c>
      <c r="L153" s="42" t="s">
        <v>893</v>
      </c>
      <c r="M153" s="47" t="s">
        <v>1410</v>
      </c>
    </row>
    <row r="154" spans="1:13" x14ac:dyDescent="0.25">
      <c r="A154" s="41" t="s">
        <v>431</v>
      </c>
      <c r="B154" s="42" t="s">
        <v>432</v>
      </c>
      <c r="C154" s="42" t="s">
        <v>433</v>
      </c>
      <c r="D154" s="42" t="s">
        <v>427</v>
      </c>
      <c r="E154" s="42" t="s">
        <v>428</v>
      </c>
      <c r="F154" s="42" t="s">
        <v>1005</v>
      </c>
      <c r="G154" s="42" t="s">
        <v>434</v>
      </c>
      <c r="H154" s="42" t="s">
        <v>435</v>
      </c>
      <c r="I154" s="44">
        <v>40.536647000000002</v>
      </c>
      <c r="J154" s="45">
        <v>-74.260812000000001</v>
      </c>
      <c r="K154" s="46" t="s">
        <v>891</v>
      </c>
      <c r="L154" s="42" t="s">
        <v>894</v>
      </c>
      <c r="M154" s="47" t="s">
        <v>809</v>
      </c>
    </row>
    <row r="155" spans="1:13" x14ac:dyDescent="0.25">
      <c r="A155" s="48" t="s">
        <v>431</v>
      </c>
      <c r="B155" s="43" t="s">
        <v>432</v>
      </c>
      <c r="C155" s="43" t="s">
        <v>433</v>
      </c>
      <c r="D155" s="43" t="s">
        <v>427</v>
      </c>
      <c r="E155" s="43" t="s">
        <v>428</v>
      </c>
      <c r="F155" s="43" t="s">
        <v>1005</v>
      </c>
      <c r="G155" s="43" t="s">
        <v>434</v>
      </c>
      <c r="H155" s="43">
        <v>8861</v>
      </c>
      <c r="I155" s="43">
        <v>40.536647000000002</v>
      </c>
      <c r="J155" s="47">
        <v>-74.260812000000001</v>
      </c>
      <c r="K155" s="49" t="s">
        <v>895</v>
      </c>
      <c r="L155" s="43" t="s">
        <v>896</v>
      </c>
      <c r="M155" s="47" t="s">
        <v>811</v>
      </c>
    </row>
    <row r="156" spans="1:13" x14ac:dyDescent="0.25">
      <c r="A156" s="41" t="s">
        <v>487</v>
      </c>
      <c r="B156" s="42" t="s">
        <v>488</v>
      </c>
      <c r="C156" s="42" t="s">
        <v>489</v>
      </c>
      <c r="D156" s="42" t="s">
        <v>490</v>
      </c>
      <c r="E156" s="42" t="s">
        <v>39</v>
      </c>
      <c r="F156" s="42" t="s">
        <v>1021</v>
      </c>
      <c r="G156" s="42" t="s">
        <v>491</v>
      </c>
      <c r="H156" s="42" t="s">
        <v>492</v>
      </c>
      <c r="I156" s="44">
        <v>39.909208</v>
      </c>
      <c r="J156" s="45">
        <v>-75.203451999999999</v>
      </c>
      <c r="K156" s="46" t="s">
        <v>899</v>
      </c>
      <c r="L156" s="42" t="s">
        <v>900</v>
      </c>
      <c r="M156" s="47" t="s">
        <v>842</v>
      </c>
    </row>
    <row r="157" spans="1:13" x14ac:dyDescent="0.25">
      <c r="A157" s="41" t="s">
        <v>487</v>
      </c>
      <c r="B157" s="42" t="s">
        <v>488</v>
      </c>
      <c r="C157" s="42" t="s">
        <v>489</v>
      </c>
      <c r="D157" s="43" t="s">
        <v>490</v>
      </c>
      <c r="E157" s="43" t="s">
        <v>39</v>
      </c>
      <c r="F157" s="43" t="s">
        <v>1021</v>
      </c>
      <c r="G157" s="42" t="s">
        <v>491</v>
      </c>
      <c r="H157" s="42" t="s">
        <v>492</v>
      </c>
      <c r="I157" s="44">
        <v>39.909208</v>
      </c>
      <c r="J157" s="45">
        <v>-75.203451999999999</v>
      </c>
      <c r="K157" s="46" t="s">
        <v>802</v>
      </c>
      <c r="L157" s="42" t="s">
        <v>803</v>
      </c>
      <c r="M157" s="47" t="s">
        <v>804</v>
      </c>
    </row>
    <row r="158" spans="1:13" x14ac:dyDescent="0.25">
      <c r="A158" s="41" t="s">
        <v>487</v>
      </c>
      <c r="B158" s="42" t="s">
        <v>488</v>
      </c>
      <c r="C158" s="42" t="s">
        <v>489</v>
      </c>
      <c r="D158" s="43" t="s">
        <v>490</v>
      </c>
      <c r="E158" s="43" t="s">
        <v>39</v>
      </c>
      <c r="F158" s="43" t="s">
        <v>1021</v>
      </c>
      <c r="G158" s="42" t="s">
        <v>491</v>
      </c>
      <c r="H158" s="42" t="s">
        <v>492</v>
      </c>
      <c r="I158" s="44">
        <v>39.909208</v>
      </c>
      <c r="J158" s="45">
        <v>-75.203451999999999</v>
      </c>
      <c r="K158" s="46" t="s">
        <v>805</v>
      </c>
      <c r="L158" s="42" t="s">
        <v>806</v>
      </c>
      <c r="M158" s="47" t="s">
        <v>1410</v>
      </c>
    </row>
    <row r="159" spans="1:13" x14ac:dyDescent="0.25">
      <c r="A159" s="41" t="s">
        <v>487</v>
      </c>
      <c r="B159" s="42" t="s">
        <v>488</v>
      </c>
      <c r="C159" s="42" t="s">
        <v>489</v>
      </c>
      <c r="D159" s="42" t="s">
        <v>490</v>
      </c>
      <c r="E159" s="42" t="s">
        <v>39</v>
      </c>
      <c r="F159" s="42" t="s">
        <v>1021</v>
      </c>
      <c r="G159" s="42" t="s">
        <v>491</v>
      </c>
      <c r="H159" s="42" t="s">
        <v>492</v>
      </c>
      <c r="I159" s="44">
        <v>39.909208</v>
      </c>
      <c r="J159" s="45">
        <v>-75.203451999999999</v>
      </c>
      <c r="K159" s="46" t="s">
        <v>807</v>
      </c>
      <c r="L159" s="42" t="s">
        <v>808</v>
      </c>
      <c r="M159" s="47" t="s">
        <v>809</v>
      </c>
    </row>
    <row r="160" spans="1:13" x14ac:dyDescent="0.25">
      <c r="A160" s="48" t="s">
        <v>487</v>
      </c>
      <c r="B160" s="43" t="s">
        <v>488</v>
      </c>
      <c r="C160" s="43" t="s">
        <v>489</v>
      </c>
      <c r="D160" s="43" t="s">
        <v>490</v>
      </c>
      <c r="E160" s="43" t="s">
        <v>39</v>
      </c>
      <c r="F160" s="43" t="s">
        <v>1021</v>
      </c>
      <c r="G160" s="43" t="s">
        <v>491</v>
      </c>
      <c r="H160" s="43">
        <v>19145</v>
      </c>
      <c r="I160" s="43">
        <v>39.909208</v>
      </c>
      <c r="J160" s="47">
        <v>-75.203451999999999</v>
      </c>
      <c r="K160" s="49" t="s">
        <v>807</v>
      </c>
      <c r="L160" s="43" t="s">
        <v>810</v>
      </c>
      <c r="M160" s="47" t="s">
        <v>811</v>
      </c>
    </row>
    <row r="161" spans="1:13" x14ac:dyDescent="0.25">
      <c r="A161" s="41" t="s">
        <v>493</v>
      </c>
      <c r="B161" s="42" t="s">
        <v>494</v>
      </c>
      <c r="C161" s="42" t="s">
        <v>495</v>
      </c>
      <c r="D161" s="43" t="s">
        <v>421</v>
      </c>
      <c r="E161" s="43" t="s">
        <v>39</v>
      </c>
      <c r="F161" s="43" t="s">
        <v>1022</v>
      </c>
      <c r="G161" s="42" t="s">
        <v>496</v>
      </c>
      <c r="H161" s="42" t="s">
        <v>497</v>
      </c>
      <c r="I161" s="44">
        <v>41.829075000000003</v>
      </c>
      <c r="J161" s="45">
        <v>-79.126482999999993</v>
      </c>
      <c r="K161" s="46" t="s">
        <v>901</v>
      </c>
      <c r="L161" s="42" t="s">
        <v>902</v>
      </c>
      <c r="M161" s="47" t="s">
        <v>824</v>
      </c>
    </row>
    <row r="162" spans="1:13" x14ac:dyDescent="0.25">
      <c r="A162" s="48" t="s">
        <v>493</v>
      </c>
      <c r="B162" s="43" t="s">
        <v>494</v>
      </c>
      <c r="C162" s="43" t="s">
        <v>495</v>
      </c>
      <c r="D162" s="43" t="s">
        <v>421</v>
      </c>
      <c r="E162" s="43" t="s">
        <v>39</v>
      </c>
      <c r="F162" s="43" t="s">
        <v>1022</v>
      </c>
      <c r="G162" s="43" t="s">
        <v>496</v>
      </c>
      <c r="H162" s="43" t="s">
        <v>497</v>
      </c>
      <c r="I162" s="43">
        <v>41.829075000000003</v>
      </c>
      <c r="J162" s="47">
        <v>-79.126482999999993</v>
      </c>
      <c r="K162" s="49" t="s">
        <v>903</v>
      </c>
      <c r="L162" s="43" t="s">
        <v>904</v>
      </c>
      <c r="M162" s="47" t="s">
        <v>851</v>
      </c>
    </row>
    <row r="163" spans="1:13" x14ac:dyDescent="0.25">
      <c r="A163" s="41" t="s">
        <v>498</v>
      </c>
      <c r="B163" s="42" t="s">
        <v>499</v>
      </c>
      <c r="C163" s="42" t="s">
        <v>500</v>
      </c>
      <c r="D163" s="42" t="s">
        <v>501</v>
      </c>
      <c r="E163" s="42" t="s">
        <v>502</v>
      </c>
      <c r="F163" s="42" t="s">
        <v>1023</v>
      </c>
      <c r="G163" s="42" t="s">
        <v>503</v>
      </c>
      <c r="H163" s="42" t="s">
        <v>504</v>
      </c>
      <c r="I163" s="44">
        <v>35.085622999999998</v>
      </c>
      <c r="J163" s="45">
        <v>-90.083389999999994</v>
      </c>
      <c r="K163" s="46" t="s">
        <v>905</v>
      </c>
      <c r="L163" s="42" t="s">
        <v>906</v>
      </c>
      <c r="M163" s="47" t="s">
        <v>842</v>
      </c>
    </row>
    <row r="164" spans="1:13" x14ac:dyDescent="0.25">
      <c r="A164" s="41" t="s">
        <v>498</v>
      </c>
      <c r="B164" s="42" t="s">
        <v>499</v>
      </c>
      <c r="C164" s="42" t="s">
        <v>500</v>
      </c>
      <c r="D164" s="43" t="s">
        <v>501</v>
      </c>
      <c r="E164" s="43" t="s">
        <v>502</v>
      </c>
      <c r="F164" s="43" t="s">
        <v>1023</v>
      </c>
      <c r="G164" s="42" t="s">
        <v>503</v>
      </c>
      <c r="H164" s="42" t="s">
        <v>504</v>
      </c>
      <c r="I164" s="44">
        <v>35.085622999999998</v>
      </c>
      <c r="J164" s="45">
        <v>-90.083389999999994</v>
      </c>
      <c r="K164" s="46" t="s">
        <v>907</v>
      </c>
      <c r="L164" s="42" t="s">
        <v>908</v>
      </c>
      <c r="M164" s="47" t="s">
        <v>804</v>
      </c>
    </row>
    <row r="165" spans="1:13" x14ac:dyDescent="0.25">
      <c r="A165" s="41" t="s">
        <v>498</v>
      </c>
      <c r="B165" s="42" t="s">
        <v>499</v>
      </c>
      <c r="C165" s="42" t="s">
        <v>500</v>
      </c>
      <c r="D165" s="43" t="s">
        <v>501</v>
      </c>
      <c r="E165" s="43" t="s">
        <v>502</v>
      </c>
      <c r="F165" s="43" t="s">
        <v>1023</v>
      </c>
      <c r="G165" s="42" t="s">
        <v>503</v>
      </c>
      <c r="H165" s="42" t="s">
        <v>504</v>
      </c>
      <c r="I165" s="44">
        <v>35.085622999999998</v>
      </c>
      <c r="J165" s="45">
        <v>-90.083389999999994</v>
      </c>
      <c r="K165" s="46" t="s">
        <v>909</v>
      </c>
      <c r="L165" s="42" t="s">
        <v>910</v>
      </c>
      <c r="M165" s="47" t="s">
        <v>1410</v>
      </c>
    </row>
    <row r="166" spans="1:13" x14ac:dyDescent="0.25">
      <c r="A166" s="41" t="s">
        <v>505</v>
      </c>
      <c r="B166" s="42" t="s">
        <v>506</v>
      </c>
      <c r="C166" s="42" t="s">
        <v>57</v>
      </c>
      <c r="D166" s="43" t="s">
        <v>58</v>
      </c>
      <c r="E166" s="43" t="s">
        <v>46</v>
      </c>
      <c r="F166" s="43" t="s">
        <v>1031</v>
      </c>
      <c r="G166" s="42" t="s">
        <v>507</v>
      </c>
      <c r="H166" s="42" t="s">
        <v>60</v>
      </c>
      <c r="I166" s="44">
        <v>29.962693000000002</v>
      </c>
      <c r="J166" s="45">
        <v>-93.889116999999999</v>
      </c>
      <c r="K166" s="46" t="s">
        <v>818</v>
      </c>
      <c r="L166" s="42" t="s">
        <v>819</v>
      </c>
      <c r="M166" s="47" t="s">
        <v>804</v>
      </c>
    </row>
    <row r="167" spans="1:13" x14ac:dyDescent="0.25">
      <c r="A167" s="48" t="s">
        <v>516</v>
      </c>
      <c r="B167" s="43" t="s">
        <v>517</v>
      </c>
      <c r="C167" s="43" t="s">
        <v>518</v>
      </c>
      <c r="D167" s="43" t="s">
        <v>519</v>
      </c>
      <c r="E167" s="43" t="s">
        <v>520</v>
      </c>
      <c r="F167" s="43" t="s">
        <v>1036</v>
      </c>
      <c r="G167" s="43" t="s">
        <v>521</v>
      </c>
      <c r="H167" s="43">
        <v>84054</v>
      </c>
      <c r="I167" s="43">
        <v>40.838267999999999</v>
      </c>
      <c r="J167" s="47">
        <v>-111.92089300000001</v>
      </c>
      <c r="K167" s="49" t="s">
        <v>911</v>
      </c>
      <c r="L167" s="43" t="s">
        <v>912</v>
      </c>
      <c r="M167" s="47" t="s">
        <v>811</v>
      </c>
    </row>
    <row r="168" spans="1:13" x14ac:dyDescent="0.25">
      <c r="A168" s="48" t="s">
        <v>523</v>
      </c>
      <c r="B168" s="43" t="s">
        <v>524</v>
      </c>
      <c r="C168" s="43" t="s">
        <v>525</v>
      </c>
      <c r="D168" s="43" t="s">
        <v>519</v>
      </c>
      <c r="E168" s="43" t="s">
        <v>520</v>
      </c>
      <c r="F168" s="43" t="s">
        <v>1036</v>
      </c>
      <c r="G168" s="43" t="s">
        <v>526</v>
      </c>
      <c r="H168" s="43">
        <v>84087</v>
      </c>
      <c r="I168" s="43">
        <v>40.886898000000002</v>
      </c>
      <c r="J168" s="47">
        <v>-111.90378</v>
      </c>
      <c r="K168" s="49" t="s">
        <v>911</v>
      </c>
      <c r="L168" s="43" t="s">
        <v>912</v>
      </c>
      <c r="M168" s="47" t="s">
        <v>811</v>
      </c>
    </row>
    <row r="169" spans="1:13" x14ac:dyDescent="0.25">
      <c r="A169" s="41" t="s">
        <v>528</v>
      </c>
      <c r="B169" s="42" t="s">
        <v>529</v>
      </c>
      <c r="C169" s="42" t="s">
        <v>530</v>
      </c>
      <c r="D169" s="42" t="s">
        <v>531</v>
      </c>
      <c r="E169" s="42" t="s">
        <v>520</v>
      </c>
      <c r="F169" s="42" t="s">
        <v>1037</v>
      </c>
      <c r="G169" s="42" t="s">
        <v>532</v>
      </c>
      <c r="H169" s="42" t="s">
        <v>533</v>
      </c>
      <c r="I169" s="44">
        <v>40.794283</v>
      </c>
      <c r="J169" s="45">
        <v>-111.909019</v>
      </c>
      <c r="K169" s="46" t="s">
        <v>913</v>
      </c>
      <c r="L169" s="42" t="s">
        <v>914</v>
      </c>
      <c r="M169" s="47" t="s">
        <v>842</v>
      </c>
    </row>
    <row r="170" spans="1:13" x14ac:dyDescent="0.25">
      <c r="A170" s="41" t="s">
        <v>528</v>
      </c>
      <c r="B170" s="42" t="s">
        <v>529</v>
      </c>
      <c r="C170" s="42" t="s">
        <v>530</v>
      </c>
      <c r="D170" s="42" t="s">
        <v>531</v>
      </c>
      <c r="E170" s="42" t="s">
        <v>520</v>
      </c>
      <c r="F170" s="42" t="s">
        <v>1037</v>
      </c>
      <c r="G170" s="42" t="s">
        <v>532</v>
      </c>
      <c r="H170" s="42" t="s">
        <v>533</v>
      </c>
      <c r="I170" s="44">
        <v>40.794283</v>
      </c>
      <c r="J170" s="45">
        <v>-111.909019</v>
      </c>
      <c r="K170" s="46" t="s">
        <v>915</v>
      </c>
      <c r="L170" s="42" t="s">
        <v>916</v>
      </c>
      <c r="M170" s="47" t="s">
        <v>817</v>
      </c>
    </row>
    <row r="171" spans="1:13" x14ac:dyDescent="0.25">
      <c r="A171" s="48" t="s">
        <v>528</v>
      </c>
      <c r="B171" s="43" t="s">
        <v>529</v>
      </c>
      <c r="C171" s="43" t="s">
        <v>530</v>
      </c>
      <c r="D171" s="43" t="s">
        <v>531</v>
      </c>
      <c r="E171" s="43" t="s">
        <v>520</v>
      </c>
      <c r="F171" s="43" t="s">
        <v>1037</v>
      </c>
      <c r="G171" s="43" t="s">
        <v>532</v>
      </c>
      <c r="H171" s="43">
        <v>841031494</v>
      </c>
      <c r="I171" s="43">
        <v>40.794283</v>
      </c>
      <c r="J171" s="47">
        <v>-111.909019</v>
      </c>
      <c r="K171" s="49" t="s">
        <v>911</v>
      </c>
      <c r="L171" s="43" t="s">
        <v>912</v>
      </c>
      <c r="M171" s="47" t="s">
        <v>811</v>
      </c>
    </row>
    <row r="172" spans="1:13" x14ac:dyDescent="0.25">
      <c r="A172" s="41" t="s">
        <v>528</v>
      </c>
      <c r="B172" s="42" t="s">
        <v>529</v>
      </c>
      <c r="C172" s="42" t="s">
        <v>530</v>
      </c>
      <c r="D172" s="43" t="s">
        <v>531</v>
      </c>
      <c r="E172" s="43" t="s">
        <v>520</v>
      </c>
      <c r="F172" s="43" t="s">
        <v>1037</v>
      </c>
      <c r="G172" s="42" t="s">
        <v>532</v>
      </c>
      <c r="H172" s="42" t="s">
        <v>533</v>
      </c>
      <c r="I172" s="44">
        <v>40.794283</v>
      </c>
      <c r="J172" s="45">
        <v>-111.909019</v>
      </c>
      <c r="K172" s="46" t="s">
        <v>915</v>
      </c>
      <c r="L172" s="42" t="s">
        <v>917</v>
      </c>
      <c r="M172" s="47" t="s">
        <v>824</v>
      </c>
    </row>
    <row r="173" spans="1:13" x14ac:dyDescent="0.25">
      <c r="A173" s="48" t="s">
        <v>534</v>
      </c>
      <c r="B173" s="43" t="s">
        <v>535</v>
      </c>
      <c r="C173" s="43" t="s">
        <v>530</v>
      </c>
      <c r="D173" s="43" t="s">
        <v>519</v>
      </c>
      <c r="E173" s="43" t="s">
        <v>520</v>
      </c>
      <c r="F173" s="43" t="s">
        <v>1036</v>
      </c>
      <c r="G173" s="43" t="s">
        <v>536</v>
      </c>
      <c r="H173" s="43">
        <v>84116</v>
      </c>
      <c r="I173" s="43">
        <v>40.824989000000002</v>
      </c>
      <c r="J173" s="47">
        <v>-111.923731</v>
      </c>
      <c r="K173" s="49" t="s">
        <v>911</v>
      </c>
      <c r="L173" s="43" t="s">
        <v>912</v>
      </c>
      <c r="M173" s="47" t="s">
        <v>811</v>
      </c>
    </row>
    <row r="174" spans="1:13" x14ac:dyDescent="0.25">
      <c r="A174" s="41" t="s">
        <v>538</v>
      </c>
      <c r="B174" s="42" t="s">
        <v>539</v>
      </c>
      <c r="C174" s="42" t="s">
        <v>540</v>
      </c>
      <c r="D174" s="43" t="s">
        <v>541</v>
      </c>
      <c r="E174" s="43" t="s">
        <v>542</v>
      </c>
      <c r="F174" s="43" t="s">
        <v>1038</v>
      </c>
      <c r="G174" s="42" t="s">
        <v>543</v>
      </c>
      <c r="H174" s="42" t="s">
        <v>544</v>
      </c>
      <c r="I174" s="44">
        <v>37.211905000000002</v>
      </c>
      <c r="J174" s="45">
        <v>-76.449999000000005</v>
      </c>
      <c r="K174" s="46" t="s">
        <v>918</v>
      </c>
      <c r="L174" s="42" t="s">
        <v>919</v>
      </c>
      <c r="M174" s="47" t="s">
        <v>804</v>
      </c>
    </row>
    <row r="175" spans="1:13" x14ac:dyDescent="0.25">
      <c r="A175" s="41" t="s">
        <v>545</v>
      </c>
      <c r="B175" s="42" t="s">
        <v>546</v>
      </c>
      <c r="C175" s="42" t="s">
        <v>547</v>
      </c>
      <c r="D175" s="42" t="s">
        <v>548</v>
      </c>
      <c r="E175" s="42" t="s">
        <v>549</v>
      </c>
      <c r="F175" s="42" t="s">
        <v>1039</v>
      </c>
      <c r="G175" s="42" t="s">
        <v>550</v>
      </c>
      <c r="H175" s="42" t="s">
        <v>551</v>
      </c>
      <c r="I175" s="44">
        <v>47.255820999999997</v>
      </c>
      <c r="J175" s="45">
        <v>-122.39622900000001</v>
      </c>
      <c r="K175" s="46" t="s">
        <v>920</v>
      </c>
      <c r="L175" s="42" t="s">
        <v>921</v>
      </c>
      <c r="M175" s="47" t="s">
        <v>842</v>
      </c>
    </row>
    <row r="176" spans="1:13" x14ac:dyDescent="0.25">
      <c r="A176" s="41" t="s">
        <v>545</v>
      </c>
      <c r="B176" s="42" t="s">
        <v>546</v>
      </c>
      <c r="C176" s="42" t="s">
        <v>547</v>
      </c>
      <c r="D176" s="42" t="s">
        <v>548</v>
      </c>
      <c r="E176" s="42" t="s">
        <v>549</v>
      </c>
      <c r="F176" s="42" t="s">
        <v>1039</v>
      </c>
      <c r="G176" s="42" t="s">
        <v>550</v>
      </c>
      <c r="H176" s="42" t="s">
        <v>551</v>
      </c>
      <c r="I176" s="44">
        <v>47.255820999999997</v>
      </c>
      <c r="J176" s="45">
        <v>-122.39622900000001</v>
      </c>
      <c r="K176" s="46" t="s">
        <v>922</v>
      </c>
      <c r="L176" s="42" t="s">
        <v>923</v>
      </c>
      <c r="M176" s="47" t="s">
        <v>817</v>
      </c>
    </row>
    <row r="177" spans="1:13" x14ac:dyDescent="0.25">
      <c r="A177" s="48" t="s">
        <v>545</v>
      </c>
      <c r="B177" s="43" t="s">
        <v>546</v>
      </c>
      <c r="C177" s="43" t="s">
        <v>547</v>
      </c>
      <c r="D177" s="43" t="s">
        <v>548</v>
      </c>
      <c r="E177" s="43" t="s">
        <v>549</v>
      </c>
      <c r="F177" s="43" t="s">
        <v>1039</v>
      </c>
      <c r="G177" s="43" t="s">
        <v>550</v>
      </c>
      <c r="H177" s="43">
        <v>98421</v>
      </c>
      <c r="I177" s="43">
        <v>47.255820999999997</v>
      </c>
      <c r="J177" s="47">
        <v>-122.39622900000001</v>
      </c>
      <c r="K177" s="49" t="s">
        <v>924</v>
      </c>
      <c r="L177" s="43" t="s">
        <v>925</v>
      </c>
      <c r="M177" s="47" t="s">
        <v>811</v>
      </c>
    </row>
    <row r="178" spans="1:13" x14ac:dyDescent="0.25">
      <c r="A178" s="41" t="s">
        <v>593</v>
      </c>
      <c r="B178" s="42" t="s">
        <v>594</v>
      </c>
      <c r="C178" s="42" t="s">
        <v>595</v>
      </c>
      <c r="D178" s="43" t="s">
        <v>596</v>
      </c>
      <c r="E178" s="43" t="s">
        <v>597</v>
      </c>
      <c r="F178" s="43" t="s">
        <v>1042</v>
      </c>
      <c r="G178" s="42" t="s">
        <v>598</v>
      </c>
      <c r="H178" s="42" t="s">
        <v>599</v>
      </c>
      <c r="I178" s="44">
        <v>40.607925000000002</v>
      </c>
      <c r="J178" s="45">
        <v>-80.633114000000006</v>
      </c>
      <c r="K178" s="46" t="s">
        <v>926</v>
      </c>
      <c r="L178" s="42" t="s">
        <v>927</v>
      </c>
      <c r="M178" s="47" t="s">
        <v>804</v>
      </c>
    </row>
    <row r="179" spans="1:13" x14ac:dyDescent="0.25">
      <c r="A179" s="41" t="s">
        <v>593</v>
      </c>
      <c r="B179" s="42" t="s">
        <v>594</v>
      </c>
      <c r="C179" s="42" t="s">
        <v>595</v>
      </c>
      <c r="D179" s="42" t="s">
        <v>596</v>
      </c>
      <c r="E179" s="42" t="s">
        <v>597</v>
      </c>
      <c r="F179" s="42" t="s">
        <v>1042</v>
      </c>
      <c r="G179" s="42" t="s">
        <v>598</v>
      </c>
      <c r="H179" s="42" t="s">
        <v>599</v>
      </c>
      <c r="I179" s="44">
        <v>40.607925000000002</v>
      </c>
      <c r="J179" s="45">
        <v>-80.633114000000006</v>
      </c>
      <c r="K179" s="46" t="s">
        <v>926</v>
      </c>
      <c r="L179" s="42" t="s">
        <v>928</v>
      </c>
      <c r="M179" s="47" t="s">
        <v>809</v>
      </c>
    </row>
    <row r="180" spans="1:13" x14ac:dyDescent="0.25">
      <c r="A180" s="48" t="s">
        <v>593</v>
      </c>
      <c r="B180" s="43" t="s">
        <v>594</v>
      </c>
      <c r="C180" s="43" t="s">
        <v>595</v>
      </c>
      <c r="D180" s="43" t="s">
        <v>596</v>
      </c>
      <c r="E180" s="43" t="s">
        <v>597</v>
      </c>
      <c r="F180" s="43" t="s">
        <v>1042</v>
      </c>
      <c r="G180" s="43" t="s">
        <v>598</v>
      </c>
      <c r="H180" s="43">
        <v>26050</v>
      </c>
      <c r="I180" s="43">
        <v>40.607925000000002</v>
      </c>
      <c r="J180" s="47">
        <v>-80.633114000000006</v>
      </c>
      <c r="K180" s="49" t="s">
        <v>926</v>
      </c>
      <c r="L180" s="43" t="s">
        <v>929</v>
      </c>
      <c r="M180" s="47" t="s">
        <v>811</v>
      </c>
    </row>
    <row r="181" spans="1:13" x14ac:dyDescent="0.25">
      <c r="A181" s="41" t="s">
        <v>593</v>
      </c>
      <c r="B181" s="42" t="s">
        <v>594</v>
      </c>
      <c r="C181" s="42" t="s">
        <v>595</v>
      </c>
      <c r="D181" s="43" t="s">
        <v>596</v>
      </c>
      <c r="E181" s="43" t="s">
        <v>597</v>
      </c>
      <c r="F181" s="43" t="s">
        <v>1042</v>
      </c>
      <c r="G181" s="42" t="s">
        <v>598</v>
      </c>
      <c r="H181" s="42" t="s">
        <v>599</v>
      </c>
      <c r="I181" s="44">
        <v>40.607925000000002</v>
      </c>
      <c r="J181" s="45">
        <v>-80.633114000000006</v>
      </c>
      <c r="K181" s="46" t="s">
        <v>930</v>
      </c>
      <c r="L181" s="42" t="s">
        <v>931</v>
      </c>
      <c r="M181" s="47" t="s">
        <v>824</v>
      </c>
    </row>
    <row r="182" spans="1:13" x14ac:dyDescent="0.25">
      <c r="A182" s="41" t="s">
        <v>613</v>
      </c>
      <c r="B182" s="42" t="s">
        <v>614</v>
      </c>
      <c r="C182" s="42" t="s">
        <v>615</v>
      </c>
      <c r="D182" s="43" t="s">
        <v>616</v>
      </c>
      <c r="E182" s="43" t="s">
        <v>610</v>
      </c>
      <c r="F182" s="43" t="s">
        <v>976</v>
      </c>
      <c r="G182" s="42" t="s">
        <v>617</v>
      </c>
      <c r="H182" s="42" t="s">
        <v>618</v>
      </c>
      <c r="I182" s="44">
        <v>41.651528999999996</v>
      </c>
      <c r="J182" s="45">
        <v>-88.048799000000002</v>
      </c>
      <c r="K182" s="46" t="s">
        <v>831</v>
      </c>
      <c r="L182" s="42" t="s">
        <v>832</v>
      </c>
      <c r="M182" s="47" t="s">
        <v>804</v>
      </c>
    </row>
    <row r="183" spans="1:13" x14ac:dyDescent="0.25">
      <c r="A183" s="41" t="s">
        <v>613</v>
      </c>
      <c r="B183" s="42" t="s">
        <v>614</v>
      </c>
      <c r="C183" s="42" t="s">
        <v>615</v>
      </c>
      <c r="D183" s="43" t="s">
        <v>616</v>
      </c>
      <c r="E183" s="43" t="s">
        <v>610</v>
      </c>
      <c r="F183" s="43" t="s">
        <v>976</v>
      </c>
      <c r="G183" s="42" t="s">
        <v>617</v>
      </c>
      <c r="H183" s="42" t="s">
        <v>618</v>
      </c>
      <c r="I183" s="44">
        <v>41.651528999999996</v>
      </c>
      <c r="J183" s="45">
        <v>-88.048799000000002</v>
      </c>
      <c r="K183" s="46" t="s">
        <v>833</v>
      </c>
      <c r="L183" s="42" t="s">
        <v>834</v>
      </c>
      <c r="M183" s="47" t="s">
        <v>1410</v>
      </c>
    </row>
    <row r="184" spans="1:13" x14ac:dyDescent="0.25">
      <c r="A184" s="41" t="s">
        <v>613</v>
      </c>
      <c r="B184" s="42" t="s">
        <v>614</v>
      </c>
      <c r="C184" s="42" t="s">
        <v>615</v>
      </c>
      <c r="D184" s="42" t="s">
        <v>616</v>
      </c>
      <c r="E184" s="42" t="s">
        <v>610</v>
      </c>
      <c r="F184" s="42" t="s">
        <v>976</v>
      </c>
      <c r="G184" s="42" t="s">
        <v>617</v>
      </c>
      <c r="H184" s="42" t="s">
        <v>618</v>
      </c>
      <c r="I184" s="44">
        <v>41.651528999999996</v>
      </c>
      <c r="J184" s="45">
        <v>-88.048799000000002</v>
      </c>
      <c r="K184" s="46" t="s">
        <v>831</v>
      </c>
      <c r="L184" s="42" t="s">
        <v>837</v>
      </c>
      <c r="M184" s="47" t="s">
        <v>809</v>
      </c>
    </row>
    <row r="185" spans="1:13" x14ac:dyDescent="0.25">
      <c r="A185" s="48" t="s">
        <v>613</v>
      </c>
      <c r="B185" s="43" t="s">
        <v>614</v>
      </c>
      <c r="C185" s="43" t="s">
        <v>615</v>
      </c>
      <c r="D185" s="43" t="s">
        <v>616</v>
      </c>
      <c r="E185" s="43" t="s">
        <v>610</v>
      </c>
      <c r="F185" s="43" t="s">
        <v>976</v>
      </c>
      <c r="G185" s="43" t="s">
        <v>617</v>
      </c>
      <c r="H185" s="43">
        <v>60439</v>
      </c>
      <c r="I185" s="43">
        <v>41.651528999999996</v>
      </c>
      <c r="J185" s="47">
        <v>-88.048799000000002</v>
      </c>
      <c r="K185" s="49" t="s">
        <v>932</v>
      </c>
      <c r="L185" s="43" t="s">
        <v>933</v>
      </c>
      <c r="M185" s="47" t="s">
        <v>851</v>
      </c>
    </row>
    <row r="186" spans="1:13" x14ac:dyDescent="0.25">
      <c r="A186" s="41" t="s">
        <v>619</v>
      </c>
      <c r="B186" s="42" t="s">
        <v>620</v>
      </c>
      <c r="C186" s="42" t="s">
        <v>621</v>
      </c>
      <c r="D186" s="43" t="s">
        <v>616</v>
      </c>
      <c r="E186" s="43" t="s">
        <v>610</v>
      </c>
      <c r="F186" s="43" t="s">
        <v>976</v>
      </c>
      <c r="G186" s="42" t="s">
        <v>622</v>
      </c>
      <c r="H186" s="42" t="s">
        <v>623</v>
      </c>
      <c r="I186" s="44">
        <v>41.414811999999998</v>
      </c>
      <c r="J186" s="45">
        <v>-88.183055999999993</v>
      </c>
      <c r="K186" s="46" t="s">
        <v>831</v>
      </c>
      <c r="L186" s="42" t="s">
        <v>832</v>
      </c>
      <c r="M186" s="47" t="s">
        <v>804</v>
      </c>
    </row>
    <row r="187" spans="1:13" x14ac:dyDescent="0.25">
      <c r="A187" s="41" t="s">
        <v>619</v>
      </c>
      <c r="B187" s="42" t="s">
        <v>620</v>
      </c>
      <c r="C187" s="42" t="s">
        <v>621</v>
      </c>
      <c r="D187" s="43" t="s">
        <v>616</v>
      </c>
      <c r="E187" s="43" t="s">
        <v>610</v>
      </c>
      <c r="F187" s="43" t="s">
        <v>976</v>
      </c>
      <c r="G187" s="42" t="s">
        <v>622</v>
      </c>
      <c r="H187" s="42" t="s">
        <v>623</v>
      </c>
      <c r="I187" s="44">
        <v>41.414811999999998</v>
      </c>
      <c r="J187" s="45">
        <v>-88.183055999999993</v>
      </c>
      <c r="K187" s="46" t="s">
        <v>833</v>
      </c>
      <c r="L187" s="42" t="s">
        <v>834</v>
      </c>
      <c r="M187" s="47" t="s">
        <v>1410</v>
      </c>
    </row>
    <row r="188" spans="1:13" x14ac:dyDescent="0.25">
      <c r="A188" s="41" t="s">
        <v>619</v>
      </c>
      <c r="B188" s="42" t="s">
        <v>620</v>
      </c>
      <c r="C188" s="42" t="s">
        <v>621</v>
      </c>
      <c r="D188" s="42" t="s">
        <v>616</v>
      </c>
      <c r="E188" s="42" t="s">
        <v>610</v>
      </c>
      <c r="F188" s="42" t="s">
        <v>976</v>
      </c>
      <c r="G188" s="42" t="s">
        <v>622</v>
      </c>
      <c r="H188" s="42" t="s">
        <v>623</v>
      </c>
      <c r="I188" s="44">
        <v>41.414811999999998</v>
      </c>
      <c r="J188" s="45">
        <v>-88.183055999999993</v>
      </c>
      <c r="K188" s="46" t="s">
        <v>831</v>
      </c>
      <c r="L188" s="42" t="s">
        <v>837</v>
      </c>
      <c r="M188" s="47" t="s">
        <v>809</v>
      </c>
    </row>
    <row r="189" spans="1:13" x14ac:dyDescent="0.25">
      <c r="A189" s="41" t="s">
        <v>624</v>
      </c>
      <c r="B189" s="42" t="s">
        <v>625</v>
      </c>
      <c r="C189" s="42" t="s">
        <v>626</v>
      </c>
      <c r="D189" s="43" t="s">
        <v>627</v>
      </c>
      <c r="E189" s="43" t="s">
        <v>610</v>
      </c>
      <c r="F189" s="43" t="s">
        <v>975</v>
      </c>
      <c r="G189" s="42" t="s">
        <v>628</v>
      </c>
      <c r="H189" s="42" t="s">
        <v>629</v>
      </c>
      <c r="I189" s="44">
        <v>38.837617999999999</v>
      </c>
      <c r="J189" s="45">
        <v>-90.069519999999997</v>
      </c>
      <c r="K189" s="46" t="s">
        <v>934</v>
      </c>
      <c r="L189" s="42" t="s">
        <v>935</v>
      </c>
      <c r="M189" s="47" t="s">
        <v>804</v>
      </c>
    </row>
    <row r="190" spans="1:13" x14ac:dyDescent="0.25">
      <c r="A190" s="41" t="s">
        <v>624</v>
      </c>
      <c r="B190" s="42" t="s">
        <v>625</v>
      </c>
      <c r="C190" s="42" t="s">
        <v>626</v>
      </c>
      <c r="D190" s="43" t="s">
        <v>627</v>
      </c>
      <c r="E190" s="43" t="s">
        <v>610</v>
      </c>
      <c r="F190" s="43" t="s">
        <v>975</v>
      </c>
      <c r="G190" s="42" t="s">
        <v>628</v>
      </c>
      <c r="H190" s="42" t="s">
        <v>629</v>
      </c>
      <c r="I190" s="44">
        <v>38.837617999999999</v>
      </c>
      <c r="J190" s="45">
        <v>-90.069519999999997</v>
      </c>
      <c r="K190" s="46" t="s">
        <v>936</v>
      </c>
      <c r="L190" s="42" t="s">
        <v>937</v>
      </c>
      <c r="M190" s="47" t="s">
        <v>1410</v>
      </c>
    </row>
    <row r="191" spans="1:13" x14ac:dyDescent="0.25">
      <c r="A191" s="41" t="s">
        <v>624</v>
      </c>
      <c r="B191" s="42" t="s">
        <v>625</v>
      </c>
      <c r="C191" s="42" t="s">
        <v>626</v>
      </c>
      <c r="D191" s="42" t="s">
        <v>627</v>
      </c>
      <c r="E191" s="42" t="s">
        <v>610</v>
      </c>
      <c r="F191" s="42" t="s">
        <v>975</v>
      </c>
      <c r="G191" s="42" t="s">
        <v>628</v>
      </c>
      <c r="H191" s="42" t="s">
        <v>629</v>
      </c>
      <c r="I191" s="44">
        <v>38.837617999999999</v>
      </c>
      <c r="J191" s="45">
        <v>-90.069519999999997</v>
      </c>
      <c r="K191" s="46" t="s">
        <v>934</v>
      </c>
      <c r="L191" s="42" t="s">
        <v>938</v>
      </c>
      <c r="M191" s="47" t="s">
        <v>809</v>
      </c>
    </row>
    <row r="192" spans="1:13" x14ac:dyDescent="0.25">
      <c r="A192" s="41" t="s">
        <v>630</v>
      </c>
      <c r="B192" s="42" t="s">
        <v>631</v>
      </c>
      <c r="C192" s="42" t="s">
        <v>632</v>
      </c>
      <c r="D192" s="43" t="s">
        <v>633</v>
      </c>
      <c r="E192" s="43" t="s">
        <v>371</v>
      </c>
      <c r="F192" s="43" t="s">
        <v>987</v>
      </c>
      <c r="G192" s="42" t="s">
        <v>634</v>
      </c>
      <c r="H192" s="42" t="s">
        <v>635</v>
      </c>
      <c r="I192" s="44">
        <v>30.482469999999999</v>
      </c>
      <c r="J192" s="45">
        <v>-91.180125000000004</v>
      </c>
      <c r="K192" s="46" t="s">
        <v>939</v>
      </c>
      <c r="L192" s="42" t="s">
        <v>940</v>
      </c>
      <c r="M192" s="47" t="s">
        <v>804</v>
      </c>
    </row>
    <row r="193" spans="1:13" x14ac:dyDescent="0.25">
      <c r="A193" s="41" t="s">
        <v>630</v>
      </c>
      <c r="B193" s="42" t="s">
        <v>631</v>
      </c>
      <c r="C193" s="42" t="s">
        <v>632</v>
      </c>
      <c r="D193" s="43" t="s">
        <v>633</v>
      </c>
      <c r="E193" s="43" t="s">
        <v>371</v>
      </c>
      <c r="F193" s="43" t="s">
        <v>987</v>
      </c>
      <c r="G193" s="42" t="s">
        <v>634</v>
      </c>
      <c r="H193" s="42" t="s">
        <v>635</v>
      </c>
      <c r="I193" s="44">
        <v>30.482469999999999</v>
      </c>
      <c r="J193" s="45">
        <v>-91.180125000000004</v>
      </c>
      <c r="K193" s="46" t="s">
        <v>939</v>
      </c>
      <c r="L193" s="42" t="s">
        <v>941</v>
      </c>
      <c r="M193" s="47" t="s">
        <v>1410</v>
      </c>
    </row>
    <row r="194" spans="1:13" x14ac:dyDescent="0.25">
      <c r="A194" s="48" t="s">
        <v>662</v>
      </c>
      <c r="B194" s="43" t="s">
        <v>663</v>
      </c>
      <c r="C194" s="43" t="s">
        <v>664</v>
      </c>
      <c r="D194" s="43" t="s">
        <v>665</v>
      </c>
      <c r="E194" s="43" t="s">
        <v>371</v>
      </c>
      <c r="F194" s="43" t="s">
        <v>989</v>
      </c>
      <c r="G194" s="43" t="s">
        <v>666</v>
      </c>
      <c r="H194" s="43">
        <v>70043</v>
      </c>
      <c r="I194" s="43">
        <v>29.932682</v>
      </c>
      <c r="J194" s="47">
        <v>-89.970639000000006</v>
      </c>
      <c r="K194" s="49" t="s">
        <v>942</v>
      </c>
      <c r="L194" s="43" t="s">
        <v>943</v>
      </c>
      <c r="M194" s="47" t="s">
        <v>851</v>
      </c>
    </row>
    <row r="195" spans="1:13" x14ac:dyDescent="0.25">
      <c r="A195" s="48" t="s">
        <v>668</v>
      </c>
      <c r="B195" s="43" t="s">
        <v>669</v>
      </c>
      <c r="C195" s="43" t="s">
        <v>670</v>
      </c>
      <c r="D195" s="43" t="s">
        <v>665</v>
      </c>
      <c r="E195" s="43" t="s">
        <v>371</v>
      </c>
      <c r="F195" s="43" t="s">
        <v>989</v>
      </c>
      <c r="G195" s="43" t="s">
        <v>671</v>
      </c>
      <c r="H195" s="43">
        <v>70075</v>
      </c>
      <c r="I195" s="43">
        <v>29.932016000000001</v>
      </c>
      <c r="J195" s="47">
        <v>-89.942687000000006</v>
      </c>
      <c r="K195" s="49" t="s">
        <v>942</v>
      </c>
      <c r="L195" s="43" t="s">
        <v>943</v>
      </c>
      <c r="M195" s="47" t="s">
        <v>851</v>
      </c>
    </row>
    <row r="196" spans="1:13" x14ac:dyDescent="0.25">
      <c r="A196" s="41" t="s">
        <v>673</v>
      </c>
      <c r="B196" s="42" t="s">
        <v>674</v>
      </c>
      <c r="C196" s="42" t="s">
        <v>675</v>
      </c>
      <c r="D196" s="43" t="s">
        <v>676</v>
      </c>
      <c r="E196" s="43" t="s">
        <v>371</v>
      </c>
      <c r="F196" s="43" t="s">
        <v>994</v>
      </c>
      <c r="G196" s="42" t="s">
        <v>677</v>
      </c>
      <c r="H196" s="42" t="s">
        <v>678</v>
      </c>
      <c r="I196" s="44">
        <v>30.475652</v>
      </c>
      <c r="J196" s="45">
        <v>-91.206980999999999</v>
      </c>
      <c r="K196" s="46" t="s">
        <v>939</v>
      </c>
      <c r="L196" s="42" t="s">
        <v>940</v>
      </c>
      <c r="M196" s="47" t="s">
        <v>804</v>
      </c>
    </row>
    <row r="197" spans="1:13" x14ac:dyDescent="0.25">
      <c r="A197" s="41" t="s">
        <v>673</v>
      </c>
      <c r="B197" s="42" t="s">
        <v>674</v>
      </c>
      <c r="C197" s="42" t="s">
        <v>675</v>
      </c>
      <c r="D197" s="43" t="s">
        <v>676</v>
      </c>
      <c r="E197" s="43" t="s">
        <v>371</v>
      </c>
      <c r="F197" s="43" t="s">
        <v>994</v>
      </c>
      <c r="G197" s="42" t="s">
        <v>677</v>
      </c>
      <c r="H197" s="42" t="s">
        <v>678</v>
      </c>
      <c r="I197" s="44">
        <v>30.475652</v>
      </c>
      <c r="J197" s="45">
        <v>-91.206980999999999</v>
      </c>
      <c r="K197" s="46" t="s">
        <v>939</v>
      </c>
      <c r="L197" s="42" t="s">
        <v>941</v>
      </c>
      <c r="M197" s="47" t="s">
        <v>1410</v>
      </c>
    </row>
    <row r="198" spans="1:13" x14ac:dyDescent="0.25">
      <c r="A198" s="41" t="s">
        <v>689</v>
      </c>
      <c r="B198" s="42" t="s">
        <v>690</v>
      </c>
      <c r="C198" s="42" t="s">
        <v>691</v>
      </c>
      <c r="D198" s="42" t="s">
        <v>31</v>
      </c>
      <c r="E198" s="42" t="s">
        <v>428</v>
      </c>
      <c r="F198" s="42" t="s">
        <v>1006</v>
      </c>
      <c r="G198" s="42" t="s">
        <v>692</v>
      </c>
      <c r="H198" s="42" t="s">
        <v>693</v>
      </c>
      <c r="I198" s="44">
        <v>40.631117000000003</v>
      </c>
      <c r="J198" s="45">
        <v>-74.224384000000001</v>
      </c>
      <c r="K198" s="46" t="s">
        <v>944</v>
      </c>
      <c r="L198" s="42" t="s">
        <v>945</v>
      </c>
      <c r="M198" s="47" t="s">
        <v>842</v>
      </c>
    </row>
    <row r="199" spans="1:13" x14ac:dyDescent="0.25">
      <c r="A199" s="41" t="s">
        <v>689</v>
      </c>
      <c r="B199" s="42" t="s">
        <v>690</v>
      </c>
      <c r="C199" s="42" t="s">
        <v>691</v>
      </c>
      <c r="D199" s="43" t="s">
        <v>31</v>
      </c>
      <c r="E199" s="43" t="s">
        <v>428</v>
      </c>
      <c r="F199" s="43" t="s">
        <v>1006</v>
      </c>
      <c r="G199" s="42" t="s">
        <v>692</v>
      </c>
      <c r="H199" s="42" t="s">
        <v>693</v>
      </c>
      <c r="I199" s="44">
        <v>40.631117000000003</v>
      </c>
      <c r="J199" s="45">
        <v>-74.224384000000001</v>
      </c>
      <c r="K199" s="46" t="s">
        <v>891</v>
      </c>
      <c r="L199" s="42" t="s">
        <v>892</v>
      </c>
      <c r="M199" s="47" t="s">
        <v>804</v>
      </c>
    </row>
    <row r="200" spans="1:13" x14ac:dyDescent="0.25">
      <c r="A200" s="41" t="s">
        <v>689</v>
      </c>
      <c r="B200" s="42" t="s">
        <v>690</v>
      </c>
      <c r="C200" s="42" t="s">
        <v>691</v>
      </c>
      <c r="D200" s="43" t="s">
        <v>31</v>
      </c>
      <c r="E200" s="43" t="s">
        <v>428</v>
      </c>
      <c r="F200" s="43" t="s">
        <v>1006</v>
      </c>
      <c r="G200" s="42" t="s">
        <v>692</v>
      </c>
      <c r="H200" s="42" t="s">
        <v>693</v>
      </c>
      <c r="I200" s="44">
        <v>40.631117000000003</v>
      </c>
      <c r="J200" s="45">
        <v>-74.224384000000001</v>
      </c>
      <c r="K200" s="46" t="s">
        <v>891</v>
      </c>
      <c r="L200" s="42" t="s">
        <v>893</v>
      </c>
      <c r="M200" s="47" t="s">
        <v>1410</v>
      </c>
    </row>
    <row r="201" spans="1:13" x14ac:dyDescent="0.25">
      <c r="A201" s="41" t="s">
        <v>689</v>
      </c>
      <c r="B201" s="42" t="s">
        <v>690</v>
      </c>
      <c r="C201" s="42" t="s">
        <v>691</v>
      </c>
      <c r="D201" s="42" t="s">
        <v>31</v>
      </c>
      <c r="E201" s="42" t="s">
        <v>428</v>
      </c>
      <c r="F201" s="42" t="s">
        <v>1006</v>
      </c>
      <c r="G201" s="42" t="s">
        <v>692</v>
      </c>
      <c r="H201" s="42" t="s">
        <v>693</v>
      </c>
      <c r="I201" s="44">
        <v>40.631117000000003</v>
      </c>
      <c r="J201" s="45">
        <v>-74.224384000000001</v>
      </c>
      <c r="K201" s="46" t="s">
        <v>891</v>
      </c>
      <c r="L201" s="42" t="s">
        <v>894</v>
      </c>
      <c r="M201" s="47" t="s">
        <v>809</v>
      </c>
    </row>
    <row r="202" spans="1:13" x14ac:dyDescent="0.25">
      <c r="A202" s="48" t="s">
        <v>689</v>
      </c>
      <c r="B202" s="43" t="s">
        <v>690</v>
      </c>
      <c r="C202" s="43" t="s">
        <v>691</v>
      </c>
      <c r="D202" s="43" t="s">
        <v>31</v>
      </c>
      <c r="E202" s="43" t="s">
        <v>428</v>
      </c>
      <c r="F202" s="43" t="s">
        <v>1006</v>
      </c>
      <c r="G202" s="43" t="s">
        <v>692</v>
      </c>
      <c r="H202" s="43">
        <v>7036</v>
      </c>
      <c r="I202" s="43">
        <v>40.631117000000003</v>
      </c>
      <c r="J202" s="47">
        <v>-74.224384000000001</v>
      </c>
      <c r="K202" s="49" t="s">
        <v>895</v>
      </c>
      <c r="L202" s="43" t="s">
        <v>896</v>
      </c>
      <c r="M202" s="47" t="s">
        <v>811</v>
      </c>
    </row>
    <row r="203" spans="1:13" x14ac:dyDescent="0.25">
      <c r="A203" s="41" t="s">
        <v>694</v>
      </c>
      <c r="B203" s="42" t="s">
        <v>695</v>
      </c>
      <c r="C203" s="42" t="s">
        <v>108</v>
      </c>
      <c r="D203" s="43" t="s">
        <v>109</v>
      </c>
      <c r="E203" s="43" t="s">
        <v>46</v>
      </c>
      <c r="F203" s="43" t="s">
        <v>1027</v>
      </c>
      <c r="G203" s="42" t="s">
        <v>696</v>
      </c>
      <c r="H203" s="42" t="s">
        <v>111</v>
      </c>
      <c r="I203" s="44">
        <v>29.373546999999999</v>
      </c>
      <c r="J203" s="45">
        <v>-94.929848000000007</v>
      </c>
      <c r="K203" s="46" t="s">
        <v>812</v>
      </c>
      <c r="L203" s="42" t="s">
        <v>813</v>
      </c>
      <c r="M203" s="47" t="s">
        <v>804</v>
      </c>
    </row>
    <row r="204" spans="1:13" x14ac:dyDescent="0.25">
      <c r="A204" s="41" t="s">
        <v>694</v>
      </c>
      <c r="B204" s="42" t="s">
        <v>695</v>
      </c>
      <c r="C204" s="42" t="s">
        <v>108</v>
      </c>
      <c r="D204" s="43" t="s">
        <v>109</v>
      </c>
      <c r="E204" s="43" t="s">
        <v>46</v>
      </c>
      <c r="F204" s="43" t="s">
        <v>1027</v>
      </c>
      <c r="G204" s="42" t="s">
        <v>696</v>
      </c>
      <c r="H204" s="42" t="s">
        <v>111</v>
      </c>
      <c r="I204" s="44">
        <v>29.373546999999999</v>
      </c>
      <c r="J204" s="45">
        <v>-94.929848000000007</v>
      </c>
      <c r="K204" s="46" t="s">
        <v>812</v>
      </c>
      <c r="L204" s="42" t="s">
        <v>814</v>
      </c>
      <c r="M204" s="47" t="s">
        <v>1410</v>
      </c>
    </row>
    <row r="205" spans="1:13" x14ac:dyDescent="0.25">
      <c r="A205" s="41" t="s">
        <v>709</v>
      </c>
      <c r="B205" s="42" t="s">
        <v>710</v>
      </c>
      <c r="C205" s="42" t="s">
        <v>711</v>
      </c>
      <c r="D205" s="43" t="s">
        <v>712</v>
      </c>
      <c r="E205" s="43" t="s">
        <v>46</v>
      </c>
      <c r="F205" s="43" t="s">
        <v>1025</v>
      </c>
      <c r="G205" s="42" t="s">
        <v>713</v>
      </c>
      <c r="H205" s="42" t="s">
        <v>714</v>
      </c>
      <c r="I205" s="44">
        <v>29.071079000000001</v>
      </c>
      <c r="J205" s="45">
        <v>-95.748846</v>
      </c>
      <c r="K205" s="46" t="s">
        <v>812</v>
      </c>
      <c r="L205" s="42" t="s">
        <v>813</v>
      </c>
      <c r="M205" s="47" t="s">
        <v>804</v>
      </c>
    </row>
    <row r="206" spans="1:13" x14ac:dyDescent="0.25">
      <c r="A206" s="41" t="s">
        <v>709</v>
      </c>
      <c r="B206" s="42" t="s">
        <v>710</v>
      </c>
      <c r="C206" s="42" t="s">
        <v>711</v>
      </c>
      <c r="D206" s="43" t="s">
        <v>712</v>
      </c>
      <c r="E206" s="43" t="s">
        <v>46</v>
      </c>
      <c r="F206" s="43" t="s">
        <v>1025</v>
      </c>
      <c r="G206" s="42" t="s">
        <v>713</v>
      </c>
      <c r="H206" s="42" t="s">
        <v>714</v>
      </c>
      <c r="I206" s="44">
        <v>29.071079000000001</v>
      </c>
      <c r="J206" s="45">
        <v>-95.748846</v>
      </c>
      <c r="K206" s="46" t="s">
        <v>812</v>
      </c>
      <c r="L206" s="42" t="s">
        <v>814</v>
      </c>
      <c r="M206" s="47" t="s">
        <v>1410</v>
      </c>
    </row>
    <row r="207" spans="1:13" x14ac:dyDescent="0.25">
      <c r="A207" s="41" t="s">
        <v>734</v>
      </c>
      <c r="B207" s="42" t="s">
        <v>735</v>
      </c>
      <c r="C207" s="42" t="s">
        <v>736</v>
      </c>
      <c r="D207" s="43" t="s">
        <v>58</v>
      </c>
      <c r="E207" s="43" t="s">
        <v>46</v>
      </c>
      <c r="F207" s="43" t="s">
        <v>1031</v>
      </c>
      <c r="G207" s="42" t="s">
        <v>737</v>
      </c>
      <c r="H207" s="42" t="s">
        <v>738</v>
      </c>
      <c r="I207" s="44">
        <v>30.066344999999998</v>
      </c>
      <c r="J207" s="45">
        <v>-94.070622</v>
      </c>
      <c r="K207" s="46" t="s">
        <v>818</v>
      </c>
      <c r="L207" s="42" t="s">
        <v>819</v>
      </c>
      <c r="M207" s="47" t="s">
        <v>804</v>
      </c>
    </row>
    <row r="208" spans="1:13" x14ac:dyDescent="0.25">
      <c r="A208" s="41" t="s">
        <v>739</v>
      </c>
      <c r="B208" s="42" t="s">
        <v>740</v>
      </c>
      <c r="C208" s="42" t="s">
        <v>57</v>
      </c>
      <c r="D208" s="43" t="s">
        <v>58</v>
      </c>
      <c r="E208" s="43" t="s">
        <v>46</v>
      </c>
      <c r="F208" s="43" t="s">
        <v>1031</v>
      </c>
      <c r="G208" s="42" t="s">
        <v>741</v>
      </c>
      <c r="H208" s="42" t="s">
        <v>60</v>
      </c>
      <c r="I208" s="44">
        <v>29.884117</v>
      </c>
      <c r="J208" s="45">
        <v>-93.960779000000002</v>
      </c>
      <c r="K208" s="46" t="s">
        <v>818</v>
      </c>
      <c r="L208" s="42" t="s">
        <v>819</v>
      </c>
      <c r="M208" s="47" t="s">
        <v>804</v>
      </c>
    </row>
    <row r="209" spans="1:13" x14ac:dyDescent="0.25">
      <c r="A209" s="41" t="s">
        <v>742</v>
      </c>
      <c r="B209" s="42" t="s">
        <v>743</v>
      </c>
      <c r="C209" s="42" t="s">
        <v>744</v>
      </c>
      <c r="D209" s="43" t="s">
        <v>45</v>
      </c>
      <c r="E209" s="43" t="s">
        <v>46</v>
      </c>
      <c r="F209" s="43" t="s">
        <v>1028</v>
      </c>
      <c r="G209" s="42" t="s">
        <v>745</v>
      </c>
      <c r="H209" s="42" t="s">
        <v>746</v>
      </c>
      <c r="I209" s="44">
        <v>29.741026000000002</v>
      </c>
      <c r="J209" s="45">
        <v>-95.006358000000006</v>
      </c>
      <c r="K209" s="46" t="s">
        <v>812</v>
      </c>
      <c r="L209" s="42" t="s">
        <v>813</v>
      </c>
      <c r="M209" s="47" t="s">
        <v>804</v>
      </c>
    </row>
    <row r="210" spans="1:13" x14ac:dyDescent="0.25">
      <c r="A210" s="41" t="s">
        <v>742</v>
      </c>
      <c r="B210" s="42" t="s">
        <v>743</v>
      </c>
      <c r="C210" s="42" t="s">
        <v>744</v>
      </c>
      <c r="D210" s="43" t="s">
        <v>45</v>
      </c>
      <c r="E210" s="43" t="s">
        <v>46</v>
      </c>
      <c r="F210" s="43" t="s">
        <v>1028</v>
      </c>
      <c r="G210" s="42" t="s">
        <v>745</v>
      </c>
      <c r="H210" s="42" t="s">
        <v>746</v>
      </c>
      <c r="I210" s="44">
        <v>29.741026000000002</v>
      </c>
      <c r="J210" s="45">
        <v>-95.006358000000006</v>
      </c>
      <c r="K210" s="46" t="s">
        <v>812</v>
      </c>
      <c r="L210" s="42" t="s">
        <v>814</v>
      </c>
      <c r="M210" s="47" t="s">
        <v>1410</v>
      </c>
    </row>
    <row r="211" spans="1:13" x14ac:dyDescent="0.25">
      <c r="A211" s="41" t="s">
        <v>760</v>
      </c>
      <c r="B211" s="42" t="s">
        <v>761</v>
      </c>
      <c r="C211" s="42" t="s">
        <v>762</v>
      </c>
      <c r="D211" s="42" t="s">
        <v>763</v>
      </c>
      <c r="E211" s="42" t="s">
        <v>764</v>
      </c>
      <c r="F211" s="42" t="s">
        <v>970</v>
      </c>
      <c r="G211" s="42" t="s">
        <v>765</v>
      </c>
      <c r="H211" s="42" t="s">
        <v>766</v>
      </c>
      <c r="I211" s="44">
        <v>39.802902000000003</v>
      </c>
      <c r="J211" s="45">
        <v>-104.94531499999999</v>
      </c>
      <c r="K211" s="46" t="s">
        <v>946</v>
      </c>
      <c r="L211" s="42" t="s">
        <v>947</v>
      </c>
      <c r="M211" s="47" t="s">
        <v>842</v>
      </c>
    </row>
    <row r="212" spans="1:13" x14ac:dyDescent="0.25">
      <c r="A212" s="41" t="s">
        <v>760</v>
      </c>
      <c r="B212" s="42" t="s">
        <v>761</v>
      </c>
      <c r="C212" s="42" t="s">
        <v>762</v>
      </c>
      <c r="D212" s="43" t="s">
        <v>763</v>
      </c>
      <c r="E212" s="43" t="s">
        <v>764</v>
      </c>
      <c r="F212" s="43" t="s">
        <v>970</v>
      </c>
      <c r="G212" s="42" t="s">
        <v>765</v>
      </c>
      <c r="H212" s="42" t="s">
        <v>766</v>
      </c>
      <c r="I212" s="44">
        <v>39.802902000000003</v>
      </c>
      <c r="J212" s="45">
        <v>-104.94531499999999</v>
      </c>
      <c r="K212" s="46" t="s">
        <v>948</v>
      </c>
      <c r="L212" s="42" t="s">
        <v>949</v>
      </c>
      <c r="M212" s="47" t="s">
        <v>804</v>
      </c>
    </row>
    <row r="213" spans="1:13" x14ac:dyDescent="0.25">
      <c r="A213" s="41" t="s">
        <v>760</v>
      </c>
      <c r="B213" s="42" t="s">
        <v>761</v>
      </c>
      <c r="C213" s="42" t="s">
        <v>762</v>
      </c>
      <c r="D213" s="43" t="s">
        <v>763</v>
      </c>
      <c r="E213" s="43" t="s">
        <v>764</v>
      </c>
      <c r="F213" s="43" t="s">
        <v>970</v>
      </c>
      <c r="G213" s="42" t="s">
        <v>765</v>
      </c>
      <c r="H213" s="42" t="s">
        <v>766</v>
      </c>
      <c r="I213" s="44">
        <v>39.802902000000003</v>
      </c>
      <c r="J213" s="45">
        <v>-104.94531499999999</v>
      </c>
      <c r="K213" s="46" t="s">
        <v>950</v>
      </c>
      <c r="L213" s="42" t="s">
        <v>951</v>
      </c>
      <c r="M213" s="47" t="s">
        <v>1410</v>
      </c>
    </row>
    <row r="214" spans="1:13" x14ac:dyDescent="0.25">
      <c r="A214" s="41" t="s">
        <v>767</v>
      </c>
      <c r="B214" s="42" t="s">
        <v>768</v>
      </c>
      <c r="C214" s="42" t="s">
        <v>263</v>
      </c>
      <c r="D214" s="42" t="s">
        <v>253</v>
      </c>
      <c r="E214" s="42" t="s">
        <v>218</v>
      </c>
      <c r="F214" s="42" t="s">
        <v>966</v>
      </c>
      <c r="G214" s="42" t="s">
        <v>769</v>
      </c>
      <c r="H214" s="42" t="s">
        <v>265</v>
      </c>
      <c r="I214" s="44">
        <v>33.772008</v>
      </c>
      <c r="J214" s="45">
        <v>-118.286902</v>
      </c>
      <c r="K214" s="46" t="s">
        <v>871</v>
      </c>
      <c r="L214" s="42" t="s">
        <v>872</v>
      </c>
      <c r="M214" s="47" t="s">
        <v>842</v>
      </c>
    </row>
    <row r="215" spans="1:13" x14ac:dyDescent="0.25">
      <c r="A215" s="48" t="s">
        <v>767</v>
      </c>
      <c r="B215" s="43" t="s">
        <v>768</v>
      </c>
      <c r="C215" s="43" t="s">
        <v>263</v>
      </c>
      <c r="D215" s="43" t="s">
        <v>253</v>
      </c>
      <c r="E215" s="43" t="s">
        <v>218</v>
      </c>
      <c r="F215" s="43" t="s">
        <v>966</v>
      </c>
      <c r="G215" s="43" t="s">
        <v>769</v>
      </c>
      <c r="H215" s="43">
        <v>90744</v>
      </c>
      <c r="I215" s="43">
        <v>33.772008</v>
      </c>
      <c r="J215" s="47">
        <v>-118.286902</v>
      </c>
      <c r="K215" s="49" t="s">
        <v>871</v>
      </c>
      <c r="L215" s="43" t="s">
        <v>873</v>
      </c>
      <c r="M215" s="47" t="s">
        <v>874</v>
      </c>
    </row>
    <row r="216" spans="1:13" x14ac:dyDescent="0.25">
      <c r="A216" s="41" t="s">
        <v>767</v>
      </c>
      <c r="B216" s="42" t="s">
        <v>768</v>
      </c>
      <c r="C216" s="42" t="s">
        <v>263</v>
      </c>
      <c r="D216" s="43" t="s">
        <v>253</v>
      </c>
      <c r="E216" s="43" t="s">
        <v>218</v>
      </c>
      <c r="F216" s="43" t="s">
        <v>966</v>
      </c>
      <c r="G216" s="42" t="s">
        <v>769</v>
      </c>
      <c r="H216" s="42" t="s">
        <v>265</v>
      </c>
      <c r="I216" s="44">
        <v>33.772008</v>
      </c>
      <c r="J216" s="45">
        <v>-118.286902</v>
      </c>
      <c r="K216" s="46" t="s">
        <v>875</v>
      </c>
      <c r="L216" s="42" t="s">
        <v>876</v>
      </c>
      <c r="M216" s="47" t="s">
        <v>804</v>
      </c>
    </row>
    <row r="217" spans="1:13" x14ac:dyDescent="0.25">
      <c r="A217" s="41" t="s">
        <v>767</v>
      </c>
      <c r="B217" s="42" t="s">
        <v>768</v>
      </c>
      <c r="C217" s="42" t="s">
        <v>263</v>
      </c>
      <c r="D217" s="43" t="s">
        <v>253</v>
      </c>
      <c r="E217" s="43" t="s">
        <v>218</v>
      </c>
      <c r="F217" s="43" t="s">
        <v>966</v>
      </c>
      <c r="G217" s="42" t="s">
        <v>769</v>
      </c>
      <c r="H217" s="42" t="s">
        <v>265</v>
      </c>
      <c r="I217" s="44">
        <v>33.772008</v>
      </c>
      <c r="J217" s="45">
        <v>-118.286902</v>
      </c>
      <c r="K217" s="46" t="s">
        <v>875</v>
      </c>
      <c r="L217" s="42" t="s">
        <v>877</v>
      </c>
      <c r="M217" s="47" t="s">
        <v>1410</v>
      </c>
    </row>
    <row r="218" spans="1:13" x14ac:dyDescent="0.25">
      <c r="A218" s="41" t="s">
        <v>767</v>
      </c>
      <c r="B218" s="42" t="s">
        <v>768</v>
      </c>
      <c r="C218" s="42" t="s">
        <v>263</v>
      </c>
      <c r="D218" s="42" t="s">
        <v>253</v>
      </c>
      <c r="E218" s="42" t="s">
        <v>218</v>
      </c>
      <c r="F218" s="42" t="s">
        <v>966</v>
      </c>
      <c r="G218" s="42" t="s">
        <v>769</v>
      </c>
      <c r="H218" s="42" t="s">
        <v>265</v>
      </c>
      <c r="I218" s="44">
        <v>33.772008</v>
      </c>
      <c r="J218" s="45">
        <v>-118.286902</v>
      </c>
      <c r="K218" s="46" t="s">
        <v>878</v>
      </c>
      <c r="L218" s="42" t="s">
        <v>879</v>
      </c>
      <c r="M218" s="47" t="s">
        <v>817</v>
      </c>
    </row>
    <row r="219" spans="1:13" x14ac:dyDescent="0.25">
      <c r="A219" s="41" t="s">
        <v>767</v>
      </c>
      <c r="B219" s="42" t="s">
        <v>768</v>
      </c>
      <c r="C219" s="42" t="s">
        <v>263</v>
      </c>
      <c r="D219" s="42" t="s">
        <v>253</v>
      </c>
      <c r="E219" s="42" t="s">
        <v>218</v>
      </c>
      <c r="F219" s="42" t="s">
        <v>966</v>
      </c>
      <c r="G219" s="42" t="s">
        <v>769</v>
      </c>
      <c r="H219" s="42" t="s">
        <v>265</v>
      </c>
      <c r="I219" s="44">
        <v>33.772008</v>
      </c>
      <c r="J219" s="45">
        <v>-118.286902</v>
      </c>
      <c r="K219" s="46" t="s">
        <v>875</v>
      </c>
      <c r="L219" s="42" t="s">
        <v>880</v>
      </c>
      <c r="M219" s="47" t="s">
        <v>809</v>
      </c>
    </row>
    <row r="220" spans="1:13" x14ac:dyDescent="0.25">
      <c r="A220" s="48" t="s">
        <v>767</v>
      </c>
      <c r="B220" s="43" t="s">
        <v>768</v>
      </c>
      <c r="C220" s="43" t="s">
        <v>263</v>
      </c>
      <c r="D220" s="43" t="s">
        <v>253</v>
      </c>
      <c r="E220" s="43" t="s">
        <v>218</v>
      </c>
      <c r="F220" s="43" t="s">
        <v>966</v>
      </c>
      <c r="G220" s="43" t="s">
        <v>769</v>
      </c>
      <c r="H220" s="43">
        <v>90744</v>
      </c>
      <c r="I220" s="43">
        <v>33.772008</v>
      </c>
      <c r="J220" s="47">
        <v>-118.286902</v>
      </c>
      <c r="K220" s="49" t="s">
        <v>881</v>
      </c>
      <c r="L220" s="43" t="s">
        <v>882</v>
      </c>
      <c r="M220" s="47" t="s">
        <v>811</v>
      </c>
    </row>
    <row r="221" spans="1:13" x14ac:dyDescent="0.25">
      <c r="A221" s="41" t="s">
        <v>770</v>
      </c>
      <c r="B221" s="42" t="s">
        <v>771</v>
      </c>
      <c r="C221" s="42" t="s">
        <v>309</v>
      </c>
      <c r="D221" s="42" t="s">
        <v>253</v>
      </c>
      <c r="E221" s="42" t="s">
        <v>218</v>
      </c>
      <c r="F221" s="42" t="s">
        <v>966</v>
      </c>
      <c r="G221" s="42" t="s">
        <v>772</v>
      </c>
      <c r="H221" s="42" t="s">
        <v>311</v>
      </c>
      <c r="I221" s="44">
        <v>33.804043999999998</v>
      </c>
      <c r="J221" s="45">
        <v>-118.24362600000001</v>
      </c>
      <c r="K221" s="46" t="s">
        <v>871</v>
      </c>
      <c r="L221" s="42" t="s">
        <v>872</v>
      </c>
      <c r="M221" s="47" t="s">
        <v>842</v>
      </c>
    </row>
    <row r="222" spans="1:13" x14ac:dyDescent="0.25">
      <c r="A222" s="48" t="s">
        <v>770</v>
      </c>
      <c r="B222" s="43" t="s">
        <v>771</v>
      </c>
      <c r="C222" s="43" t="s">
        <v>309</v>
      </c>
      <c r="D222" s="43" t="s">
        <v>253</v>
      </c>
      <c r="E222" s="43" t="s">
        <v>218</v>
      </c>
      <c r="F222" s="43" t="s">
        <v>966</v>
      </c>
      <c r="G222" s="43" t="s">
        <v>772</v>
      </c>
      <c r="H222" s="43">
        <v>90745</v>
      </c>
      <c r="I222" s="43">
        <v>33.804043999999998</v>
      </c>
      <c r="J222" s="47">
        <v>-118.24362600000001</v>
      </c>
      <c r="K222" s="49" t="s">
        <v>871</v>
      </c>
      <c r="L222" s="43" t="s">
        <v>873</v>
      </c>
      <c r="M222" s="47" t="s">
        <v>874</v>
      </c>
    </row>
    <row r="223" spans="1:13" x14ac:dyDescent="0.25">
      <c r="A223" s="41" t="s">
        <v>770</v>
      </c>
      <c r="B223" s="42" t="s">
        <v>771</v>
      </c>
      <c r="C223" s="42" t="s">
        <v>309</v>
      </c>
      <c r="D223" s="43" t="s">
        <v>253</v>
      </c>
      <c r="E223" s="43" t="s">
        <v>218</v>
      </c>
      <c r="F223" s="43" t="s">
        <v>966</v>
      </c>
      <c r="G223" s="42" t="s">
        <v>772</v>
      </c>
      <c r="H223" s="42" t="s">
        <v>311</v>
      </c>
      <c r="I223" s="44">
        <v>33.804043999999998</v>
      </c>
      <c r="J223" s="45">
        <v>-118.24362600000001</v>
      </c>
      <c r="K223" s="46" t="s">
        <v>875</v>
      </c>
      <c r="L223" s="42" t="s">
        <v>876</v>
      </c>
      <c r="M223" s="47" t="s">
        <v>804</v>
      </c>
    </row>
    <row r="224" spans="1:13" x14ac:dyDescent="0.25">
      <c r="A224" s="41" t="s">
        <v>770</v>
      </c>
      <c r="B224" s="42" t="s">
        <v>771</v>
      </c>
      <c r="C224" s="42" t="s">
        <v>309</v>
      </c>
      <c r="D224" s="43" t="s">
        <v>253</v>
      </c>
      <c r="E224" s="43" t="s">
        <v>218</v>
      </c>
      <c r="F224" s="43" t="s">
        <v>966</v>
      </c>
      <c r="G224" s="42" t="s">
        <v>772</v>
      </c>
      <c r="H224" s="42" t="s">
        <v>311</v>
      </c>
      <c r="I224" s="44">
        <v>33.804043999999998</v>
      </c>
      <c r="J224" s="45">
        <v>-118.24362600000001</v>
      </c>
      <c r="K224" s="46" t="s">
        <v>875</v>
      </c>
      <c r="L224" s="42" t="s">
        <v>877</v>
      </c>
      <c r="M224" s="47" t="s">
        <v>1410</v>
      </c>
    </row>
    <row r="225" spans="1:13" x14ac:dyDescent="0.25">
      <c r="A225" s="41" t="s">
        <v>770</v>
      </c>
      <c r="B225" s="42" t="s">
        <v>771</v>
      </c>
      <c r="C225" s="42" t="s">
        <v>309</v>
      </c>
      <c r="D225" s="42" t="s">
        <v>253</v>
      </c>
      <c r="E225" s="42" t="s">
        <v>218</v>
      </c>
      <c r="F225" s="42" t="s">
        <v>966</v>
      </c>
      <c r="G225" s="42" t="s">
        <v>772</v>
      </c>
      <c r="H225" s="42" t="s">
        <v>311</v>
      </c>
      <c r="I225" s="44">
        <v>33.804043999999998</v>
      </c>
      <c r="J225" s="45">
        <v>-118.24362600000001</v>
      </c>
      <c r="K225" s="46" t="s">
        <v>878</v>
      </c>
      <c r="L225" s="42" t="s">
        <v>879</v>
      </c>
      <c r="M225" s="47" t="s">
        <v>817</v>
      </c>
    </row>
    <row r="226" spans="1:13" x14ac:dyDescent="0.25">
      <c r="A226" s="41" t="s">
        <v>770</v>
      </c>
      <c r="B226" s="42" t="s">
        <v>771</v>
      </c>
      <c r="C226" s="42" t="s">
        <v>309</v>
      </c>
      <c r="D226" s="42" t="s">
        <v>253</v>
      </c>
      <c r="E226" s="42" t="s">
        <v>218</v>
      </c>
      <c r="F226" s="42" t="s">
        <v>966</v>
      </c>
      <c r="G226" s="42" t="s">
        <v>772</v>
      </c>
      <c r="H226" s="42" t="s">
        <v>311</v>
      </c>
      <c r="I226" s="44">
        <v>33.804043999999998</v>
      </c>
      <c r="J226" s="45">
        <v>-118.24362600000001</v>
      </c>
      <c r="K226" s="46" t="s">
        <v>875</v>
      </c>
      <c r="L226" s="42" t="s">
        <v>880</v>
      </c>
      <c r="M226" s="47" t="s">
        <v>809</v>
      </c>
    </row>
    <row r="227" spans="1:13" x14ac:dyDescent="0.25">
      <c r="A227" s="48" t="s">
        <v>770</v>
      </c>
      <c r="B227" s="43" t="s">
        <v>771</v>
      </c>
      <c r="C227" s="43" t="s">
        <v>309</v>
      </c>
      <c r="D227" s="43" t="s">
        <v>253</v>
      </c>
      <c r="E227" s="43" t="s">
        <v>218</v>
      </c>
      <c r="F227" s="43" t="s">
        <v>966</v>
      </c>
      <c r="G227" s="43" t="s">
        <v>772</v>
      </c>
      <c r="H227" s="43">
        <v>90745</v>
      </c>
      <c r="I227" s="43">
        <v>33.804043999999998</v>
      </c>
      <c r="J227" s="47">
        <v>-118.24362600000001</v>
      </c>
      <c r="K227" s="49" t="s">
        <v>881</v>
      </c>
      <c r="L227" s="43" t="s">
        <v>882</v>
      </c>
      <c r="M227" s="47" t="s">
        <v>811</v>
      </c>
    </row>
    <row r="228" spans="1:13" x14ac:dyDescent="0.25">
      <c r="A228" s="41" t="s">
        <v>773</v>
      </c>
      <c r="B228" s="42" t="s">
        <v>774</v>
      </c>
      <c r="C228" s="42" t="s">
        <v>263</v>
      </c>
      <c r="D228" s="42" t="s">
        <v>253</v>
      </c>
      <c r="E228" s="42" t="s">
        <v>218</v>
      </c>
      <c r="F228" s="42" t="s">
        <v>966</v>
      </c>
      <c r="G228" s="42" t="s">
        <v>775</v>
      </c>
      <c r="H228" s="42" t="s">
        <v>265</v>
      </c>
      <c r="I228" s="44">
        <v>33.794905</v>
      </c>
      <c r="J228" s="45">
        <v>-118.233558</v>
      </c>
      <c r="K228" s="46" t="s">
        <v>871</v>
      </c>
      <c r="L228" s="42" t="s">
        <v>872</v>
      </c>
      <c r="M228" s="47" t="s">
        <v>842</v>
      </c>
    </row>
    <row r="229" spans="1:13" x14ac:dyDescent="0.25">
      <c r="A229" s="48" t="s">
        <v>773</v>
      </c>
      <c r="B229" s="43" t="s">
        <v>774</v>
      </c>
      <c r="C229" s="43" t="s">
        <v>263</v>
      </c>
      <c r="D229" s="43" t="s">
        <v>253</v>
      </c>
      <c r="E229" s="43" t="s">
        <v>218</v>
      </c>
      <c r="F229" s="43" t="s">
        <v>966</v>
      </c>
      <c r="G229" s="43" t="s">
        <v>775</v>
      </c>
      <c r="H229" s="43">
        <v>90744</v>
      </c>
      <c r="I229" s="43">
        <v>33.794905</v>
      </c>
      <c r="J229" s="47">
        <v>-118.233558</v>
      </c>
      <c r="K229" s="49" t="s">
        <v>871</v>
      </c>
      <c r="L229" s="43" t="s">
        <v>873</v>
      </c>
      <c r="M229" s="47" t="s">
        <v>874</v>
      </c>
    </row>
    <row r="230" spans="1:13" x14ac:dyDescent="0.25">
      <c r="A230" s="41" t="s">
        <v>773</v>
      </c>
      <c r="B230" s="42" t="s">
        <v>774</v>
      </c>
      <c r="C230" s="42" t="s">
        <v>263</v>
      </c>
      <c r="D230" s="43" t="s">
        <v>253</v>
      </c>
      <c r="E230" s="43" t="s">
        <v>218</v>
      </c>
      <c r="F230" s="43" t="s">
        <v>966</v>
      </c>
      <c r="G230" s="42" t="s">
        <v>775</v>
      </c>
      <c r="H230" s="42" t="s">
        <v>265</v>
      </c>
      <c r="I230" s="44">
        <v>33.794905</v>
      </c>
      <c r="J230" s="45">
        <v>-118.233558</v>
      </c>
      <c r="K230" s="46" t="s">
        <v>875</v>
      </c>
      <c r="L230" s="42" t="s">
        <v>876</v>
      </c>
      <c r="M230" s="47" t="s">
        <v>804</v>
      </c>
    </row>
    <row r="231" spans="1:13" x14ac:dyDescent="0.25">
      <c r="A231" s="41" t="s">
        <v>773</v>
      </c>
      <c r="B231" s="42" t="s">
        <v>774</v>
      </c>
      <c r="C231" s="42" t="s">
        <v>263</v>
      </c>
      <c r="D231" s="43" t="s">
        <v>253</v>
      </c>
      <c r="E231" s="43" t="s">
        <v>218</v>
      </c>
      <c r="F231" s="43" t="s">
        <v>966</v>
      </c>
      <c r="G231" s="42" t="s">
        <v>775</v>
      </c>
      <c r="H231" s="42" t="s">
        <v>265</v>
      </c>
      <c r="I231" s="44">
        <v>33.794905</v>
      </c>
      <c r="J231" s="45">
        <v>-118.233558</v>
      </c>
      <c r="K231" s="46" t="s">
        <v>875</v>
      </c>
      <c r="L231" s="42" t="s">
        <v>877</v>
      </c>
      <c r="M231" s="47" t="s">
        <v>1410</v>
      </c>
    </row>
    <row r="232" spans="1:13" x14ac:dyDescent="0.25">
      <c r="A232" s="41" t="s">
        <v>773</v>
      </c>
      <c r="B232" s="42" t="s">
        <v>774</v>
      </c>
      <c r="C232" s="42" t="s">
        <v>263</v>
      </c>
      <c r="D232" s="42" t="s">
        <v>253</v>
      </c>
      <c r="E232" s="42" t="s">
        <v>218</v>
      </c>
      <c r="F232" s="42" t="s">
        <v>966</v>
      </c>
      <c r="G232" s="42" t="s">
        <v>775</v>
      </c>
      <c r="H232" s="42" t="s">
        <v>265</v>
      </c>
      <c r="I232" s="44">
        <v>33.794905</v>
      </c>
      <c r="J232" s="45">
        <v>-118.233558</v>
      </c>
      <c r="K232" s="46" t="s">
        <v>878</v>
      </c>
      <c r="L232" s="42" t="s">
        <v>879</v>
      </c>
      <c r="M232" s="47" t="s">
        <v>817</v>
      </c>
    </row>
    <row r="233" spans="1:13" x14ac:dyDescent="0.25">
      <c r="A233" s="41" t="s">
        <v>773</v>
      </c>
      <c r="B233" s="42" t="s">
        <v>774</v>
      </c>
      <c r="C233" s="42" t="s">
        <v>263</v>
      </c>
      <c r="D233" s="42" t="s">
        <v>253</v>
      </c>
      <c r="E233" s="42" t="s">
        <v>218</v>
      </c>
      <c r="F233" s="42" t="s">
        <v>966</v>
      </c>
      <c r="G233" s="42" t="s">
        <v>775</v>
      </c>
      <c r="H233" s="42" t="s">
        <v>265</v>
      </c>
      <c r="I233" s="44">
        <v>33.794905</v>
      </c>
      <c r="J233" s="45">
        <v>-118.233558</v>
      </c>
      <c r="K233" s="46" t="s">
        <v>875</v>
      </c>
      <c r="L233" s="42" t="s">
        <v>880</v>
      </c>
      <c r="M233" s="47" t="s">
        <v>809</v>
      </c>
    </row>
    <row r="234" spans="1:13" x14ac:dyDescent="0.25">
      <c r="A234" s="48" t="s">
        <v>773</v>
      </c>
      <c r="B234" s="43" t="s">
        <v>774</v>
      </c>
      <c r="C234" s="43" t="s">
        <v>263</v>
      </c>
      <c r="D234" s="43" t="s">
        <v>253</v>
      </c>
      <c r="E234" s="43" t="s">
        <v>218</v>
      </c>
      <c r="F234" s="43" t="s">
        <v>966</v>
      </c>
      <c r="G234" s="43" t="s">
        <v>775</v>
      </c>
      <c r="H234" s="43">
        <v>90744</v>
      </c>
      <c r="I234" s="43">
        <v>33.794905</v>
      </c>
      <c r="J234" s="47">
        <v>-118.233558</v>
      </c>
      <c r="K234" s="49" t="s">
        <v>881</v>
      </c>
      <c r="L234" s="43" t="s">
        <v>882</v>
      </c>
      <c r="M234" s="47" t="s">
        <v>811</v>
      </c>
    </row>
    <row r="235" spans="1:13" x14ac:dyDescent="0.25">
      <c r="A235" s="41" t="s">
        <v>776</v>
      </c>
      <c r="B235" s="42" t="s">
        <v>777</v>
      </c>
      <c r="C235" s="42" t="s">
        <v>778</v>
      </c>
      <c r="D235" s="43" t="s">
        <v>779</v>
      </c>
      <c r="E235" s="43" t="s">
        <v>428</v>
      </c>
      <c r="F235" s="43" t="s">
        <v>1004</v>
      </c>
      <c r="G235" s="42" t="s">
        <v>780</v>
      </c>
      <c r="H235" s="42" t="s">
        <v>781</v>
      </c>
      <c r="I235" s="44">
        <v>39.841313999999997</v>
      </c>
      <c r="J235" s="45">
        <v>-75.257580000000004</v>
      </c>
      <c r="K235" s="46" t="s">
        <v>802</v>
      </c>
      <c r="L235" s="42" t="s">
        <v>803</v>
      </c>
      <c r="M235" s="47" t="s">
        <v>804</v>
      </c>
    </row>
    <row r="236" spans="1:13" x14ac:dyDescent="0.25">
      <c r="A236" s="41" t="s">
        <v>776</v>
      </c>
      <c r="B236" s="42" t="s">
        <v>777</v>
      </c>
      <c r="C236" s="42" t="s">
        <v>778</v>
      </c>
      <c r="D236" s="43" t="s">
        <v>779</v>
      </c>
      <c r="E236" s="43" t="s">
        <v>428</v>
      </c>
      <c r="F236" s="43" t="s">
        <v>1004</v>
      </c>
      <c r="G236" s="42" t="s">
        <v>780</v>
      </c>
      <c r="H236" s="42" t="s">
        <v>781</v>
      </c>
      <c r="I236" s="44">
        <v>39.841313999999997</v>
      </c>
      <c r="J236" s="45">
        <v>-75.257580000000004</v>
      </c>
      <c r="K236" s="46" t="s">
        <v>805</v>
      </c>
      <c r="L236" s="42" t="s">
        <v>806</v>
      </c>
      <c r="M236" s="47" t="s">
        <v>1410</v>
      </c>
    </row>
    <row r="237" spans="1:13" x14ac:dyDescent="0.25">
      <c r="A237" s="41" t="s">
        <v>776</v>
      </c>
      <c r="B237" s="42" t="s">
        <v>777</v>
      </c>
      <c r="C237" s="42" t="s">
        <v>778</v>
      </c>
      <c r="D237" s="42" t="s">
        <v>779</v>
      </c>
      <c r="E237" s="42" t="s">
        <v>428</v>
      </c>
      <c r="F237" s="42" t="s">
        <v>1004</v>
      </c>
      <c r="G237" s="42" t="s">
        <v>780</v>
      </c>
      <c r="H237" s="42" t="s">
        <v>781</v>
      </c>
      <c r="I237" s="44">
        <v>39.841313999999997</v>
      </c>
      <c r="J237" s="45">
        <v>-75.257580000000004</v>
      </c>
      <c r="K237" s="46" t="s">
        <v>807</v>
      </c>
      <c r="L237" s="42" t="s">
        <v>808</v>
      </c>
      <c r="M237" s="47" t="s">
        <v>809</v>
      </c>
    </row>
    <row r="238" spans="1:13" ht="15.75" thickBot="1" x14ac:dyDescent="0.3">
      <c r="A238" s="50" t="s">
        <v>776</v>
      </c>
      <c r="B238" s="51" t="s">
        <v>777</v>
      </c>
      <c r="C238" s="51" t="s">
        <v>778</v>
      </c>
      <c r="D238" s="51" t="s">
        <v>779</v>
      </c>
      <c r="E238" s="51" t="s">
        <v>428</v>
      </c>
      <c r="F238" s="51" t="s">
        <v>1004</v>
      </c>
      <c r="G238" s="51" t="s">
        <v>780</v>
      </c>
      <c r="H238" s="51">
        <v>8066</v>
      </c>
      <c r="I238" s="51">
        <v>39.841313999999997</v>
      </c>
      <c r="J238" s="52">
        <v>-75.257580000000004</v>
      </c>
      <c r="K238" s="53" t="s">
        <v>807</v>
      </c>
      <c r="L238" s="51" t="s">
        <v>810</v>
      </c>
      <c r="M238" s="52" t="s">
        <v>811</v>
      </c>
    </row>
    <row r="239" spans="1:13" s="8" customFormat="1" ht="15.75" thickTop="1" x14ac:dyDescent="0.25"/>
  </sheetData>
  <autoFilter ref="A1:M130" xr:uid="{00000000-0009-0000-0000-000008000000}">
    <sortState xmlns:xlrd2="http://schemas.microsoft.com/office/spreadsheetml/2017/richdata2" ref="A2:M130">
      <sortCondition ref="A2:A130"/>
      <sortCondition ref="M2:M130"/>
      <sortCondition ref="L2:L130"/>
      <sortCondition ref="K2:K130"/>
    </sortState>
  </autoFilter>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1" tint="0.499984740745262"/>
  </sheetPr>
  <dimension ref="A1:H84"/>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ColWidth="0" defaultRowHeight="15" zeroHeight="1" x14ac:dyDescent="0.25"/>
  <cols>
    <col min="1" max="1" width="94.7109375" bestFit="1" customWidth="1"/>
    <col min="2" max="2" width="32.28515625" customWidth="1"/>
    <col min="3" max="3" width="29.7109375" bestFit="1" customWidth="1"/>
    <col min="4" max="4" width="13.7109375" customWidth="1"/>
    <col min="5" max="5" width="8.85546875" style="8" customWidth="1"/>
    <col min="6" max="6" width="8.85546875" hidden="1" customWidth="1"/>
    <col min="7" max="8" width="0" hidden="1" customWidth="1"/>
    <col min="9" max="16384" width="8.85546875" hidden="1"/>
  </cols>
  <sheetData>
    <row r="1" spans="1:5" s="54" customFormat="1" ht="46.5" thickTop="1" thickBot="1" x14ac:dyDescent="0.3">
      <c r="A1" s="55" t="s">
        <v>800</v>
      </c>
      <c r="B1" s="56" t="s">
        <v>1594</v>
      </c>
      <c r="C1" s="56" t="s">
        <v>801</v>
      </c>
      <c r="D1" s="57" t="s">
        <v>952</v>
      </c>
      <c r="E1" s="31"/>
    </row>
    <row r="2" spans="1:5" ht="15.75" thickTop="1" x14ac:dyDescent="0.25">
      <c r="A2" s="58" t="s">
        <v>869</v>
      </c>
      <c r="B2" s="59" t="s">
        <v>870</v>
      </c>
      <c r="C2" s="59" t="s">
        <v>842</v>
      </c>
      <c r="D2" s="60">
        <v>1</v>
      </c>
    </row>
    <row r="3" spans="1:5" ht="15.75" thickTop="1" x14ac:dyDescent="0.25">
      <c r="A3" s="61" t="s">
        <v>852</v>
      </c>
      <c r="B3" s="62" t="s">
        <v>853</v>
      </c>
      <c r="C3" s="62" t="s">
        <v>842</v>
      </c>
      <c r="D3" s="63">
        <v>1</v>
      </c>
    </row>
    <row r="4" spans="1:5" ht="15.75" thickTop="1" x14ac:dyDescent="0.25">
      <c r="A4" s="61" t="s">
        <v>946</v>
      </c>
      <c r="B4" s="62" t="s">
        <v>947</v>
      </c>
      <c r="C4" s="62" t="s">
        <v>842</v>
      </c>
      <c r="D4" s="63">
        <v>1</v>
      </c>
    </row>
    <row r="5" spans="1:5" ht="15.75" thickTop="1" x14ac:dyDescent="0.25">
      <c r="A5" s="61" t="s">
        <v>840</v>
      </c>
      <c r="B5" s="62" t="s">
        <v>841</v>
      </c>
      <c r="C5" s="62" t="s">
        <v>842</v>
      </c>
      <c r="D5" s="63">
        <v>1</v>
      </c>
    </row>
    <row r="6" spans="1:5" ht="15.75" thickTop="1" x14ac:dyDescent="0.25">
      <c r="A6" s="61" t="s">
        <v>871</v>
      </c>
      <c r="B6" s="62" t="s">
        <v>872</v>
      </c>
      <c r="C6" s="62" t="s">
        <v>842</v>
      </c>
      <c r="D6" s="63">
        <v>11</v>
      </c>
    </row>
    <row r="7" spans="1:5" ht="15.75" thickTop="1" x14ac:dyDescent="0.25">
      <c r="A7" s="61" t="s">
        <v>905</v>
      </c>
      <c r="B7" s="62" t="s">
        <v>906</v>
      </c>
      <c r="C7" s="62" t="s">
        <v>842</v>
      </c>
      <c r="D7" s="63">
        <v>1</v>
      </c>
    </row>
    <row r="8" spans="1:5" ht="15.75" thickTop="1" x14ac:dyDescent="0.25">
      <c r="A8" s="61" t="s">
        <v>887</v>
      </c>
      <c r="B8" s="62" t="s">
        <v>888</v>
      </c>
      <c r="C8" s="62" t="s">
        <v>842</v>
      </c>
      <c r="D8" s="63">
        <v>2</v>
      </c>
    </row>
    <row r="9" spans="1:5" ht="15.75" thickTop="1" x14ac:dyDescent="0.25">
      <c r="A9" s="61" t="s">
        <v>944</v>
      </c>
      <c r="B9" s="62" t="s">
        <v>945</v>
      </c>
      <c r="C9" s="62" t="s">
        <v>842</v>
      </c>
      <c r="D9" s="63">
        <v>1</v>
      </c>
    </row>
    <row r="10" spans="1:5" ht="15.75" thickTop="1" x14ac:dyDescent="0.25">
      <c r="A10" s="61" t="s">
        <v>897</v>
      </c>
      <c r="B10" s="62" t="s">
        <v>898</v>
      </c>
      <c r="C10" s="62" t="s">
        <v>842</v>
      </c>
      <c r="D10" s="63">
        <v>1</v>
      </c>
    </row>
    <row r="11" spans="1:5" ht="15.75" thickTop="1" x14ac:dyDescent="0.25">
      <c r="A11" s="61" t="s">
        <v>899</v>
      </c>
      <c r="B11" s="62" t="s">
        <v>900</v>
      </c>
      <c r="C11" s="62" t="s">
        <v>842</v>
      </c>
      <c r="D11" s="63">
        <v>1</v>
      </c>
    </row>
    <row r="12" spans="1:5" ht="15.75" thickTop="1" x14ac:dyDescent="0.25">
      <c r="A12" s="61" t="s">
        <v>913</v>
      </c>
      <c r="B12" s="62" t="s">
        <v>914</v>
      </c>
      <c r="C12" s="62" t="s">
        <v>842</v>
      </c>
      <c r="D12" s="63">
        <v>1</v>
      </c>
    </row>
    <row r="13" spans="1:5" ht="15.75" thickTop="1" x14ac:dyDescent="0.25">
      <c r="A13" s="61" t="s">
        <v>856</v>
      </c>
      <c r="B13" s="62" t="s">
        <v>857</v>
      </c>
      <c r="C13" s="62" t="s">
        <v>842</v>
      </c>
      <c r="D13" s="63">
        <v>4</v>
      </c>
    </row>
    <row r="14" spans="1:5" ht="15.75" thickTop="1" x14ac:dyDescent="0.25">
      <c r="A14" s="61" t="s">
        <v>920</v>
      </c>
      <c r="B14" s="62" t="s">
        <v>921</v>
      </c>
      <c r="C14" s="62" t="s">
        <v>842</v>
      </c>
      <c r="D14" s="63">
        <v>1</v>
      </c>
    </row>
    <row r="15" spans="1:5" ht="15.75" thickTop="1" x14ac:dyDescent="0.25">
      <c r="A15" s="61" t="s">
        <v>871</v>
      </c>
      <c r="B15" s="62" t="s">
        <v>873</v>
      </c>
      <c r="C15" s="62" t="s">
        <v>874</v>
      </c>
      <c r="D15" s="63">
        <v>11</v>
      </c>
    </row>
    <row r="16" spans="1:5" ht="15.75" thickTop="1" x14ac:dyDescent="0.25">
      <c r="A16" s="61" t="s">
        <v>939</v>
      </c>
      <c r="B16" s="62" t="s">
        <v>940</v>
      </c>
      <c r="C16" s="62" t="s">
        <v>804</v>
      </c>
      <c r="D16" s="63">
        <v>2</v>
      </c>
    </row>
    <row r="17" spans="1:4" ht="15.75" thickTop="1" x14ac:dyDescent="0.25">
      <c r="A17" s="61" t="s">
        <v>818</v>
      </c>
      <c r="B17" s="62" t="s">
        <v>819</v>
      </c>
      <c r="C17" s="62" t="s">
        <v>804</v>
      </c>
      <c r="D17" s="63">
        <v>4</v>
      </c>
    </row>
    <row r="18" spans="1:4" ht="15.75" thickTop="1" x14ac:dyDescent="0.25">
      <c r="A18" s="61" t="s">
        <v>825</v>
      </c>
      <c r="B18" s="62" t="s">
        <v>826</v>
      </c>
      <c r="C18" s="62" t="s">
        <v>804</v>
      </c>
      <c r="D18" s="63">
        <v>1</v>
      </c>
    </row>
    <row r="19" spans="1:4" ht="15.75" thickTop="1" x14ac:dyDescent="0.25">
      <c r="A19" s="61" t="s">
        <v>831</v>
      </c>
      <c r="B19" s="62" t="s">
        <v>832</v>
      </c>
      <c r="C19" s="62" t="s">
        <v>804</v>
      </c>
      <c r="D19" s="63">
        <v>3</v>
      </c>
    </row>
    <row r="20" spans="1:4" ht="15.75" thickTop="1" x14ac:dyDescent="0.25">
      <c r="A20" s="61" t="s">
        <v>948</v>
      </c>
      <c r="B20" s="62" t="s">
        <v>949</v>
      </c>
      <c r="C20" s="62" t="s">
        <v>804</v>
      </c>
      <c r="D20" s="63">
        <v>1</v>
      </c>
    </row>
    <row r="21" spans="1:4" ht="15.75" thickTop="1" x14ac:dyDescent="0.25">
      <c r="A21" s="61" t="s">
        <v>843</v>
      </c>
      <c r="B21" s="62" t="s">
        <v>844</v>
      </c>
      <c r="C21" s="62" t="s">
        <v>804</v>
      </c>
      <c r="D21" s="63">
        <v>1</v>
      </c>
    </row>
    <row r="22" spans="1:4" ht="15.75" thickTop="1" x14ac:dyDescent="0.25">
      <c r="A22" s="61" t="s">
        <v>812</v>
      </c>
      <c r="B22" s="62" t="s">
        <v>813</v>
      </c>
      <c r="C22" s="62" t="s">
        <v>804</v>
      </c>
      <c r="D22" s="63">
        <v>9</v>
      </c>
    </row>
    <row r="23" spans="1:4" ht="15.75" thickTop="1" x14ac:dyDescent="0.25">
      <c r="A23" s="61" t="s">
        <v>883</v>
      </c>
      <c r="B23" s="62" t="s">
        <v>884</v>
      </c>
      <c r="C23" s="62" t="s">
        <v>804</v>
      </c>
      <c r="D23" s="63">
        <v>1</v>
      </c>
    </row>
    <row r="24" spans="1:4" ht="15.75" thickTop="1" x14ac:dyDescent="0.25">
      <c r="A24" s="61" t="s">
        <v>875</v>
      </c>
      <c r="B24" s="62" t="s">
        <v>876</v>
      </c>
      <c r="C24" s="62" t="s">
        <v>804</v>
      </c>
      <c r="D24" s="63">
        <v>11</v>
      </c>
    </row>
    <row r="25" spans="1:4" ht="15.75" thickTop="1" x14ac:dyDescent="0.25">
      <c r="A25" s="61" t="s">
        <v>829</v>
      </c>
      <c r="B25" s="62" t="s">
        <v>830</v>
      </c>
      <c r="C25" s="62" t="s">
        <v>804</v>
      </c>
      <c r="D25" s="63">
        <v>1</v>
      </c>
    </row>
    <row r="26" spans="1:4" ht="15.75" thickTop="1" x14ac:dyDescent="0.25">
      <c r="A26" s="61" t="s">
        <v>907</v>
      </c>
      <c r="B26" s="62" t="s">
        <v>908</v>
      </c>
      <c r="C26" s="62" t="s">
        <v>804</v>
      </c>
      <c r="D26" s="63">
        <v>1</v>
      </c>
    </row>
    <row r="27" spans="1:4" ht="15.75" thickTop="1" x14ac:dyDescent="0.25">
      <c r="A27" s="61" t="s">
        <v>891</v>
      </c>
      <c r="B27" s="62" t="s">
        <v>892</v>
      </c>
      <c r="C27" s="62" t="s">
        <v>804</v>
      </c>
      <c r="D27" s="63">
        <v>3</v>
      </c>
    </row>
    <row r="28" spans="1:4" ht="15.75" thickTop="1" x14ac:dyDescent="0.25">
      <c r="A28" s="61" t="s">
        <v>918</v>
      </c>
      <c r="B28" s="62" t="s">
        <v>919</v>
      </c>
      <c r="C28" s="62" t="s">
        <v>804</v>
      </c>
      <c r="D28" s="63">
        <v>1</v>
      </c>
    </row>
    <row r="29" spans="1:4" ht="15.75" thickTop="1" x14ac:dyDescent="0.25">
      <c r="A29" s="61" t="s">
        <v>802</v>
      </c>
      <c r="B29" s="62" t="s">
        <v>803</v>
      </c>
      <c r="C29" s="62" t="s">
        <v>804</v>
      </c>
      <c r="D29" s="63">
        <v>5</v>
      </c>
    </row>
    <row r="30" spans="1:4" ht="15.75" thickTop="1" x14ac:dyDescent="0.25">
      <c r="A30" s="61" t="s">
        <v>858</v>
      </c>
      <c r="B30" s="62" t="s">
        <v>859</v>
      </c>
      <c r="C30" s="62" t="s">
        <v>804</v>
      </c>
      <c r="D30" s="63">
        <v>5</v>
      </c>
    </row>
    <row r="31" spans="1:4" ht="15.75" thickTop="1" x14ac:dyDescent="0.25">
      <c r="A31" s="61" t="s">
        <v>862</v>
      </c>
      <c r="B31" s="62" t="s">
        <v>863</v>
      </c>
      <c r="C31" s="62" t="s">
        <v>804</v>
      </c>
      <c r="D31" s="63">
        <v>3</v>
      </c>
    </row>
    <row r="32" spans="1:4" ht="15.75" thickTop="1" x14ac:dyDescent="0.25">
      <c r="A32" s="61" t="s">
        <v>934</v>
      </c>
      <c r="B32" s="62" t="s">
        <v>935</v>
      </c>
      <c r="C32" s="62" t="s">
        <v>804</v>
      </c>
      <c r="D32" s="63">
        <v>1</v>
      </c>
    </row>
    <row r="33" spans="1:4" ht="15.75" thickTop="1" x14ac:dyDescent="0.25">
      <c r="A33" s="61" t="s">
        <v>820</v>
      </c>
      <c r="B33" s="62" t="s">
        <v>821</v>
      </c>
      <c r="C33" s="62" t="s">
        <v>804</v>
      </c>
      <c r="D33" s="63">
        <v>2</v>
      </c>
    </row>
    <row r="34" spans="1:4" ht="15.75" thickTop="1" x14ac:dyDescent="0.25">
      <c r="A34" s="61" t="s">
        <v>926</v>
      </c>
      <c r="B34" s="62" t="s">
        <v>927</v>
      </c>
      <c r="C34" s="62" t="s">
        <v>804</v>
      </c>
      <c r="D34" s="63">
        <v>1</v>
      </c>
    </row>
    <row r="35" spans="1:4" ht="15.75" thickTop="1" x14ac:dyDescent="0.25">
      <c r="A35" s="61" t="s">
        <v>950</v>
      </c>
      <c r="B35" s="62" t="s">
        <v>951</v>
      </c>
      <c r="C35" s="62" t="s">
        <v>1410</v>
      </c>
      <c r="D35" s="63">
        <v>1</v>
      </c>
    </row>
    <row r="36" spans="1:4" ht="15.75" thickTop="1" x14ac:dyDescent="0.25">
      <c r="A36" s="61" t="s">
        <v>939</v>
      </c>
      <c r="B36" s="62" t="s">
        <v>941</v>
      </c>
      <c r="C36" s="62" t="s">
        <v>1410</v>
      </c>
      <c r="D36" s="63">
        <v>2</v>
      </c>
    </row>
    <row r="37" spans="1:4" ht="15.75" thickTop="1" x14ac:dyDescent="0.25">
      <c r="A37" s="61" t="s">
        <v>833</v>
      </c>
      <c r="B37" s="62" t="s">
        <v>834</v>
      </c>
      <c r="C37" s="62" t="s">
        <v>1410</v>
      </c>
      <c r="D37" s="63">
        <v>3</v>
      </c>
    </row>
    <row r="38" spans="1:4" ht="15.75" thickTop="1" x14ac:dyDescent="0.25">
      <c r="A38" s="61" t="s">
        <v>812</v>
      </c>
      <c r="B38" s="62" t="s">
        <v>814</v>
      </c>
      <c r="C38" s="62" t="s">
        <v>1410</v>
      </c>
      <c r="D38" s="63">
        <v>9</v>
      </c>
    </row>
    <row r="39" spans="1:4" ht="15.75" thickTop="1" x14ac:dyDescent="0.25">
      <c r="A39" s="61" t="s">
        <v>875</v>
      </c>
      <c r="B39" s="62" t="s">
        <v>877</v>
      </c>
      <c r="C39" s="62" t="s">
        <v>1410</v>
      </c>
      <c r="D39" s="63">
        <v>11</v>
      </c>
    </row>
    <row r="40" spans="1:4" ht="15.75" thickTop="1" x14ac:dyDescent="0.25">
      <c r="A40" s="61" t="s">
        <v>909</v>
      </c>
      <c r="B40" s="62" t="s">
        <v>910</v>
      </c>
      <c r="C40" s="62" t="s">
        <v>1410</v>
      </c>
      <c r="D40" s="63">
        <v>1</v>
      </c>
    </row>
    <row r="41" spans="1:4" ht="15.75" thickTop="1" x14ac:dyDescent="0.25">
      <c r="A41" s="61" t="s">
        <v>891</v>
      </c>
      <c r="B41" s="62" t="s">
        <v>893</v>
      </c>
      <c r="C41" s="62" t="s">
        <v>1410</v>
      </c>
      <c r="D41" s="63">
        <v>3</v>
      </c>
    </row>
    <row r="42" spans="1:4" ht="15.75" thickTop="1" x14ac:dyDescent="0.25">
      <c r="A42" s="61" t="s">
        <v>805</v>
      </c>
      <c r="B42" s="62" t="s">
        <v>806</v>
      </c>
      <c r="C42" s="62" t="s">
        <v>1410</v>
      </c>
      <c r="D42" s="63">
        <v>5</v>
      </c>
    </row>
    <row r="43" spans="1:4" ht="15.75" thickTop="1" x14ac:dyDescent="0.25">
      <c r="A43" s="61" t="s">
        <v>858</v>
      </c>
      <c r="B43" s="62" t="s">
        <v>860</v>
      </c>
      <c r="C43" s="62" t="s">
        <v>1410</v>
      </c>
      <c r="D43" s="63">
        <v>5</v>
      </c>
    </row>
    <row r="44" spans="1:4" ht="15.75" thickTop="1" x14ac:dyDescent="0.25">
      <c r="A44" s="61" t="s">
        <v>862</v>
      </c>
      <c r="B44" s="62" t="s">
        <v>864</v>
      </c>
      <c r="C44" s="62" t="s">
        <v>1410</v>
      </c>
      <c r="D44" s="63">
        <v>3</v>
      </c>
    </row>
    <row r="45" spans="1:4" ht="15.75" thickTop="1" x14ac:dyDescent="0.25">
      <c r="A45" s="61" t="s">
        <v>936</v>
      </c>
      <c r="B45" s="62" t="s">
        <v>937</v>
      </c>
      <c r="C45" s="62" t="s">
        <v>1410</v>
      </c>
      <c r="D45" s="63">
        <v>1</v>
      </c>
    </row>
    <row r="46" spans="1:4" ht="15.75" thickTop="1" x14ac:dyDescent="0.25">
      <c r="A46" s="61" t="s">
        <v>845</v>
      </c>
      <c r="B46" s="62" t="s">
        <v>846</v>
      </c>
      <c r="C46" s="62" t="s">
        <v>817</v>
      </c>
      <c r="D46" s="63">
        <v>1</v>
      </c>
    </row>
    <row r="47" spans="1:4" ht="15.75" thickTop="1" x14ac:dyDescent="0.25">
      <c r="A47" s="61" t="s">
        <v>835</v>
      </c>
      <c r="B47" s="62" t="s">
        <v>836</v>
      </c>
      <c r="C47" s="62" t="s">
        <v>817</v>
      </c>
      <c r="D47" s="63">
        <v>1</v>
      </c>
    </row>
    <row r="48" spans="1:4" ht="15.75" thickTop="1" x14ac:dyDescent="0.25">
      <c r="A48" s="61" t="s">
        <v>815</v>
      </c>
      <c r="B48" s="62" t="s">
        <v>816</v>
      </c>
      <c r="C48" s="62" t="s">
        <v>817</v>
      </c>
      <c r="D48" s="63">
        <v>1</v>
      </c>
    </row>
    <row r="49" spans="1:4" ht="15.75" thickTop="1" x14ac:dyDescent="0.25">
      <c r="A49" s="61" t="s">
        <v>878</v>
      </c>
      <c r="B49" s="62" t="s">
        <v>879</v>
      </c>
      <c r="C49" s="62" t="s">
        <v>817</v>
      </c>
      <c r="D49" s="63">
        <v>11</v>
      </c>
    </row>
    <row r="50" spans="1:4" ht="15.75" thickTop="1" x14ac:dyDescent="0.25">
      <c r="A50" s="61" t="s">
        <v>915</v>
      </c>
      <c r="B50" s="62" t="s">
        <v>916</v>
      </c>
      <c r="C50" s="62" t="s">
        <v>817</v>
      </c>
      <c r="D50" s="63">
        <v>1</v>
      </c>
    </row>
    <row r="51" spans="1:4" ht="15.75" thickTop="1" x14ac:dyDescent="0.25">
      <c r="A51" s="61" t="s">
        <v>865</v>
      </c>
      <c r="B51" s="62" t="s">
        <v>866</v>
      </c>
      <c r="C51" s="62" t="s">
        <v>817</v>
      </c>
      <c r="D51" s="63">
        <v>3</v>
      </c>
    </row>
    <row r="52" spans="1:4" ht="15.75" thickTop="1" x14ac:dyDescent="0.25">
      <c r="A52" s="61" t="s">
        <v>922</v>
      </c>
      <c r="B52" s="62" t="s">
        <v>923</v>
      </c>
      <c r="C52" s="62" t="s">
        <v>817</v>
      </c>
      <c r="D52" s="63">
        <v>1</v>
      </c>
    </row>
    <row r="53" spans="1:4" ht="15.75" thickTop="1" x14ac:dyDescent="0.25">
      <c r="A53" s="61" t="s">
        <v>825</v>
      </c>
      <c r="B53" s="62" t="s">
        <v>827</v>
      </c>
      <c r="C53" s="62" t="s">
        <v>809</v>
      </c>
      <c r="D53" s="63">
        <v>1</v>
      </c>
    </row>
    <row r="54" spans="1:4" ht="15.75" thickTop="1" x14ac:dyDescent="0.25">
      <c r="A54" s="61" t="s">
        <v>831</v>
      </c>
      <c r="B54" s="62" t="s">
        <v>837</v>
      </c>
      <c r="C54" s="62" t="s">
        <v>809</v>
      </c>
      <c r="D54" s="63">
        <v>3</v>
      </c>
    </row>
    <row r="55" spans="1:4" ht="15.75" thickTop="1" x14ac:dyDescent="0.25">
      <c r="A55" s="61" t="s">
        <v>843</v>
      </c>
      <c r="B55" s="62" t="s">
        <v>847</v>
      </c>
      <c r="C55" s="62" t="s">
        <v>809</v>
      </c>
      <c r="D55" s="63">
        <v>1</v>
      </c>
    </row>
    <row r="56" spans="1:4" ht="15.75" thickTop="1" x14ac:dyDescent="0.25">
      <c r="A56" s="61" t="s">
        <v>885</v>
      </c>
      <c r="B56" s="62" t="s">
        <v>886</v>
      </c>
      <c r="C56" s="62" t="s">
        <v>809</v>
      </c>
      <c r="D56" s="63">
        <v>1</v>
      </c>
    </row>
    <row r="57" spans="1:4" ht="15.75" thickTop="1" x14ac:dyDescent="0.25">
      <c r="A57" s="61" t="s">
        <v>875</v>
      </c>
      <c r="B57" s="62" t="s">
        <v>880</v>
      </c>
      <c r="C57" s="62" t="s">
        <v>809</v>
      </c>
      <c r="D57" s="63">
        <v>11</v>
      </c>
    </row>
    <row r="58" spans="1:4" ht="15.75" thickTop="1" x14ac:dyDescent="0.25">
      <c r="A58" s="61" t="s">
        <v>891</v>
      </c>
      <c r="B58" s="62" t="s">
        <v>894</v>
      </c>
      <c r="C58" s="62" t="s">
        <v>809</v>
      </c>
      <c r="D58" s="63">
        <v>3</v>
      </c>
    </row>
    <row r="59" spans="1:4" ht="15.75" thickTop="1" x14ac:dyDescent="0.25">
      <c r="A59" s="61" t="s">
        <v>807</v>
      </c>
      <c r="B59" s="62" t="s">
        <v>808</v>
      </c>
      <c r="C59" s="62" t="s">
        <v>809</v>
      </c>
      <c r="D59" s="63">
        <v>5</v>
      </c>
    </row>
    <row r="60" spans="1:4" ht="15.75" thickTop="1" x14ac:dyDescent="0.25">
      <c r="A60" s="61" t="s">
        <v>862</v>
      </c>
      <c r="B60" s="62" t="s">
        <v>867</v>
      </c>
      <c r="C60" s="62" t="s">
        <v>809</v>
      </c>
      <c r="D60" s="63">
        <v>3</v>
      </c>
    </row>
    <row r="61" spans="1:4" ht="15.75" thickTop="1" x14ac:dyDescent="0.25">
      <c r="A61" s="61" t="s">
        <v>934</v>
      </c>
      <c r="B61" s="62" t="s">
        <v>938</v>
      </c>
      <c r="C61" s="62" t="s">
        <v>809</v>
      </c>
      <c r="D61" s="63">
        <v>1</v>
      </c>
    </row>
    <row r="62" spans="1:4" ht="15.75" thickTop="1" x14ac:dyDescent="0.25">
      <c r="A62" s="61" t="s">
        <v>926</v>
      </c>
      <c r="B62" s="62" t="s">
        <v>928</v>
      </c>
      <c r="C62" s="62" t="s">
        <v>809</v>
      </c>
      <c r="D62" s="63">
        <v>1</v>
      </c>
    </row>
    <row r="63" spans="1:4" ht="15.75" thickTop="1" x14ac:dyDescent="0.25">
      <c r="A63" s="61" t="s">
        <v>825</v>
      </c>
      <c r="B63" s="62" t="s">
        <v>828</v>
      </c>
      <c r="C63" s="62" t="s">
        <v>811</v>
      </c>
      <c r="D63" s="63">
        <v>1</v>
      </c>
    </row>
    <row r="64" spans="1:4" ht="15.75" thickTop="1" x14ac:dyDescent="0.25">
      <c r="A64" s="61" t="s">
        <v>843</v>
      </c>
      <c r="B64" s="62" t="s">
        <v>848</v>
      </c>
      <c r="C64" s="62" t="s">
        <v>811</v>
      </c>
      <c r="D64" s="63">
        <v>1</v>
      </c>
    </row>
    <row r="65" spans="1:4" ht="15.75" thickTop="1" x14ac:dyDescent="0.25">
      <c r="A65" s="61" t="s">
        <v>854</v>
      </c>
      <c r="B65" s="62" t="s">
        <v>855</v>
      </c>
      <c r="C65" s="62" t="s">
        <v>811</v>
      </c>
      <c r="D65" s="63">
        <v>2</v>
      </c>
    </row>
    <row r="66" spans="1:4" ht="15.75" thickTop="1" x14ac:dyDescent="0.25">
      <c r="A66" s="61" t="s">
        <v>881</v>
      </c>
      <c r="B66" s="62" t="s">
        <v>882</v>
      </c>
      <c r="C66" s="62" t="s">
        <v>811</v>
      </c>
      <c r="D66" s="63">
        <v>11</v>
      </c>
    </row>
    <row r="67" spans="1:4" ht="15.75" thickTop="1" x14ac:dyDescent="0.25">
      <c r="A67" s="61" t="s">
        <v>895</v>
      </c>
      <c r="B67" s="62" t="s">
        <v>896</v>
      </c>
      <c r="C67" s="62" t="s">
        <v>811</v>
      </c>
      <c r="D67" s="63">
        <v>3</v>
      </c>
    </row>
    <row r="68" spans="1:4" ht="15.75" thickTop="1" x14ac:dyDescent="0.25">
      <c r="A68" s="61" t="s">
        <v>807</v>
      </c>
      <c r="B68" s="62" t="s">
        <v>810</v>
      </c>
      <c r="C68" s="62" t="s">
        <v>811</v>
      </c>
      <c r="D68" s="63">
        <v>5</v>
      </c>
    </row>
    <row r="69" spans="1:4" ht="15.75" thickTop="1" x14ac:dyDescent="0.25">
      <c r="A69" s="61" t="s">
        <v>911</v>
      </c>
      <c r="B69" s="62" t="s">
        <v>912</v>
      </c>
      <c r="C69" s="62" t="s">
        <v>811</v>
      </c>
      <c r="D69" s="63">
        <v>4</v>
      </c>
    </row>
    <row r="70" spans="1:4" ht="15.75" thickTop="1" x14ac:dyDescent="0.25">
      <c r="A70" s="61" t="s">
        <v>858</v>
      </c>
      <c r="B70" s="62" t="s">
        <v>861</v>
      </c>
      <c r="C70" s="62" t="s">
        <v>811</v>
      </c>
      <c r="D70" s="63">
        <v>5</v>
      </c>
    </row>
    <row r="71" spans="1:4" ht="15.75" thickTop="1" x14ac:dyDescent="0.25">
      <c r="A71" s="61" t="s">
        <v>862</v>
      </c>
      <c r="B71" s="62" t="s">
        <v>868</v>
      </c>
      <c r="C71" s="62" t="s">
        <v>811</v>
      </c>
      <c r="D71" s="63">
        <v>3</v>
      </c>
    </row>
    <row r="72" spans="1:4" ht="15.75" thickTop="1" x14ac:dyDescent="0.25">
      <c r="A72" s="61" t="s">
        <v>924</v>
      </c>
      <c r="B72" s="62" t="s">
        <v>925</v>
      </c>
      <c r="C72" s="62" t="s">
        <v>811</v>
      </c>
      <c r="D72" s="63">
        <v>1</v>
      </c>
    </row>
    <row r="73" spans="1:4" x14ac:dyDescent="0.25">
      <c r="A73" s="61" t="s">
        <v>926</v>
      </c>
      <c r="B73" s="62" t="s">
        <v>929</v>
      </c>
      <c r="C73" s="62" t="s">
        <v>811</v>
      </c>
      <c r="D73" s="63">
        <v>1</v>
      </c>
    </row>
    <row r="74" spans="1:4" x14ac:dyDescent="0.25">
      <c r="A74" s="61" t="s">
        <v>838</v>
      </c>
      <c r="B74" s="62" t="s">
        <v>839</v>
      </c>
      <c r="C74" s="62" t="s">
        <v>824</v>
      </c>
      <c r="D74" s="63">
        <v>1</v>
      </c>
    </row>
    <row r="75" spans="1:4" x14ac:dyDescent="0.25">
      <c r="A75" s="61" t="s">
        <v>822</v>
      </c>
      <c r="B75" s="62" t="s">
        <v>823</v>
      </c>
      <c r="C75" s="62" t="s">
        <v>824</v>
      </c>
      <c r="D75" s="63">
        <v>2</v>
      </c>
    </row>
    <row r="76" spans="1:4" x14ac:dyDescent="0.25">
      <c r="A76" s="61" t="s">
        <v>889</v>
      </c>
      <c r="B76" s="62" t="s">
        <v>890</v>
      </c>
      <c r="C76" s="62" t="s">
        <v>824</v>
      </c>
      <c r="D76" s="63">
        <v>2</v>
      </c>
    </row>
    <row r="77" spans="1:4" x14ac:dyDescent="0.25">
      <c r="A77" s="61" t="s">
        <v>930</v>
      </c>
      <c r="B77" s="62" t="s">
        <v>931</v>
      </c>
      <c r="C77" s="62" t="s">
        <v>824</v>
      </c>
      <c r="D77" s="63">
        <v>1</v>
      </c>
    </row>
    <row r="78" spans="1:4" x14ac:dyDescent="0.25">
      <c r="A78" s="61" t="s">
        <v>915</v>
      </c>
      <c r="B78" s="62" t="s">
        <v>917</v>
      </c>
      <c r="C78" s="62" t="s">
        <v>824</v>
      </c>
      <c r="D78" s="63">
        <v>1</v>
      </c>
    </row>
    <row r="79" spans="1:4" x14ac:dyDescent="0.25">
      <c r="A79" s="61" t="s">
        <v>901</v>
      </c>
      <c r="B79" s="62" t="s">
        <v>902</v>
      </c>
      <c r="C79" s="62" t="s">
        <v>824</v>
      </c>
      <c r="D79" s="63">
        <v>1</v>
      </c>
    </row>
    <row r="80" spans="1:4" x14ac:dyDescent="0.25">
      <c r="A80" s="61" t="s">
        <v>849</v>
      </c>
      <c r="B80" s="62" t="s">
        <v>850</v>
      </c>
      <c r="C80" s="62" t="s">
        <v>851</v>
      </c>
      <c r="D80" s="63">
        <v>1</v>
      </c>
    </row>
    <row r="81" spans="1:4" x14ac:dyDescent="0.25">
      <c r="A81" s="61" t="s">
        <v>932</v>
      </c>
      <c r="B81" s="62" t="s">
        <v>933</v>
      </c>
      <c r="C81" s="62" t="s">
        <v>851</v>
      </c>
      <c r="D81" s="63">
        <v>1</v>
      </c>
    </row>
    <row r="82" spans="1:4" x14ac:dyDescent="0.25">
      <c r="A82" s="61" t="s">
        <v>942</v>
      </c>
      <c r="B82" s="62" t="s">
        <v>943</v>
      </c>
      <c r="C82" s="62" t="s">
        <v>851</v>
      </c>
      <c r="D82" s="63">
        <v>2</v>
      </c>
    </row>
    <row r="83" spans="1:4" ht="15.75" thickBot="1" x14ac:dyDescent="0.3">
      <c r="A83" s="64" t="s">
        <v>903</v>
      </c>
      <c r="B83" s="65" t="s">
        <v>904</v>
      </c>
      <c r="C83" s="65" t="s">
        <v>851</v>
      </c>
      <c r="D83" s="66">
        <v>1</v>
      </c>
    </row>
    <row r="84" spans="1:4" s="8" customFormat="1" ht="15.75" thickTop="1" x14ac:dyDescent="0.25"/>
  </sheetData>
  <autoFilter ref="A1:D83" xr:uid="{00000000-0009-0000-0000-000009000000}">
    <sortState xmlns:xlrd2="http://schemas.microsoft.com/office/spreadsheetml/2017/richdata2" ref="A2:D83">
      <sortCondition ref="C2:C83"/>
      <sortCondition ref="B2:B83"/>
      <sortCondition ref="A2:A83"/>
      <sortCondition descending="1" ref="D2:D83"/>
    </sortState>
  </autoFilter>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1" tint="0.499984740745262"/>
  </sheetPr>
  <dimension ref="A1:I95"/>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ColWidth="0" defaultRowHeight="15" zeroHeight="1" x14ac:dyDescent="0.25"/>
  <cols>
    <col min="1" max="1" width="12.7109375" customWidth="1"/>
    <col min="2" max="2" width="10.140625" customWidth="1"/>
    <col min="3" max="3" width="30" bestFit="1" customWidth="1"/>
    <col min="4" max="4" width="13.85546875" customWidth="1"/>
    <col min="5" max="5" width="10.85546875" customWidth="1"/>
    <col min="6" max="6" width="12.5703125" style="73" customWidth="1"/>
    <col min="7" max="7" width="13" customWidth="1"/>
    <col min="8" max="8" width="14.28515625" customWidth="1"/>
    <col min="9" max="9" width="8.85546875" style="8" customWidth="1"/>
    <col min="10" max="16384" width="8.85546875" hidden="1"/>
  </cols>
  <sheetData>
    <row r="1" spans="1:8" ht="61.5" thickTop="1" thickBot="1" x14ac:dyDescent="0.3">
      <c r="A1" s="55" t="s">
        <v>1422</v>
      </c>
      <c r="B1" s="67" t="s">
        <v>1595</v>
      </c>
      <c r="C1" s="67" t="s">
        <v>953</v>
      </c>
      <c r="D1" s="56" t="s">
        <v>954</v>
      </c>
      <c r="E1" s="56" t="s">
        <v>1597</v>
      </c>
      <c r="F1" s="70" t="s">
        <v>1598</v>
      </c>
      <c r="G1" s="56" t="s">
        <v>955</v>
      </c>
      <c r="H1" s="57" t="s">
        <v>1596</v>
      </c>
    </row>
    <row r="2" spans="1:8" s="8" customFormat="1" ht="15.75" thickTop="1" x14ac:dyDescent="0.25">
      <c r="A2" s="15" t="s">
        <v>956</v>
      </c>
      <c r="B2" s="16" t="s">
        <v>15</v>
      </c>
      <c r="C2" s="16" t="s">
        <v>14</v>
      </c>
      <c r="D2" s="68">
        <v>38319</v>
      </c>
      <c r="E2" s="68">
        <v>37833</v>
      </c>
      <c r="F2" s="71">
        <v>-1.2683003209895875E-2</v>
      </c>
      <c r="G2" s="16" t="s">
        <v>1050</v>
      </c>
      <c r="H2" s="19" t="s">
        <v>1049</v>
      </c>
    </row>
    <row r="3" spans="1:8" s="8" customFormat="1" x14ac:dyDescent="0.25">
      <c r="A3" s="15" t="s">
        <v>957</v>
      </c>
      <c r="B3" s="16" t="s">
        <v>15</v>
      </c>
      <c r="C3" s="16" t="s">
        <v>189</v>
      </c>
      <c r="D3" s="68">
        <v>412992</v>
      </c>
      <c r="E3" s="68">
        <v>416790</v>
      </c>
      <c r="F3" s="71">
        <v>9.1963040446304042E-3</v>
      </c>
      <c r="G3" s="16" t="s">
        <v>1050</v>
      </c>
      <c r="H3" s="19" t="s">
        <v>1049</v>
      </c>
    </row>
    <row r="4" spans="1:8" s="8" customFormat="1" x14ac:dyDescent="0.25">
      <c r="A4" s="15" t="s">
        <v>958</v>
      </c>
      <c r="B4" s="16" t="s">
        <v>15</v>
      </c>
      <c r="C4" s="16" t="s">
        <v>195</v>
      </c>
      <c r="D4" s="68">
        <v>194656</v>
      </c>
      <c r="E4" s="68">
        <v>198463</v>
      </c>
      <c r="F4" s="71">
        <v>1.9557578497451916E-2</v>
      </c>
      <c r="G4" s="16" t="s">
        <v>1050</v>
      </c>
      <c r="H4" s="19" t="s">
        <v>1049</v>
      </c>
    </row>
    <row r="5" spans="1:8" s="8" customFormat="1" x14ac:dyDescent="0.25">
      <c r="A5" s="15" t="s">
        <v>959</v>
      </c>
      <c r="B5" s="16" t="s">
        <v>22</v>
      </c>
      <c r="C5" s="16" t="s">
        <v>201</v>
      </c>
      <c r="D5" s="68">
        <v>97581</v>
      </c>
      <c r="E5" s="68">
        <v>98936</v>
      </c>
      <c r="F5" s="71">
        <v>1.3885899919041617E-2</v>
      </c>
      <c r="G5" s="16" t="s">
        <v>1050</v>
      </c>
      <c r="H5" s="19" t="s">
        <v>1050</v>
      </c>
    </row>
    <row r="6" spans="1:8" s="8" customFormat="1" x14ac:dyDescent="0.25">
      <c r="A6" s="15" t="s">
        <v>960</v>
      </c>
      <c r="B6" s="16" t="s">
        <v>22</v>
      </c>
      <c r="C6" s="16" t="s">
        <v>183</v>
      </c>
      <c r="D6" s="68">
        <v>55400</v>
      </c>
      <c r="E6" s="68">
        <v>56001</v>
      </c>
      <c r="F6" s="71">
        <v>1.0848375451263537E-2</v>
      </c>
      <c r="G6" s="16" t="s">
        <v>1050</v>
      </c>
      <c r="H6" s="19" t="s">
        <v>1049</v>
      </c>
    </row>
    <row r="7" spans="1:8" s="8" customFormat="1" x14ac:dyDescent="0.25">
      <c r="A7" s="15" t="s">
        <v>961</v>
      </c>
      <c r="B7" s="16" t="s">
        <v>22</v>
      </c>
      <c r="C7" s="16" t="s">
        <v>21</v>
      </c>
      <c r="D7" s="68">
        <v>9430</v>
      </c>
      <c r="E7" s="68">
        <v>9476</v>
      </c>
      <c r="F7" s="85">
        <v>4.8780487804878049E-3</v>
      </c>
      <c r="G7" s="16" t="s">
        <v>1050</v>
      </c>
      <c r="H7" s="19" t="s">
        <v>1049</v>
      </c>
    </row>
    <row r="8" spans="1:8" s="8" customFormat="1" x14ac:dyDescent="0.25">
      <c r="A8" s="15" t="s">
        <v>962</v>
      </c>
      <c r="B8" s="16" t="s">
        <v>22</v>
      </c>
      <c r="C8" s="16" t="s">
        <v>211</v>
      </c>
      <c r="D8" s="68">
        <v>9636</v>
      </c>
      <c r="E8" s="68">
        <v>9372</v>
      </c>
      <c r="F8" s="71">
        <v>-2.7397260273972601E-2</v>
      </c>
      <c r="G8" s="16" t="s">
        <v>1050</v>
      </c>
      <c r="H8" s="19" t="s">
        <v>1049</v>
      </c>
    </row>
    <row r="9" spans="1:8" s="8" customFormat="1" x14ac:dyDescent="0.25">
      <c r="A9" s="15" t="s">
        <v>963</v>
      </c>
      <c r="B9" s="16" t="s">
        <v>32</v>
      </c>
      <c r="C9" s="16" t="s">
        <v>31</v>
      </c>
      <c r="D9" s="68">
        <v>41639</v>
      </c>
      <c r="E9" s="68">
        <v>41035</v>
      </c>
      <c r="F9" s="71">
        <v>-1.4505631739475012E-2</v>
      </c>
      <c r="G9" s="16" t="s">
        <v>1050</v>
      </c>
      <c r="H9" s="19" t="s">
        <v>1049</v>
      </c>
    </row>
    <row r="10" spans="1:8" s="8" customFormat="1" x14ac:dyDescent="0.25">
      <c r="A10" s="15" t="s">
        <v>964</v>
      </c>
      <c r="B10" s="16" t="s">
        <v>218</v>
      </c>
      <c r="C10" s="16" t="s">
        <v>217</v>
      </c>
      <c r="D10" s="68">
        <v>1049025</v>
      </c>
      <c r="E10" s="68">
        <v>1054654</v>
      </c>
      <c r="F10" s="71">
        <v>5.3659350349133722E-3</v>
      </c>
      <c r="G10" s="16" t="s">
        <v>1050</v>
      </c>
      <c r="H10" s="19" t="s">
        <v>1050</v>
      </c>
    </row>
    <row r="11" spans="1:8" s="8" customFormat="1" x14ac:dyDescent="0.25">
      <c r="A11" s="15" t="s">
        <v>965</v>
      </c>
      <c r="B11" s="16" t="s">
        <v>218</v>
      </c>
      <c r="C11" s="16" t="s">
        <v>240</v>
      </c>
      <c r="D11" s="68">
        <v>839631</v>
      </c>
      <c r="E11" s="68">
        <v>859642</v>
      </c>
      <c r="F11" s="71">
        <v>2.3833088582960849E-2</v>
      </c>
      <c r="G11" s="16" t="s">
        <v>1050</v>
      </c>
      <c r="H11" s="19" t="s">
        <v>1050</v>
      </c>
    </row>
    <row r="12" spans="1:8" s="8" customFormat="1" x14ac:dyDescent="0.25">
      <c r="A12" s="15" t="s">
        <v>966</v>
      </c>
      <c r="B12" s="16" t="s">
        <v>218</v>
      </c>
      <c r="C12" s="16" t="s">
        <v>253</v>
      </c>
      <c r="D12" s="68">
        <v>9817827</v>
      </c>
      <c r="E12" s="68">
        <v>9888994</v>
      </c>
      <c r="F12" s="71">
        <v>7.2487527026092432E-3</v>
      </c>
      <c r="G12" s="16" t="s">
        <v>1050</v>
      </c>
      <c r="H12" s="19" t="s">
        <v>1050</v>
      </c>
    </row>
    <row r="13" spans="1:8" s="8" customFormat="1" x14ac:dyDescent="0.25">
      <c r="A13" s="15" t="s">
        <v>967</v>
      </c>
      <c r="B13" s="16" t="s">
        <v>218</v>
      </c>
      <c r="C13" s="16" t="s">
        <v>229</v>
      </c>
      <c r="D13" s="68">
        <v>269637</v>
      </c>
      <c r="E13" s="68">
        <v>271571</v>
      </c>
      <c r="F13" s="71">
        <v>7.1726061334312424E-3</v>
      </c>
      <c r="G13" s="16" t="s">
        <v>1050</v>
      </c>
      <c r="H13" s="19" t="s">
        <v>1049</v>
      </c>
    </row>
    <row r="14" spans="1:8" s="8" customFormat="1" x14ac:dyDescent="0.25">
      <c r="A14" s="15" t="s">
        <v>968</v>
      </c>
      <c r="B14" s="16" t="s">
        <v>218</v>
      </c>
      <c r="C14" s="16" t="s">
        <v>315</v>
      </c>
      <c r="D14" s="68">
        <v>423048</v>
      </c>
      <c r="E14" s="68">
        <v>426435</v>
      </c>
      <c r="F14" s="71">
        <v>8.0061836954671804E-3</v>
      </c>
      <c r="G14" s="16" t="s">
        <v>1050</v>
      </c>
      <c r="H14" s="19" t="s">
        <v>1049</v>
      </c>
    </row>
    <row r="15" spans="1:8" s="8" customFormat="1" x14ac:dyDescent="0.25">
      <c r="A15" s="15" t="s">
        <v>969</v>
      </c>
      <c r="B15" s="16" t="s">
        <v>218</v>
      </c>
      <c r="C15" s="16" t="s">
        <v>287</v>
      </c>
      <c r="D15" s="68">
        <v>413344</v>
      </c>
      <c r="E15" s="68">
        <v>410795</v>
      </c>
      <c r="F15" s="71">
        <v>-6.1667763412557091E-3</v>
      </c>
      <c r="G15" s="16" t="s">
        <v>1050</v>
      </c>
      <c r="H15" s="19" t="s">
        <v>1050</v>
      </c>
    </row>
    <row r="16" spans="1:8" s="8" customFormat="1" x14ac:dyDescent="0.25">
      <c r="A16" s="15" t="s">
        <v>970</v>
      </c>
      <c r="B16" s="16" t="s">
        <v>764</v>
      </c>
      <c r="C16" s="16" t="s">
        <v>763</v>
      </c>
      <c r="D16" s="68">
        <v>441603</v>
      </c>
      <c r="E16" s="68">
        <v>453961</v>
      </c>
      <c r="F16" s="71">
        <v>2.7984411337785297E-2</v>
      </c>
      <c r="G16" s="16" t="s">
        <v>1050</v>
      </c>
      <c r="H16" s="19" t="s">
        <v>1050</v>
      </c>
    </row>
    <row r="17" spans="1:8" s="8" customFormat="1" x14ac:dyDescent="0.25">
      <c r="A17" s="15" t="s">
        <v>971</v>
      </c>
      <c r="B17" s="16" t="s">
        <v>294</v>
      </c>
      <c r="C17" s="16" t="s">
        <v>293</v>
      </c>
      <c r="D17" s="68">
        <v>538479</v>
      </c>
      <c r="E17" s="68">
        <v>541791</v>
      </c>
      <c r="F17" s="71">
        <v>6.1506576858150457E-3</v>
      </c>
      <c r="G17" s="16" t="s">
        <v>1050</v>
      </c>
      <c r="H17" s="19" t="s">
        <v>1050</v>
      </c>
    </row>
    <row r="18" spans="1:8" s="8" customFormat="1" x14ac:dyDescent="0.25">
      <c r="A18" s="15" t="s">
        <v>972</v>
      </c>
      <c r="B18" s="16" t="s">
        <v>301</v>
      </c>
      <c r="C18" s="16" t="s">
        <v>300</v>
      </c>
      <c r="D18" s="68">
        <v>265128</v>
      </c>
      <c r="E18" s="68">
        <v>269047</v>
      </c>
      <c r="F18" s="71">
        <v>1.4781539482815848E-2</v>
      </c>
      <c r="G18" s="16" t="s">
        <v>1050</v>
      </c>
      <c r="H18" s="19" t="s">
        <v>1049</v>
      </c>
    </row>
    <row r="19" spans="1:8" s="8" customFormat="1" x14ac:dyDescent="0.25">
      <c r="A19" s="15" t="s">
        <v>973</v>
      </c>
      <c r="B19" s="16" t="s">
        <v>177</v>
      </c>
      <c r="C19" s="16" t="s">
        <v>176</v>
      </c>
      <c r="D19" s="68">
        <v>952718</v>
      </c>
      <c r="E19" s="68">
        <v>963654</v>
      </c>
      <c r="F19" s="71">
        <v>1.1478737674736911E-2</v>
      </c>
      <c r="G19" s="16" t="s">
        <v>1050</v>
      </c>
      <c r="H19" s="19" t="s">
        <v>1049</v>
      </c>
    </row>
    <row r="20" spans="1:8" s="8" customFormat="1" x14ac:dyDescent="0.25">
      <c r="A20" s="15" t="s">
        <v>974</v>
      </c>
      <c r="B20" s="16" t="s">
        <v>610</v>
      </c>
      <c r="C20" s="16" t="s">
        <v>609</v>
      </c>
      <c r="D20" s="68">
        <v>19817</v>
      </c>
      <c r="E20" s="68">
        <v>19354</v>
      </c>
      <c r="F20" s="71">
        <v>-2.3363778573951659E-2</v>
      </c>
      <c r="G20" s="16" t="s">
        <v>1050</v>
      </c>
      <c r="H20" s="19" t="s">
        <v>1049</v>
      </c>
    </row>
    <row r="21" spans="1:8" s="8" customFormat="1" x14ac:dyDescent="0.25">
      <c r="A21" s="15" t="s">
        <v>975</v>
      </c>
      <c r="B21" s="16" t="s">
        <v>610</v>
      </c>
      <c r="C21" s="16" t="s">
        <v>627</v>
      </c>
      <c r="D21" s="68">
        <v>269282</v>
      </c>
      <c r="E21" s="68">
        <v>269922</v>
      </c>
      <c r="F21" s="85">
        <v>2.376690606873092E-3</v>
      </c>
      <c r="G21" s="16" t="s">
        <v>1050</v>
      </c>
      <c r="H21" s="19" t="s">
        <v>1050</v>
      </c>
    </row>
    <row r="22" spans="1:8" s="8" customFormat="1" x14ac:dyDescent="0.25">
      <c r="A22" s="15" t="s">
        <v>976</v>
      </c>
      <c r="B22" s="16" t="s">
        <v>610</v>
      </c>
      <c r="C22" s="16" t="s">
        <v>616</v>
      </c>
      <c r="D22" s="68">
        <v>677560</v>
      </c>
      <c r="E22" s="68">
        <v>692632</v>
      </c>
      <c r="F22" s="71">
        <v>2.2244524470157623E-2</v>
      </c>
      <c r="G22" s="16" t="s">
        <v>1050</v>
      </c>
      <c r="H22" s="19" t="s">
        <v>1050</v>
      </c>
    </row>
    <row r="23" spans="1:8" s="8" customFormat="1" x14ac:dyDescent="0.25">
      <c r="A23" s="15" t="s">
        <v>977</v>
      </c>
      <c r="B23" s="16" t="s">
        <v>96</v>
      </c>
      <c r="C23" s="16" t="s">
        <v>95</v>
      </c>
      <c r="D23" s="68">
        <v>496005</v>
      </c>
      <c r="E23" s="68">
        <v>499182</v>
      </c>
      <c r="F23" s="71">
        <v>6.4051773671636378E-3</v>
      </c>
      <c r="G23" s="16" t="s">
        <v>1050</v>
      </c>
      <c r="H23" s="19" t="s">
        <v>1050</v>
      </c>
    </row>
    <row r="24" spans="1:8" s="8" customFormat="1" x14ac:dyDescent="0.25">
      <c r="A24" s="15" t="s">
        <v>978</v>
      </c>
      <c r="B24" s="16" t="s">
        <v>96</v>
      </c>
      <c r="C24" s="16" t="s">
        <v>339</v>
      </c>
      <c r="D24" s="68">
        <v>25910</v>
      </c>
      <c r="E24" s="68">
        <v>25498</v>
      </c>
      <c r="F24" s="71">
        <v>-1.5901196449247396E-2</v>
      </c>
      <c r="G24" s="16" t="s">
        <v>1050</v>
      </c>
      <c r="H24" s="19" t="s">
        <v>1049</v>
      </c>
    </row>
    <row r="25" spans="1:8" s="8" customFormat="1" x14ac:dyDescent="0.25">
      <c r="A25" s="15" t="s">
        <v>979</v>
      </c>
      <c r="B25" s="16" t="s">
        <v>326</v>
      </c>
      <c r="C25" s="16" t="s">
        <v>345</v>
      </c>
      <c r="D25" s="68">
        <v>65880</v>
      </c>
      <c r="E25" s="68">
        <v>66697</v>
      </c>
      <c r="F25" s="71">
        <v>1.2401335761991499E-2</v>
      </c>
      <c r="G25" s="16" t="s">
        <v>1050</v>
      </c>
      <c r="H25" s="19" t="s">
        <v>1049</v>
      </c>
    </row>
    <row r="26" spans="1:8" s="8" customFormat="1" x14ac:dyDescent="0.25">
      <c r="A26" s="15" t="s">
        <v>980</v>
      </c>
      <c r="B26" s="16" t="s">
        <v>326</v>
      </c>
      <c r="C26" s="16" t="s">
        <v>351</v>
      </c>
      <c r="D26" s="68">
        <v>29180</v>
      </c>
      <c r="E26" s="68">
        <v>28691</v>
      </c>
      <c r="F26" s="71">
        <v>-1.6758053461274847E-2</v>
      </c>
      <c r="G26" s="16" t="s">
        <v>1050</v>
      </c>
      <c r="H26" s="19" t="s">
        <v>1049</v>
      </c>
    </row>
    <row r="27" spans="1:8" s="8" customFormat="1" x14ac:dyDescent="0.25">
      <c r="A27" s="15" t="s">
        <v>981</v>
      </c>
      <c r="B27" s="16" t="s">
        <v>326</v>
      </c>
      <c r="C27" s="16" t="s">
        <v>325</v>
      </c>
      <c r="D27" s="68">
        <v>35471</v>
      </c>
      <c r="E27" s="68">
        <v>34650</v>
      </c>
      <c r="F27" s="71">
        <v>-2.3145668292407884E-2</v>
      </c>
      <c r="G27" s="16" t="s">
        <v>1050</v>
      </c>
      <c r="H27" s="19" t="s">
        <v>1049</v>
      </c>
    </row>
    <row r="28" spans="1:8" s="8" customFormat="1" x14ac:dyDescent="0.25">
      <c r="A28" s="15" t="s">
        <v>982</v>
      </c>
      <c r="B28" s="16" t="s">
        <v>358</v>
      </c>
      <c r="C28" s="16" t="s">
        <v>357</v>
      </c>
      <c r="D28" s="68">
        <v>49542</v>
      </c>
      <c r="E28" s="68">
        <v>49377</v>
      </c>
      <c r="F28" s="85">
        <v>-3.3305074482257477E-3</v>
      </c>
      <c r="G28" s="16" t="s">
        <v>1050</v>
      </c>
      <c r="H28" s="19" t="s">
        <v>1050</v>
      </c>
    </row>
    <row r="29" spans="1:8" s="8" customFormat="1" x14ac:dyDescent="0.25">
      <c r="A29" s="15" t="s">
        <v>983</v>
      </c>
      <c r="B29" s="16" t="s">
        <v>358</v>
      </c>
      <c r="C29" s="16" t="s">
        <v>364</v>
      </c>
      <c r="D29" s="68">
        <v>63063</v>
      </c>
      <c r="E29" s="68">
        <v>63638</v>
      </c>
      <c r="F29" s="71">
        <v>9.1178662607234034E-3</v>
      </c>
      <c r="G29" s="16" t="s">
        <v>1050</v>
      </c>
      <c r="H29" s="19" t="s">
        <v>1049</v>
      </c>
    </row>
    <row r="30" spans="1:8" s="8" customFormat="1" x14ac:dyDescent="0.25">
      <c r="A30" s="15" t="s">
        <v>984</v>
      </c>
      <c r="B30" s="16" t="s">
        <v>371</v>
      </c>
      <c r="C30" s="16" t="s">
        <v>370</v>
      </c>
      <c r="D30" s="68">
        <v>116979</v>
      </c>
      <c r="E30" s="68">
        <v>118633</v>
      </c>
      <c r="F30" s="71">
        <v>1.4139289958026654E-2</v>
      </c>
      <c r="G30" s="16" t="s">
        <v>1050</v>
      </c>
      <c r="H30" s="19" t="s">
        <v>1049</v>
      </c>
    </row>
    <row r="31" spans="1:8" s="8" customFormat="1" x14ac:dyDescent="0.25">
      <c r="A31" s="15" t="s">
        <v>985</v>
      </c>
      <c r="B31" s="16" t="s">
        <v>371</v>
      </c>
      <c r="C31" s="16" t="s">
        <v>377</v>
      </c>
      <c r="D31" s="68">
        <v>254969</v>
      </c>
      <c r="E31" s="68">
        <v>255068</v>
      </c>
      <c r="F31" s="86">
        <v>3.8828249708788127E-4</v>
      </c>
      <c r="G31" s="16" t="s">
        <v>1050</v>
      </c>
      <c r="H31" s="19" t="s">
        <v>1049</v>
      </c>
    </row>
    <row r="32" spans="1:8" s="8" customFormat="1" x14ac:dyDescent="0.25">
      <c r="A32" s="15" t="s">
        <v>986</v>
      </c>
      <c r="B32" s="16" t="s">
        <v>371</v>
      </c>
      <c r="C32" s="16" t="s">
        <v>383</v>
      </c>
      <c r="D32" s="68">
        <v>192768</v>
      </c>
      <c r="E32" s="68">
        <v>193211</v>
      </c>
      <c r="F32" s="85">
        <v>2.2980992695883135E-3</v>
      </c>
      <c r="G32" s="16" t="s">
        <v>1050</v>
      </c>
      <c r="H32" s="19" t="s">
        <v>1049</v>
      </c>
    </row>
    <row r="33" spans="1:8" s="8" customFormat="1" x14ac:dyDescent="0.25">
      <c r="A33" s="15" t="s">
        <v>987</v>
      </c>
      <c r="B33" s="16" t="s">
        <v>371</v>
      </c>
      <c r="C33" s="16" t="s">
        <v>633</v>
      </c>
      <c r="D33" s="68">
        <v>440171</v>
      </c>
      <c r="E33" s="68">
        <v>445045</v>
      </c>
      <c r="F33" s="71">
        <v>1.107296936872261E-2</v>
      </c>
      <c r="G33" s="16" t="s">
        <v>1050</v>
      </c>
      <c r="H33" s="19" t="s">
        <v>1050</v>
      </c>
    </row>
    <row r="34" spans="1:8" s="8" customFormat="1" x14ac:dyDescent="0.25">
      <c r="A34" s="15" t="s">
        <v>988</v>
      </c>
      <c r="B34" s="16" t="s">
        <v>371</v>
      </c>
      <c r="C34" s="16" t="s">
        <v>659</v>
      </c>
      <c r="D34" s="68">
        <v>23042</v>
      </c>
      <c r="E34" s="68">
        <v>21606</v>
      </c>
      <c r="F34" s="71">
        <v>-6.2320979081676935E-2</v>
      </c>
      <c r="G34" s="16" t="s">
        <v>1050</v>
      </c>
      <c r="H34" s="19" t="s">
        <v>1049</v>
      </c>
    </row>
    <row r="35" spans="1:8" s="8" customFormat="1" x14ac:dyDescent="0.25">
      <c r="A35" s="15" t="s">
        <v>989</v>
      </c>
      <c r="B35" s="16" t="s">
        <v>371</v>
      </c>
      <c r="C35" s="16" t="s">
        <v>665</v>
      </c>
      <c r="D35" s="68">
        <v>35897</v>
      </c>
      <c r="E35" s="68">
        <v>35024</v>
      </c>
      <c r="F35" s="71">
        <v>-2.4319581023483857E-2</v>
      </c>
      <c r="G35" s="16" t="s">
        <v>1050</v>
      </c>
      <c r="H35" s="19" t="s">
        <v>1050</v>
      </c>
    </row>
    <row r="36" spans="1:8" s="8" customFormat="1" x14ac:dyDescent="0.25">
      <c r="A36" s="15" t="s">
        <v>990</v>
      </c>
      <c r="B36" s="16" t="s">
        <v>371</v>
      </c>
      <c r="C36" s="16" t="s">
        <v>389</v>
      </c>
      <c r="D36" s="68">
        <v>52780</v>
      </c>
      <c r="E36" s="68">
        <v>53110</v>
      </c>
      <c r="F36" s="71">
        <v>6.2523683213338383E-3</v>
      </c>
      <c r="G36" s="16" t="s">
        <v>1050</v>
      </c>
      <c r="H36" s="19" t="s">
        <v>1049</v>
      </c>
    </row>
    <row r="37" spans="1:8" s="8" customFormat="1" x14ac:dyDescent="0.25">
      <c r="A37" s="15" t="s">
        <v>991</v>
      </c>
      <c r="B37" s="16" t="s">
        <v>371</v>
      </c>
      <c r="C37" s="16" t="s">
        <v>644</v>
      </c>
      <c r="D37" s="68">
        <v>22102</v>
      </c>
      <c r="E37" s="68">
        <v>22151</v>
      </c>
      <c r="F37" s="85">
        <v>2.2169939372002532E-3</v>
      </c>
      <c r="G37" s="16" t="s">
        <v>1050</v>
      </c>
      <c r="H37" s="19" t="s">
        <v>1049</v>
      </c>
    </row>
    <row r="38" spans="1:8" s="8" customFormat="1" x14ac:dyDescent="0.25">
      <c r="A38" s="15" t="s">
        <v>992</v>
      </c>
      <c r="B38" s="16" t="s">
        <v>371</v>
      </c>
      <c r="C38" s="16" t="s">
        <v>650</v>
      </c>
      <c r="D38" s="68">
        <v>45924</v>
      </c>
      <c r="E38" s="68">
        <v>46178</v>
      </c>
      <c r="F38" s="71">
        <v>5.5308771012977966E-3</v>
      </c>
      <c r="G38" s="16" t="s">
        <v>1050</v>
      </c>
      <c r="H38" s="19" t="s">
        <v>1049</v>
      </c>
    </row>
    <row r="39" spans="1:8" s="8" customFormat="1" x14ac:dyDescent="0.25">
      <c r="A39" s="15" t="s">
        <v>993</v>
      </c>
      <c r="B39" s="16" t="s">
        <v>371</v>
      </c>
      <c r="C39" s="16" t="s">
        <v>682</v>
      </c>
      <c r="D39" s="68">
        <v>83384</v>
      </c>
      <c r="E39" s="68">
        <v>83196</v>
      </c>
      <c r="F39" s="85">
        <v>-2.2546291854552434E-3</v>
      </c>
      <c r="G39" s="16" t="s">
        <v>1050</v>
      </c>
      <c r="H39" s="19" t="s">
        <v>1049</v>
      </c>
    </row>
    <row r="40" spans="1:8" s="8" customFormat="1" x14ac:dyDescent="0.25">
      <c r="A40" s="15" t="s">
        <v>994</v>
      </c>
      <c r="B40" s="16" t="s">
        <v>371</v>
      </c>
      <c r="C40" s="16" t="s">
        <v>676</v>
      </c>
      <c r="D40" s="68">
        <v>23788</v>
      </c>
      <c r="E40" s="68">
        <v>23999</v>
      </c>
      <c r="F40" s="71">
        <v>8.8700184967210362E-3</v>
      </c>
      <c r="G40" s="16" t="s">
        <v>1050</v>
      </c>
      <c r="H40" s="19" t="s">
        <v>1050</v>
      </c>
    </row>
    <row r="41" spans="1:8" s="8" customFormat="1" x14ac:dyDescent="0.25">
      <c r="A41" s="15" t="s">
        <v>995</v>
      </c>
      <c r="B41" s="16" t="s">
        <v>103</v>
      </c>
      <c r="C41" s="16" t="s">
        <v>102</v>
      </c>
      <c r="D41" s="68">
        <v>1820577</v>
      </c>
      <c r="E41" s="68">
        <v>1801023</v>
      </c>
      <c r="F41" s="71">
        <v>-1.074055093522548E-2</v>
      </c>
      <c r="G41" s="16" t="s">
        <v>1050</v>
      </c>
      <c r="H41" s="19" t="s">
        <v>1050</v>
      </c>
    </row>
    <row r="42" spans="1:8" s="8" customFormat="1" x14ac:dyDescent="0.25">
      <c r="A42" s="15" t="s">
        <v>996</v>
      </c>
      <c r="B42" s="16" t="s">
        <v>396</v>
      </c>
      <c r="C42" s="16" t="s">
        <v>395</v>
      </c>
      <c r="D42" s="68">
        <v>398552</v>
      </c>
      <c r="E42" s="68">
        <v>405578</v>
      </c>
      <c r="F42" s="71">
        <v>1.7628816315060518E-2</v>
      </c>
      <c r="G42" s="16" t="s">
        <v>1050</v>
      </c>
      <c r="H42" s="19" t="s">
        <v>1050</v>
      </c>
    </row>
    <row r="43" spans="1:8" s="8" customFormat="1" x14ac:dyDescent="0.25">
      <c r="A43" s="15" t="s">
        <v>997</v>
      </c>
      <c r="B43" s="16" t="s">
        <v>396</v>
      </c>
      <c r="C43" s="16" t="s">
        <v>402</v>
      </c>
      <c r="D43" s="68">
        <v>238136</v>
      </c>
      <c r="E43" s="68">
        <v>243647</v>
      </c>
      <c r="F43" s="71">
        <v>2.3142238048846037E-2</v>
      </c>
      <c r="G43" s="16" t="s">
        <v>1050</v>
      </c>
      <c r="H43" s="19" t="s">
        <v>1050</v>
      </c>
    </row>
    <row r="44" spans="1:8" s="8" customFormat="1" x14ac:dyDescent="0.25">
      <c r="A44" s="15" t="s">
        <v>998</v>
      </c>
      <c r="B44" s="16" t="s">
        <v>409</v>
      </c>
      <c r="C44" s="16" t="s">
        <v>408</v>
      </c>
      <c r="D44" s="68">
        <v>139668</v>
      </c>
      <c r="E44" s="68">
        <v>139721</v>
      </c>
      <c r="F44" s="86">
        <v>3.7947131769625113E-4</v>
      </c>
      <c r="G44" s="16" t="s">
        <v>1050</v>
      </c>
      <c r="H44" s="19" t="s">
        <v>1049</v>
      </c>
    </row>
    <row r="45" spans="1:8" s="8" customFormat="1" x14ac:dyDescent="0.25">
      <c r="A45" s="15" t="s">
        <v>999</v>
      </c>
      <c r="B45" s="16" t="s">
        <v>409</v>
      </c>
      <c r="C45" s="16" t="s">
        <v>415</v>
      </c>
      <c r="D45" s="68">
        <v>67757</v>
      </c>
      <c r="E45" s="68">
        <v>68082</v>
      </c>
      <c r="F45" s="85">
        <v>4.7965523857313635E-3</v>
      </c>
      <c r="G45" s="16" t="s">
        <v>1050</v>
      </c>
      <c r="H45" s="19" t="s">
        <v>1049</v>
      </c>
    </row>
    <row r="46" spans="1:8" s="8" customFormat="1" x14ac:dyDescent="0.25">
      <c r="A46" s="15" t="s">
        <v>1000</v>
      </c>
      <c r="B46" s="16" t="s">
        <v>409</v>
      </c>
      <c r="C46" s="16" t="s">
        <v>421</v>
      </c>
      <c r="D46" s="68">
        <v>48773</v>
      </c>
      <c r="E46" s="68">
        <v>48685</v>
      </c>
      <c r="F46" s="85">
        <v>-1.8042769565128247E-3</v>
      </c>
      <c r="G46" s="16" t="s">
        <v>1050</v>
      </c>
      <c r="H46" s="19" t="s">
        <v>1049</v>
      </c>
    </row>
    <row r="47" spans="1:8" s="8" customFormat="1" x14ac:dyDescent="0.25">
      <c r="A47" s="15" t="s">
        <v>1001</v>
      </c>
      <c r="B47" s="16" t="s">
        <v>122</v>
      </c>
      <c r="C47" s="16" t="s">
        <v>136</v>
      </c>
      <c r="D47" s="68">
        <v>81327</v>
      </c>
      <c r="E47" s="68">
        <v>81820</v>
      </c>
      <c r="F47" s="71">
        <v>6.0619474467274092E-3</v>
      </c>
      <c r="G47" s="16" t="s">
        <v>1050</v>
      </c>
      <c r="H47" s="19" t="s">
        <v>1049</v>
      </c>
    </row>
    <row r="48" spans="1:8" s="8" customFormat="1" x14ac:dyDescent="0.25">
      <c r="A48" s="15" t="s">
        <v>1002</v>
      </c>
      <c r="B48" s="16" t="s">
        <v>122</v>
      </c>
      <c r="C48" s="16" t="s">
        <v>121</v>
      </c>
      <c r="D48" s="68">
        <v>147972</v>
      </c>
      <c r="E48" s="68">
        <v>151682</v>
      </c>
      <c r="F48" s="71">
        <v>2.5072310977752549E-2</v>
      </c>
      <c r="G48" s="16" t="s">
        <v>1050</v>
      </c>
      <c r="H48" s="19" t="s">
        <v>1050</v>
      </c>
    </row>
    <row r="49" spans="1:8" s="8" customFormat="1" x14ac:dyDescent="0.25">
      <c r="A49" s="15" t="s">
        <v>1003</v>
      </c>
      <c r="B49" s="16" t="s">
        <v>333</v>
      </c>
      <c r="C49" s="16" t="s">
        <v>332</v>
      </c>
      <c r="D49" s="68">
        <v>43946</v>
      </c>
      <c r="E49" s="68">
        <v>44419</v>
      </c>
      <c r="F49" s="71">
        <v>1.0763209393346379E-2</v>
      </c>
      <c r="G49" s="16" t="s">
        <v>1050</v>
      </c>
      <c r="H49" s="19" t="s">
        <v>1049</v>
      </c>
    </row>
    <row r="50" spans="1:8" s="8" customFormat="1" x14ac:dyDescent="0.25">
      <c r="A50" s="15" t="s">
        <v>1004</v>
      </c>
      <c r="B50" s="16" t="s">
        <v>428</v>
      </c>
      <c r="C50" s="16" t="s">
        <v>779</v>
      </c>
      <c r="D50" s="68">
        <v>288288</v>
      </c>
      <c r="E50" s="68">
        <v>292191</v>
      </c>
      <c r="F50" s="71">
        <v>1.3538544788544788E-2</v>
      </c>
      <c r="G50" s="16" t="s">
        <v>1050</v>
      </c>
      <c r="H50" s="19" t="s">
        <v>1050</v>
      </c>
    </row>
    <row r="51" spans="1:8" s="8" customFormat="1" x14ac:dyDescent="0.25">
      <c r="A51" s="15" t="s">
        <v>1005</v>
      </c>
      <c r="B51" s="16" t="s">
        <v>428</v>
      </c>
      <c r="C51" s="16" t="s">
        <v>427</v>
      </c>
      <c r="D51" s="68">
        <v>809858</v>
      </c>
      <c r="E51" s="68">
        <v>814286</v>
      </c>
      <c r="F51" s="71">
        <v>5.4676251886133127E-3</v>
      </c>
      <c r="G51" s="16" t="s">
        <v>1050</v>
      </c>
      <c r="H51" s="19" t="s">
        <v>1050</v>
      </c>
    </row>
    <row r="52" spans="1:8" s="8" customFormat="1" x14ac:dyDescent="0.25">
      <c r="A52" s="15" t="s">
        <v>1006</v>
      </c>
      <c r="B52" s="16" t="s">
        <v>428</v>
      </c>
      <c r="C52" s="16" t="s">
        <v>31</v>
      </c>
      <c r="D52" s="68">
        <v>536499</v>
      </c>
      <c r="E52" s="68">
        <v>538402</v>
      </c>
      <c r="F52" s="85">
        <v>3.5470709171871711E-3</v>
      </c>
      <c r="G52" s="16" t="s">
        <v>1050</v>
      </c>
      <c r="H52" s="19" t="s">
        <v>1050</v>
      </c>
    </row>
    <row r="53" spans="1:8" s="8" customFormat="1" x14ac:dyDescent="0.25">
      <c r="A53" s="15" t="s">
        <v>1007</v>
      </c>
      <c r="B53" s="16" t="s">
        <v>440</v>
      </c>
      <c r="C53" s="16" t="s">
        <v>439</v>
      </c>
      <c r="D53" s="68">
        <v>53829</v>
      </c>
      <c r="E53" s="68">
        <v>53403</v>
      </c>
      <c r="F53" s="71">
        <v>-7.9139497296996045E-3</v>
      </c>
      <c r="G53" s="16" t="s">
        <v>1050</v>
      </c>
      <c r="H53" s="19" t="s">
        <v>1049</v>
      </c>
    </row>
    <row r="54" spans="1:8" s="8" customFormat="1" x14ac:dyDescent="0.25">
      <c r="A54" s="15" t="s">
        <v>1008</v>
      </c>
      <c r="B54" s="16" t="s">
        <v>440</v>
      </c>
      <c r="C54" s="16" t="s">
        <v>785</v>
      </c>
      <c r="D54" s="68">
        <v>64727</v>
      </c>
      <c r="E54" s="68">
        <v>65814</v>
      </c>
      <c r="F54" s="71">
        <v>1.6793610085435753E-2</v>
      </c>
      <c r="G54" s="16" t="s">
        <v>1050</v>
      </c>
      <c r="H54" s="19" t="s">
        <v>1049</v>
      </c>
    </row>
    <row r="55" spans="1:8" s="8" customFormat="1" x14ac:dyDescent="0.25">
      <c r="A55" s="15" t="s">
        <v>1009</v>
      </c>
      <c r="B55" s="16" t="s">
        <v>440</v>
      </c>
      <c r="C55" s="16" t="s">
        <v>446</v>
      </c>
      <c r="D55" s="68">
        <v>71492</v>
      </c>
      <c r="E55" s="68">
        <v>70874</v>
      </c>
      <c r="F55" s="71">
        <v>-8.6443238404296987E-3</v>
      </c>
      <c r="G55" s="16" t="s">
        <v>1050</v>
      </c>
      <c r="H55" s="19" t="s">
        <v>1049</v>
      </c>
    </row>
    <row r="56" spans="1:8" s="8" customFormat="1" x14ac:dyDescent="0.25">
      <c r="A56" s="15" t="s">
        <v>1010</v>
      </c>
      <c r="B56" s="16" t="s">
        <v>472</v>
      </c>
      <c r="C56" s="16" t="s">
        <v>471</v>
      </c>
      <c r="D56" s="68">
        <v>27471</v>
      </c>
      <c r="E56" s="68">
        <v>28127</v>
      </c>
      <c r="F56" s="71">
        <v>2.3879727712860836E-2</v>
      </c>
      <c r="G56" s="16" t="s">
        <v>1050</v>
      </c>
      <c r="H56" s="19" t="s">
        <v>1049</v>
      </c>
    </row>
    <row r="57" spans="1:8" s="8" customFormat="1" x14ac:dyDescent="0.25">
      <c r="A57" s="15" t="s">
        <v>1011</v>
      </c>
      <c r="B57" s="16" t="s">
        <v>74</v>
      </c>
      <c r="C57" s="16" t="s">
        <v>89</v>
      </c>
      <c r="D57" s="68">
        <v>106331</v>
      </c>
      <c r="E57" s="68">
        <v>105554</v>
      </c>
      <c r="F57" s="71">
        <v>-7.307370381168239E-3</v>
      </c>
      <c r="G57" s="16" t="s">
        <v>1050</v>
      </c>
      <c r="H57" s="19" t="s">
        <v>1050</v>
      </c>
    </row>
    <row r="58" spans="1:8" s="8" customFormat="1" x14ac:dyDescent="0.25">
      <c r="A58" s="15" t="s">
        <v>1012</v>
      </c>
      <c r="B58" s="16" t="s">
        <v>74</v>
      </c>
      <c r="C58" s="16" t="s">
        <v>73</v>
      </c>
      <c r="D58" s="68">
        <v>441815</v>
      </c>
      <c r="E58" s="68">
        <v>440190</v>
      </c>
      <c r="F58" s="85">
        <v>-3.6780100268211809E-3</v>
      </c>
      <c r="G58" s="16" t="s">
        <v>1050</v>
      </c>
      <c r="H58" s="19" t="s">
        <v>1050</v>
      </c>
    </row>
    <row r="59" spans="1:8" s="8" customFormat="1" x14ac:dyDescent="0.25">
      <c r="A59" s="15" t="s">
        <v>1013</v>
      </c>
      <c r="B59" s="16" t="s">
        <v>74</v>
      </c>
      <c r="C59" s="16" t="s">
        <v>83</v>
      </c>
      <c r="D59" s="68">
        <v>375586</v>
      </c>
      <c r="E59" s="68">
        <v>374688</v>
      </c>
      <c r="F59" s="85">
        <v>-2.3909304393667495E-3</v>
      </c>
      <c r="G59" s="16" t="s">
        <v>1050</v>
      </c>
      <c r="H59" s="19" t="s">
        <v>1050</v>
      </c>
    </row>
    <row r="60" spans="1:8" s="8" customFormat="1" x14ac:dyDescent="0.25">
      <c r="A60" s="15" t="s">
        <v>1014</v>
      </c>
      <c r="B60" s="16" t="s">
        <v>161</v>
      </c>
      <c r="C60" s="16" t="s">
        <v>791</v>
      </c>
      <c r="D60" s="68">
        <v>47557</v>
      </c>
      <c r="E60" s="68">
        <v>47695</v>
      </c>
      <c r="F60" s="85">
        <v>2.9017810206699328E-3</v>
      </c>
      <c r="G60" s="16" t="s">
        <v>1050</v>
      </c>
      <c r="H60" s="19" t="s">
        <v>1049</v>
      </c>
    </row>
    <row r="61" spans="1:8" s="8" customFormat="1" x14ac:dyDescent="0.25">
      <c r="A61" s="15" t="s">
        <v>1015</v>
      </c>
      <c r="B61" s="16" t="s">
        <v>161</v>
      </c>
      <c r="C61" s="16" t="s">
        <v>465</v>
      </c>
      <c r="D61" s="68">
        <v>27469</v>
      </c>
      <c r="E61" s="68">
        <v>27393</v>
      </c>
      <c r="F61" s="85">
        <v>-2.7667552513742765E-3</v>
      </c>
      <c r="G61" s="16" t="s">
        <v>1050</v>
      </c>
      <c r="H61" s="19" t="s">
        <v>1049</v>
      </c>
    </row>
    <row r="62" spans="1:8" s="8" customFormat="1" x14ac:dyDescent="0.25">
      <c r="A62" s="15" t="s">
        <v>1016</v>
      </c>
      <c r="B62" s="16" t="s">
        <v>161</v>
      </c>
      <c r="C62" s="16" t="s">
        <v>484</v>
      </c>
      <c r="D62" s="68">
        <v>27576</v>
      </c>
      <c r="E62" s="68">
        <v>27131</v>
      </c>
      <c r="F62" s="71">
        <v>-1.6137220771685525E-2</v>
      </c>
      <c r="G62" s="16" t="s">
        <v>1050</v>
      </c>
      <c r="H62" s="19" t="s">
        <v>1049</v>
      </c>
    </row>
    <row r="63" spans="1:8" s="8" customFormat="1" x14ac:dyDescent="0.25">
      <c r="A63" s="15" t="s">
        <v>1017</v>
      </c>
      <c r="B63" s="16" t="s">
        <v>161</v>
      </c>
      <c r="C63" s="16" t="s">
        <v>170</v>
      </c>
      <c r="D63" s="68">
        <v>46562</v>
      </c>
      <c r="E63" s="68">
        <v>45992</v>
      </c>
      <c r="F63" s="71">
        <v>-1.2241742193204759E-2</v>
      </c>
      <c r="G63" s="16" t="s">
        <v>1050</v>
      </c>
      <c r="H63" s="19" t="s">
        <v>1049</v>
      </c>
    </row>
    <row r="64" spans="1:8" s="8" customFormat="1" x14ac:dyDescent="0.25">
      <c r="A64" s="15" t="s">
        <v>1018</v>
      </c>
      <c r="B64" s="16" t="s">
        <v>161</v>
      </c>
      <c r="C64" s="16" t="s">
        <v>160</v>
      </c>
      <c r="D64" s="68">
        <v>603403</v>
      </c>
      <c r="E64" s="68">
        <v>616466</v>
      </c>
      <c r="F64" s="71">
        <v>2.1648881427503677E-2</v>
      </c>
      <c r="G64" s="16" t="s">
        <v>1050</v>
      </c>
      <c r="H64" s="19" t="s">
        <v>1049</v>
      </c>
    </row>
    <row r="65" spans="1:8" s="8" customFormat="1" x14ac:dyDescent="0.25">
      <c r="A65" s="15" t="s">
        <v>1019</v>
      </c>
      <c r="B65" s="16" t="s">
        <v>39</v>
      </c>
      <c r="C65" s="16" t="s">
        <v>38</v>
      </c>
      <c r="D65" s="68">
        <v>558979</v>
      </c>
      <c r="E65" s="68">
        <v>561578</v>
      </c>
      <c r="F65" s="85">
        <v>4.6495485519133994E-3</v>
      </c>
      <c r="G65" s="16" t="s">
        <v>1050</v>
      </c>
      <c r="H65" s="19" t="s">
        <v>1050</v>
      </c>
    </row>
    <row r="66" spans="1:8" s="8" customFormat="1" x14ac:dyDescent="0.25">
      <c r="A66" s="15" t="s">
        <v>1020</v>
      </c>
      <c r="B66" s="16" t="s">
        <v>39</v>
      </c>
      <c r="C66" s="16" t="s">
        <v>603</v>
      </c>
      <c r="D66" s="68">
        <v>43450</v>
      </c>
      <c r="E66" s="68">
        <v>43142</v>
      </c>
      <c r="F66" s="71">
        <v>-7.0886075949367086E-3</v>
      </c>
      <c r="G66" s="16" t="s">
        <v>1050</v>
      </c>
      <c r="H66" s="19" t="s">
        <v>1049</v>
      </c>
    </row>
    <row r="67" spans="1:8" s="8" customFormat="1" x14ac:dyDescent="0.25">
      <c r="A67" s="15" t="s">
        <v>1021</v>
      </c>
      <c r="B67" s="16" t="s">
        <v>39</v>
      </c>
      <c r="C67" s="16" t="s">
        <v>490</v>
      </c>
      <c r="D67" s="68">
        <v>1525993</v>
      </c>
      <c r="E67" s="68">
        <v>1537354</v>
      </c>
      <c r="F67" s="71">
        <v>7.4449882797627516E-3</v>
      </c>
      <c r="G67" s="16" t="s">
        <v>1050</v>
      </c>
      <c r="H67" s="19" t="s">
        <v>1050</v>
      </c>
    </row>
    <row r="68" spans="1:8" s="8" customFormat="1" x14ac:dyDescent="0.25">
      <c r="A68" s="15" t="s">
        <v>1022</v>
      </c>
      <c r="B68" s="16" t="s">
        <v>39</v>
      </c>
      <c r="C68" s="16" t="s">
        <v>421</v>
      </c>
      <c r="D68" s="68">
        <v>41815</v>
      </c>
      <c r="E68" s="68">
        <v>41388</v>
      </c>
      <c r="F68" s="71">
        <v>-1.0211646538323568E-2</v>
      </c>
      <c r="G68" s="16" t="s">
        <v>1050</v>
      </c>
      <c r="H68" s="19" t="s">
        <v>1050</v>
      </c>
    </row>
    <row r="69" spans="1:8" s="8" customFormat="1" x14ac:dyDescent="0.25">
      <c r="A69" s="15" t="s">
        <v>1023</v>
      </c>
      <c r="B69" s="16" t="s">
        <v>502</v>
      </c>
      <c r="C69" s="16" t="s">
        <v>501</v>
      </c>
      <c r="D69" s="68">
        <v>927641</v>
      </c>
      <c r="E69" s="68">
        <v>930458</v>
      </c>
      <c r="F69" s="85">
        <v>3.0367351162788191E-3</v>
      </c>
      <c r="G69" s="16" t="s">
        <v>1050</v>
      </c>
      <c r="H69" s="19" t="s">
        <v>1050</v>
      </c>
    </row>
    <row r="70" spans="1:8" s="8" customFormat="1" x14ac:dyDescent="0.25">
      <c r="A70" s="15" t="s">
        <v>1024</v>
      </c>
      <c r="B70" s="16" t="s">
        <v>46</v>
      </c>
      <c r="C70" s="16" t="s">
        <v>727</v>
      </c>
      <c r="D70" s="68">
        <v>1714773</v>
      </c>
      <c r="E70" s="68">
        <v>1758161</v>
      </c>
      <c r="F70" s="71">
        <v>2.5302474438307576E-2</v>
      </c>
      <c r="G70" s="16" t="s">
        <v>1050</v>
      </c>
      <c r="H70" s="19" t="s">
        <v>1049</v>
      </c>
    </row>
    <row r="71" spans="1:8" s="8" customFormat="1" x14ac:dyDescent="0.25">
      <c r="A71" s="15" t="s">
        <v>1025</v>
      </c>
      <c r="B71" s="16" t="s">
        <v>46</v>
      </c>
      <c r="C71" s="16" t="s">
        <v>712</v>
      </c>
      <c r="D71" s="68">
        <v>313166</v>
      </c>
      <c r="E71" s="68">
        <v>320902</v>
      </c>
      <c r="F71" s="71">
        <v>2.4702553917091894E-2</v>
      </c>
      <c r="G71" s="16" t="s">
        <v>1050</v>
      </c>
      <c r="H71" s="19" t="s">
        <v>1050</v>
      </c>
    </row>
    <row r="72" spans="1:8" s="8" customFormat="1" x14ac:dyDescent="0.25">
      <c r="A72" s="15" t="s">
        <v>1026</v>
      </c>
      <c r="B72" s="16" t="s">
        <v>46</v>
      </c>
      <c r="C72" s="16" t="s">
        <v>52</v>
      </c>
      <c r="D72" s="68">
        <v>800645</v>
      </c>
      <c r="E72" s="68">
        <v>816351</v>
      </c>
      <c r="F72" s="71">
        <v>1.9616684048485909E-2</v>
      </c>
      <c r="G72" s="16" t="s">
        <v>1050</v>
      </c>
      <c r="H72" s="19" t="s">
        <v>1050</v>
      </c>
    </row>
    <row r="73" spans="1:8" s="8" customFormat="1" x14ac:dyDescent="0.25">
      <c r="A73" s="15" t="s">
        <v>1027</v>
      </c>
      <c r="B73" s="16" t="s">
        <v>46</v>
      </c>
      <c r="C73" s="16" t="s">
        <v>109</v>
      </c>
      <c r="D73" s="68">
        <v>291309</v>
      </c>
      <c r="E73" s="68">
        <v>294102</v>
      </c>
      <c r="F73" s="71">
        <v>9.5877573298456271E-3</v>
      </c>
      <c r="G73" s="16" t="s">
        <v>1050</v>
      </c>
      <c r="H73" s="19" t="s">
        <v>1050</v>
      </c>
    </row>
    <row r="74" spans="1:8" s="8" customFormat="1" x14ac:dyDescent="0.25">
      <c r="A74" s="15" t="s">
        <v>1028</v>
      </c>
      <c r="B74" s="16" t="s">
        <v>46</v>
      </c>
      <c r="C74" s="16" t="s">
        <v>45</v>
      </c>
      <c r="D74" s="68">
        <v>4092459</v>
      </c>
      <c r="E74" s="68">
        <v>4189154</v>
      </c>
      <c r="F74" s="71">
        <v>2.3627603844045841E-2</v>
      </c>
      <c r="G74" s="16" t="s">
        <v>1050</v>
      </c>
      <c r="H74" s="19" t="s">
        <v>1050</v>
      </c>
    </row>
    <row r="75" spans="1:8" s="8" customFormat="1" x14ac:dyDescent="0.25">
      <c r="A75" s="15" t="s">
        <v>1029</v>
      </c>
      <c r="B75" s="16" t="s">
        <v>46</v>
      </c>
      <c r="C75" s="16" t="s">
        <v>700</v>
      </c>
      <c r="D75" s="68">
        <v>35012</v>
      </c>
      <c r="E75" s="68">
        <v>34742</v>
      </c>
      <c r="F75" s="71">
        <v>-7.7116417228378841E-3</v>
      </c>
      <c r="G75" s="16" t="s">
        <v>1050</v>
      </c>
      <c r="H75" s="19" t="s">
        <v>1049</v>
      </c>
    </row>
    <row r="76" spans="1:8" s="8" customFormat="1" x14ac:dyDescent="0.25">
      <c r="A76" s="15" t="s">
        <v>1030</v>
      </c>
      <c r="B76" s="16" t="s">
        <v>46</v>
      </c>
      <c r="C76" s="16" t="s">
        <v>721</v>
      </c>
      <c r="D76" s="68">
        <v>22150</v>
      </c>
      <c r="E76" s="68">
        <v>21668</v>
      </c>
      <c r="F76" s="71">
        <v>-2.1760722347629796E-2</v>
      </c>
      <c r="G76" s="16" t="s">
        <v>1050</v>
      </c>
      <c r="H76" s="19" t="s">
        <v>1049</v>
      </c>
    </row>
    <row r="77" spans="1:8" s="8" customFormat="1" x14ac:dyDescent="0.25">
      <c r="A77" s="15" t="s">
        <v>1031</v>
      </c>
      <c r="B77" s="16" t="s">
        <v>46</v>
      </c>
      <c r="C77" s="16" t="s">
        <v>58</v>
      </c>
      <c r="D77" s="68">
        <v>252273</v>
      </c>
      <c r="E77" s="68">
        <v>250785</v>
      </c>
      <c r="F77" s="71">
        <v>-5.8983720017599982E-3</v>
      </c>
      <c r="G77" s="16" t="s">
        <v>1050</v>
      </c>
      <c r="H77" s="19" t="s">
        <v>1050</v>
      </c>
    </row>
    <row r="78" spans="1:8" s="8" customFormat="1" x14ac:dyDescent="0.25">
      <c r="A78" s="15" t="s">
        <v>1032</v>
      </c>
      <c r="B78" s="16" t="s">
        <v>46</v>
      </c>
      <c r="C78" s="16" t="s">
        <v>147</v>
      </c>
      <c r="D78" s="68">
        <v>11531</v>
      </c>
      <c r="E78" s="68">
        <v>11214</v>
      </c>
      <c r="F78" s="71">
        <v>-2.7491110918393895E-2</v>
      </c>
      <c r="G78" s="16" t="s">
        <v>1050</v>
      </c>
      <c r="H78" s="19" t="s">
        <v>1049</v>
      </c>
    </row>
    <row r="79" spans="1:8" s="8" customFormat="1" x14ac:dyDescent="0.25">
      <c r="A79" s="15" t="s">
        <v>1033</v>
      </c>
      <c r="B79" s="16" t="s">
        <v>46</v>
      </c>
      <c r="C79" s="16" t="s">
        <v>753</v>
      </c>
      <c r="D79" s="68">
        <v>21904</v>
      </c>
      <c r="E79" s="68">
        <v>21989</v>
      </c>
      <c r="F79" s="85">
        <v>3.8805697589481374E-3</v>
      </c>
      <c r="G79" s="16" t="s">
        <v>1050</v>
      </c>
      <c r="H79" s="19" t="s">
        <v>1049</v>
      </c>
    </row>
    <row r="80" spans="1:8" s="8" customFormat="1" x14ac:dyDescent="0.25">
      <c r="A80" s="15" t="s">
        <v>1034</v>
      </c>
      <c r="B80" s="16" t="s">
        <v>46</v>
      </c>
      <c r="C80" s="16" t="s">
        <v>115</v>
      </c>
      <c r="D80" s="68">
        <v>340223</v>
      </c>
      <c r="E80" s="68">
        <v>342989</v>
      </c>
      <c r="F80" s="71">
        <v>8.1299618191597867E-3</v>
      </c>
      <c r="G80" s="16" t="s">
        <v>1050</v>
      </c>
      <c r="H80" s="19" t="s">
        <v>1049</v>
      </c>
    </row>
    <row r="81" spans="1:8" s="8" customFormat="1" x14ac:dyDescent="0.25">
      <c r="A81" s="15" t="s">
        <v>1035</v>
      </c>
      <c r="B81" s="16" t="s">
        <v>46</v>
      </c>
      <c r="C81" s="16" t="s">
        <v>706</v>
      </c>
      <c r="D81" s="68">
        <v>209710</v>
      </c>
      <c r="E81" s="68">
        <v>213253</v>
      </c>
      <c r="F81" s="71">
        <v>1.6894759429688617E-2</v>
      </c>
      <c r="G81" s="16" t="s">
        <v>1050</v>
      </c>
      <c r="H81" s="19" t="s">
        <v>1049</v>
      </c>
    </row>
    <row r="82" spans="1:8" s="8" customFormat="1" x14ac:dyDescent="0.25">
      <c r="A82" s="15" t="s">
        <v>1036</v>
      </c>
      <c r="B82" s="16" t="s">
        <v>520</v>
      </c>
      <c r="C82" s="16" t="s">
        <v>519</v>
      </c>
      <c r="D82" s="68">
        <v>306479</v>
      </c>
      <c r="E82" s="68">
        <v>313749</v>
      </c>
      <c r="F82" s="71">
        <v>2.372103798302657E-2</v>
      </c>
      <c r="G82" s="16" t="s">
        <v>1050</v>
      </c>
      <c r="H82" s="19" t="s">
        <v>1050</v>
      </c>
    </row>
    <row r="83" spans="1:8" s="8" customFormat="1" x14ac:dyDescent="0.25">
      <c r="A83" s="15" t="s">
        <v>1037</v>
      </c>
      <c r="B83" s="16" t="s">
        <v>520</v>
      </c>
      <c r="C83" s="16" t="s">
        <v>531</v>
      </c>
      <c r="D83" s="68">
        <v>1029655</v>
      </c>
      <c r="E83" s="68">
        <v>1041110</v>
      </c>
      <c r="F83" s="71">
        <v>1.1125085586919891E-2</v>
      </c>
      <c r="G83" s="16" t="s">
        <v>1050</v>
      </c>
      <c r="H83" s="19" t="s">
        <v>1050</v>
      </c>
    </row>
    <row r="84" spans="1:8" s="8" customFormat="1" x14ac:dyDescent="0.25">
      <c r="A84" s="15" t="s">
        <v>1038</v>
      </c>
      <c r="B84" s="16" t="s">
        <v>542</v>
      </c>
      <c r="C84" s="16" t="s">
        <v>541</v>
      </c>
      <c r="D84" s="68">
        <v>65464</v>
      </c>
      <c r="E84" s="68">
        <v>65837</v>
      </c>
      <c r="F84" s="71">
        <v>5.697788097274838E-3</v>
      </c>
      <c r="G84" s="16" t="s">
        <v>1050</v>
      </c>
      <c r="H84" s="19" t="s">
        <v>1050</v>
      </c>
    </row>
    <row r="85" spans="1:8" s="8" customFormat="1" x14ac:dyDescent="0.25">
      <c r="A85" s="15" t="s">
        <v>1039</v>
      </c>
      <c r="B85" s="16" t="s">
        <v>549</v>
      </c>
      <c r="C85" s="16" t="s">
        <v>548</v>
      </c>
      <c r="D85" s="68">
        <v>795223</v>
      </c>
      <c r="E85" s="68">
        <v>804019</v>
      </c>
      <c r="F85" s="71">
        <v>1.1061048284569235E-2</v>
      </c>
      <c r="G85" s="16" t="s">
        <v>1050</v>
      </c>
      <c r="H85" s="19" t="s">
        <v>1050</v>
      </c>
    </row>
    <row r="86" spans="1:8" s="8" customFormat="1" x14ac:dyDescent="0.25">
      <c r="A86" s="15" t="s">
        <v>1040</v>
      </c>
      <c r="B86" s="16" t="s">
        <v>549</v>
      </c>
      <c r="C86" s="16" t="s">
        <v>555</v>
      </c>
      <c r="D86" s="68">
        <v>116901</v>
      </c>
      <c r="E86" s="68">
        <v>118833</v>
      </c>
      <c r="F86" s="71">
        <v>1.6526804732209306E-2</v>
      </c>
      <c r="G86" s="16" t="s">
        <v>1050</v>
      </c>
      <c r="H86" s="19" t="s">
        <v>1049</v>
      </c>
    </row>
    <row r="87" spans="1:8" s="8" customFormat="1" x14ac:dyDescent="0.25">
      <c r="A87" s="15" t="s">
        <v>1041</v>
      </c>
      <c r="B87" s="16" t="s">
        <v>549</v>
      </c>
      <c r="C87" s="16" t="s">
        <v>564</v>
      </c>
      <c r="D87" s="68">
        <v>201140</v>
      </c>
      <c r="E87" s="68">
        <v>204536</v>
      </c>
      <c r="F87" s="71">
        <v>1.6883762553445363E-2</v>
      </c>
      <c r="G87" s="16" t="s">
        <v>1050</v>
      </c>
      <c r="H87" s="19" t="s">
        <v>1049</v>
      </c>
    </row>
    <row r="88" spans="1:8" s="8" customFormat="1" x14ac:dyDescent="0.25">
      <c r="A88" s="15" t="s">
        <v>1042</v>
      </c>
      <c r="B88" s="16" t="s">
        <v>597</v>
      </c>
      <c r="C88" s="16" t="s">
        <v>596</v>
      </c>
      <c r="D88" s="68">
        <v>30676</v>
      </c>
      <c r="E88" s="68">
        <v>30545</v>
      </c>
      <c r="F88" s="85">
        <v>-4.2704394314773764E-3</v>
      </c>
      <c r="G88" s="16" t="s">
        <v>1050</v>
      </c>
      <c r="H88" s="19" t="s">
        <v>1050</v>
      </c>
    </row>
    <row r="89" spans="1:8" s="8" customFormat="1" x14ac:dyDescent="0.25">
      <c r="A89" s="15" t="s">
        <v>1043</v>
      </c>
      <c r="B89" s="16" t="s">
        <v>576</v>
      </c>
      <c r="C89" s="16" t="s">
        <v>575</v>
      </c>
      <c r="D89" s="68">
        <v>44159</v>
      </c>
      <c r="E89" s="68">
        <v>43768</v>
      </c>
      <c r="F89" s="71">
        <v>-8.8543671731696819E-3</v>
      </c>
      <c r="G89" s="16" t="s">
        <v>1050</v>
      </c>
      <c r="H89" s="19" t="s">
        <v>1049</v>
      </c>
    </row>
    <row r="90" spans="1:8" s="8" customFormat="1" x14ac:dyDescent="0.25">
      <c r="A90" s="15" t="s">
        <v>1044</v>
      </c>
      <c r="B90" s="16" t="s">
        <v>453</v>
      </c>
      <c r="C90" s="16" t="s">
        <v>582</v>
      </c>
      <c r="D90" s="68">
        <v>15885</v>
      </c>
      <c r="E90" s="68">
        <v>15665</v>
      </c>
      <c r="F90" s="71">
        <v>-1.3849543594586088E-2</v>
      </c>
      <c r="G90" s="16" t="s">
        <v>1050</v>
      </c>
      <c r="H90" s="19" t="s">
        <v>1049</v>
      </c>
    </row>
    <row r="91" spans="1:8" s="8" customFormat="1" x14ac:dyDescent="0.25">
      <c r="A91" s="15" t="s">
        <v>1045</v>
      </c>
      <c r="B91" s="16" t="s">
        <v>453</v>
      </c>
      <c r="C91" s="16" t="s">
        <v>452</v>
      </c>
      <c r="D91" s="68">
        <v>91738</v>
      </c>
      <c r="E91" s="68">
        <v>92527</v>
      </c>
      <c r="F91" s="71">
        <v>8.600579912359109E-3</v>
      </c>
      <c r="G91" s="16" t="s">
        <v>1050</v>
      </c>
      <c r="H91" s="19" t="s">
        <v>1049</v>
      </c>
    </row>
    <row r="92" spans="1:8" s="8" customFormat="1" x14ac:dyDescent="0.25">
      <c r="A92" s="15" t="s">
        <v>1046</v>
      </c>
      <c r="B92" s="16" t="s">
        <v>453</v>
      </c>
      <c r="C92" s="16" t="s">
        <v>459</v>
      </c>
      <c r="D92" s="68">
        <v>75450</v>
      </c>
      <c r="E92" s="68">
        <v>76763</v>
      </c>
      <c r="F92" s="71">
        <v>1.7402253147779986E-2</v>
      </c>
      <c r="G92" s="16" t="s">
        <v>1050</v>
      </c>
      <c r="H92" s="19" t="s">
        <v>1049</v>
      </c>
    </row>
    <row r="93" spans="1:8" s="8" customFormat="1" x14ac:dyDescent="0.25">
      <c r="A93" s="15" t="s">
        <v>1047</v>
      </c>
      <c r="B93" s="16" t="s">
        <v>453</v>
      </c>
      <c r="C93" s="16" t="s">
        <v>797</v>
      </c>
      <c r="D93" s="68">
        <v>21118</v>
      </c>
      <c r="E93" s="68">
        <v>21548</v>
      </c>
      <c r="F93" s="71">
        <v>2.0361776683398048E-2</v>
      </c>
      <c r="G93" s="16" t="s">
        <v>1050</v>
      </c>
      <c r="H93" s="19" t="s">
        <v>1049</v>
      </c>
    </row>
    <row r="94" spans="1:8" s="8" customFormat="1" ht="15.6" customHeight="1" thickBot="1" x14ac:dyDescent="0.3">
      <c r="A94" s="22" t="s">
        <v>1048</v>
      </c>
      <c r="B94" s="23" t="s">
        <v>453</v>
      </c>
      <c r="C94" s="23" t="s">
        <v>478</v>
      </c>
      <c r="D94" s="69">
        <v>7208</v>
      </c>
      <c r="E94" s="69">
        <v>7058</v>
      </c>
      <c r="F94" s="84">
        <v>-2.0810210876803552E-2</v>
      </c>
      <c r="G94" s="23" t="s">
        <v>1050</v>
      </c>
      <c r="H94" s="26" t="s">
        <v>1049</v>
      </c>
    </row>
    <row r="95" spans="1:8" s="8" customFormat="1" ht="15.75" thickTop="1" x14ac:dyDescent="0.25">
      <c r="F95" s="72"/>
    </row>
  </sheetData>
  <autoFilter ref="A1:H94" xr:uid="{00000000-0009-0000-0000-00000A000000}"/>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tabColor theme="6" tint="0.39997558519241921"/>
  </sheetPr>
  <dimension ref="A1:W112"/>
  <sheetViews>
    <sheetView zoomScale="85" zoomScaleNormal="85"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5" zeroHeight="1" x14ac:dyDescent="0.25"/>
  <cols>
    <col min="1" max="1" width="51.42578125" style="149" customWidth="1"/>
    <col min="2" max="2" width="9.140625" style="149" customWidth="1"/>
    <col min="3" max="3" width="21.5703125" style="149" customWidth="1"/>
    <col min="4" max="4" width="12.42578125" style="149" customWidth="1"/>
    <col min="5" max="5" width="12.7109375" style="150" customWidth="1"/>
    <col min="6" max="6" width="12.5703125" style="149" bestFit="1" customWidth="1"/>
    <col min="7" max="7" width="20" style="149" bestFit="1" customWidth="1"/>
    <col min="8" max="8" width="15.28515625" style="149" bestFit="1" customWidth="1"/>
    <col min="9" max="9" width="26" style="149" bestFit="1" customWidth="1"/>
    <col min="10" max="10" width="38.28515625" style="149" bestFit="1" customWidth="1"/>
    <col min="11" max="11" width="10.28515625" style="149" bestFit="1" customWidth="1"/>
    <col min="12" max="12" width="45.7109375" style="149" customWidth="1"/>
    <col min="13" max="13" width="35.7109375" style="149" bestFit="1" customWidth="1"/>
    <col min="14" max="14" width="45" style="149" customWidth="1"/>
    <col min="15" max="23" width="9.140625" style="149" customWidth="1"/>
    <col min="24" max="16384" width="9.140625" style="149" hidden="1"/>
  </cols>
  <sheetData>
    <row r="1" spans="1:15" x14ac:dyDescent="0.25">
      <c r="A1" s="269" t="s">
        <v>3094</v>
      </c>
      <c r="B1" s="270"/>
      <c r="C1" s="270"/>
      <c r="D1" s="270"/>
      <c r="E1" s="189"/>
      <c r="F1" s="153"/>
      <c r="G1" s="153"/>
      <c r="H1" s="153"/>
      <c r="I1" s="153"/>
      <c r="J1" s="153"/>
      <c r="K1" s="153"/>
      <c r="L1" s="153"/>
      <c r="M1" s="153"/>
      <c r="N1" s="153"/>
      <c r="O1" s="153"/>
    </row>
    <row r="2" spans="1:15" ht="45.75" customHeight="1" x14ac:dyDescent="0.25">
      <c r="A2" s="177" t="s">
        <v>3083</v>
      </c>
      <c r="B2" s="177" t="s">
        <v>1052</v>
      </c>
      <c r="C2" s="177" t="s">
        <v>3302</v>
      </c>
      <c r="D2" s="176" t="s">
        <v>3303</v>
      </c>
      <c r="E2" s="190"/>
      <c r="F2" s="90" t="s">
        <v>3089</v>
      </c>
      <c r="G2" s="90" t="s">
        <v>3037</v>
      </c>
      <c r="H2" s="90" t="s">
        <v>3087</v>
      </c>
      <c r="I2" s="148" t="s">
        <v>3091</v>
      </c>
      <c r="J2" s="148" t="s">
        <v>3095</v>
      </c>
      <c r="K2" s="148" t="s">
        <v>2434</v>
      </c>
      <c r="L2" s="90" t="s">
        <v>1409</v>
      </c>
      <c r="M2" s="90" t="s">
        <v>2406</v>
      </c>
      <c r="N2" s="90" t="s">
        <v>2410</v>
      </c>
      <c r="O2" s="153"/>
    </row>
    <row r="3" spans="1:15" x14ac:dyDescent="0.25">
      <c r="A3" s="182" t="s">
        <v>3102</v>
      </c>
      <c r="B3" s="182" t="s">
        <v>1053</v>
      </c>
      <c r="C3" s="182" t="s">
        <v>1065</v>
      </c>
      <c r="D3" s="184">
        <v>100</v>
      </c>
      <c r="E3" s="191"/>
      <c r="F3" s="78" t="s">
        <v>3125</v>
      </c>
      <c r="G3" s="78" t="s">
        <v>3126</v>
      </c>
      <c r="H3" s="78" t="s">
        <v>2996</v>
      </c>
      <c r="I3" s="78" t="s">
        <v>1065</v>
      </c>
      <c r="J3" s="78" t="s">
        <v>1065</v>
      </c>
      <c r="K3" s="79">
        <v>43616</v>
      </c>
      <c r="L3" s="78"/>
      <c r="M3" s="78" t="s">
        <v>3129</v>
      </c>
      <c r="N3" s="78" t="s">
        <v>1086</v>
      </c>
      <c r="O3" s="153"/>
    </row>
    <row r="4" spans="1:15" x14ac:dyDescent="0.25">
      <c r="A4" s="182" t="s">
        <v>1054</v>
      </c>
      <c r="B4" s="182" t="s">
        <v>1053</v>
      </c>
      <c r="C4" s="182" t="s">
        <v>1065</v>
      </c>
      <c r="D4" s="184">
        <v>50</v>
      </c>
      <c r="E4" s="191"/>
      <c r="F4" s="78" t="s">
        <v>2430</v>
      </c>
      <c r="G4" s="78" t="s">
        <v>3039</v>
      </c>
      <c r="H4" s="78" t="s">
        <v>2996</v>
      </c>
      <c r="I4" s="78" t="s">
        <v>1065</v>
      </c>
      <c r="J4" s="78" t="s">
        <v>1065</v>
      </c>
      <c r="K4" s="79">
        <v>43616</v>
      </c>
      <c r="L4" s="78"/>
      <c r="M4" s="78" t="s">
        <v>1101</v>
      </c>
      <c r="N4" s="151" t="s">
        <v>2408</v>
      </c>
      <c r="O4" s="153"/>
    </row>
    <row r="5" spans="1:15" x14ac:dyDescent="0.25">
      <c r="A5" s="182" t="s">
        <v>3103</v>
      </c>
      <c r="B5" s="182" t="s">
        <v>1053</v>
      </c>
      <c r="C5" s="182" t="s">
        <v>1065</v>
      </c>
      <c r="D5" s="184">
        <v>100</v>
      </c>
      <c r="E5" s="191"/>
      <c r="F5" s="78" t="s">
        <v>3125</v>
      </c>
      <c r="G5" s="78" t="s">
        <v>3126</v>
      </c>
      <c r="H5" s="78" t="s">
        <v>2996</v>
      </c>
      <c r="I5" s="78" t="s">
        <v>1065</v>
      </c>
      <c r="J5" s="78" t="s">
        <v>1065</v>
      </c>
      <c r="K5" s="79">
        <v>43616</v>
      </c>
      <c r="L5" s="78"/>
      <c r="M5" s="78" t="s">
        <v>3130</v>
      </c>
      <c r="N5" s="78" t="s">
        <v>1086</v>
      </c>
      <c r="O5" s="153"/>
    </row>
    <row r="6" spans="1:15" x14ac:dyDescent="0.25">
      <c r="A6" s="182" t="s">
        <v>1055</v>
      </c>
      <c r="B6" s="182" t="s">
        <v>1053</v>
      </c>
      <c r="C6" s="182" t="s">
        <v>1065</v>
      </c>
      <c r="D6" s="184">
        <v>100</v>
      </c>
      <c r="E6" s="191"/>
      <c r="F6" s="78" t="s">
        <v>3125</v>
      </c>
      <c r="G6" s="78" t="s">
        <v>3126</v>
      </c>
      <c r="H6" s="78" t="s">
        <v>2996</v>
      </c>
      <c r="I6" s="78" t="s">
        <v>1065</v>
      </c>
      <c r="J6" s="78" t="s">
        <v>1065</v>
      </c>
      <c r="K6" s="79">
        <v>43616</v>
      </c>
      <c r="L6" s="78"/>
      <c r="M6" s="78" t="s">
        <v>3131</v>
      </c>
      <c r="N6" s="151" t="s">
        <v>1086</v>
      </c>
      <c r="O6" s="153"/>
    </row>
    <row r="7" spans="1:15" x14ac:dyDescent="0.25">
      <c r="A7" s="182" t="s">
        <v>1057</v>
      </c>
      <c r="B7" s="182" t="s">
        <v>1053</v>
      </c>
      <c r="C7" s="182" t="s">
        <v>1056</v>
      </c>
      <c r="D7" s="184">
        <v>50</v>
      </c>
      <c r="E7" s="191"/>
      <c r="F7" s="78" t="s">
        <v>2430</v>
      </c>
      <c r="G7" s="78" t="s">
        <v>3039</v>
      </c>
      <c r="H7" s="78" t="s">
        <v>2996</v>
      </c>
      <c r="I7" s="78" t="s">
        <v>1056</v>
      </c>
      <c r="J7" s="78" t="s">
        <v>1056</v>
      </c>
      <c r="K7" s="79">
        <v>43616</v>
      </c>
      <c r="L7" s="78"/>
      <c r="M7" s="78" t="s">
        <v>1103</v>
      </c>
      <c r="N7" s="151" t="s">
        <v>2408</v>
      </c>
      <c r="O7" s="153"/>
    </row>
    <row r="8" spans="1:15" x14ac:dyDescent="0.25">
      <c r="A8" s="182" t="s">
        <v>939</v>
      </c>
      <c r="B8" s="182" t="s">
        <v>1053</v>
      </c>
      <c r="C8" s="182" t="s">
        <v>3088</v>
      </c>
      <c r="D8" s="184">
        <v>100</v>
      </c>
      <c r="E8" s="191"/>
      <c r="F8" s="78" t="s">
        <v>2430</v>
      </c>
      <c r="G8" s="78" t="s">
        <v>3039</v>
      </c>
      <c r="H8" s="78" t="s">
        <v>3088</v>
      </c>
      <c r="I8" s="183" t="s">
        <v>1065</v>
      </c>
      <c r="J8" s="78" t="s">
        <v>3088</v>
      </c>
      <c r="K8" s="79">
        <v>43616</v>
      </c>
      <c r="L8" s="78"/>
      <c r="M8" s="78" t="s">
        <v>941</v>
      </c>
      <c r="N8" s="151" t="s">
        <v>1086</v>
      </c>
      <c r="O8" s="153"/>
    </row>
    <row r="9" spans="1:15" x14ac:dyDescent="0.25">
      <c r="A9" s="182" t="s">
        <v>3104</v>
      </c>
      <c r="B9" s="182" t="s">
        <v>1053</v>
      </c>
      <c r="C9" s="182" t="s">
        <v>1065</v>
      </c>
      <c r="D9" s="184">
        <v>100</v>
      </c>
      <c r="E9" s="191"/>
      <c r="F9" s="78" t="s">
        <v>3125</v>
      </c>
      <c r="G9" s="78" t="s">
        <v>3126</v>
      </c>
      <c r="H9" s="78" t="s">
        <v>2996</v>
      </c>
      <c r="I9" s="78" t="s">
        <v>1065</v>
      </c>
      <c r="J9" s="78" t="s">
        <v>1065</v>
      </c>
      <c r="K9" s="79">
        <v>43616</v>
      </c>
      <c r="L9" s="78"/>
      <c r="M9" s="78" t="s">
        <v>3133</v>
      </c>
      <c r="N9" s="78" t="s">
        <v>1086</v>
      </c>
      <c r="O9" s="153"/>
    </row>
    <row r="10" spans="1:15" x14ac:dyDescent="0.25">
      <c r="A10" s="182" t="s">
        <v>3105</v>
      </c>
      <c r="B10" s="182" t="s">
        <v>1053</v>
      </c>
      <c r="C10" s="182" t="s">
        <v>1065</v>
      </c>
      <c r="D10" s="184">
        <v>100</v>
      </c>
      <c r="E10" s="191"/>
      <c r="F10" s="78" t="s">
        <v>3125</v>
      </c>
      <c r="G10" s="78" t="s">
        <v>3126</v>
      </c>
      <c r="H10" s="78" t="s">
        <v>2996</v>
      </c>
      <c r="I10" s="183" t="s">
        <v>1065</v>
      </c>
      <c r="J10" s="78" t="s">
        <v>1065</v>
      </c>
      <c r="K10" s="79">
        <v>43616</v>
      </c>
      <c r="L10" s="78"/>
      <c r="M10" s="78" t="s">
        <v>3134</v>
      </c>
      <c r="N10" s="151" t="s">
        <v>1086</v>
      </c>
      <c r="O10" s="153"/>
    </row>
    <row r="11" spans="1:15" x14ac:dyDescent="0.25">
      <c r="A11" s="182" t="s">
        <v>1088</v>
      </c>
      <c r="B11" s="182" t="s">
        <v>1053</v>
      </c>
      <c r="C11" s="182" t="s">
        <v>1065</v>
      </c>
      <c r="D11" s="184">
        <v>100</v>
      </c>
      <c r="E11" s="191"/>
      <c r="F11" s="78" t="s">
        <v>3125</v>
      </c>
      <c r="G11" s="78" t="s">
        <v>3126</v>
      </c>
      <c r="H11" s="78" t="s">
        <v>2996</v>
      </c>
      <c r="I11" s="78" t="s">
        <v>1065</v>
      </c>
      <c r="J11" s="78" t="s">
        <v>1065</v>
      </c>
      <c r="K11" s="79">
        <v>43616</v>
      </c>
      <c r="L11" s="78"/>
      <c r="M11" s="78" t="s">
        <v>3135</v>
      </c>
      <c r="N11" s="151" t="s">
        <v>1086</v>
      </c>
      <c r="O11" s="153"/>
    </row>
    <row r="12" spans="1:15" x14ac:dyDescent="0.25">
      <c r="A12" s="182" t="s">
        <v>1089</v>
      </c>
      <c r="B12" s="182" t="s">
        <v>1053</v>
      </c>
      <c r="C12" s="182" t="s">
        <v>3088</v>
      </c>
      <c r="D12" s="184">
        <v>100</v>
      </c>
      <c r="E12" s="191"/>
      <c r="F12" s="78" t="s">
        <v>2430</v>
      </c>
      <c r="G12" s="78" t="s">
        <v>3039</v>
      </c>
      <c r="H12" s="78" t="s">
        <v>3088</v>
      </c>
      <c r="I12" s="183" t="s">
        <v>1065</v>
      </c>
      <c r="J12" s="78" t="s">
        <v>3088</v>
      </c>
      <c r="K12" s="79">
        <v>43616</v>
      </c>
      <c r="L12" s="78"/>
      <c r="M12" s="78" t="s">
        <v>1105</v>
      </c>
      <c r="N12" s="151" t="s">
        <v>1086</v>
      </c>
      <c r="O12" s="153"/>
    </row>
    <row r="13" spans="1:15" x14ac:dyDescent="0.25">
      <c r="A13" s="182" t="s">
        <v>3341</v>
      </c>
      <c r="B13" s="182" t="s">
        <v>1053</v>
      </c>
      <c r="C13" s="182" t="s">
        <v>1082</v>
      </c>
      <c r="D13" s="184">
        <v>50</v>
      </c>
      <c r="E13" s="191"/>
      <c r="F13" s="78" t="s">
        <v>2430</v>
      </c>
      <c r="G13" s="78" t="s">
        <v>3039</v>
      </c>
      <c r="H13" s="78" t="s">
        <v>2996</v>
      </c>
      <c r="I13" s="78" t="s">
        <v>1082</v>
      </c>
      <c r="J13" s="78" t="s">
        <v>1082</v>
      </c>
      <c r="K13" s="79">
        <v>44291</v>
      </c>
      <c r="L13" s="78"/>
      <c r="M13" s="78" t="s">
        <v>834</v>
      </c>
      <c r="N13" s="78" t="s">
        <v>1412</v>
      </c>
      <c r="O13" s="153"/>
    </row>
    <row r="14" spans="1:15" x14ac:dyDescent="0.25">
      <c r="A14" s="182" t="s">
        <v>1090</v>
      </c>
      <c r="B14" s="182" t="s">
        <v>1053</v>
      </c>
      <c r="C14" s="182" t="s">
        <v>1065</v>
      </c>
      <c r="D14" s="184">
        <v>100</v>
      </c>
      <c r="E14" s="191"/>
      <c r="F14" s="78" t="s">
        <v>2430</v>
      </c>
      <c r="G14" s="78" t="s">
        <v>3039</v>
      </c>
      <c r="H14" s="151" t="s">
        <v>2996</v>
      </c>
      <c r="I14" s="78" t="s">
        <v>1065</v>
      </c>
      <c r="J14" s="78" t="s">
        <v>1065</v>
      </c>
      <c r="K14" s="79">
        <v>43616</v>
      </c>
      <c r="L14" s="78"/>
      <c r="M14" s="78" t="s">
        <v>1106</v>
      </c>
      <c r="N14" s="187" t="s">
        <v>1086</v>
      </c>
      <c r="O14" s="153"/>
    </row>
    <row r="15" spans="1:15" x14ac:dyDescent="0.25">
      <c r="A15" s="182" t="s">
        <v>3342</v>
      </c>
      <c r="B15" s="182" t="s">
        <v>1053</v>
      </c>
      <c r="C15" s="182" t="s">
        <v>1065</v>
      </c>
      <c r="D15" s="184">
        <v>100</v>
      </c>
      <c r="E15" s="191"/>
      <c r="F15" s="78" t="s">
        <v>3125</v>
      </c>
      <c r="G15" s="78" t="s">
        <v>3126</v>
      </c>
      <c r="H15" s="78" t="s">
        <v>2996</v>
      </c>
      <c r="I15" s="78" t="s">
        <v>1065</v>
      </c>
      <c r="J15" s="78" t="s">
        <v>1065</v>
      </c>
      <c r="K15" s="79">
        <v>43616</v>
      </c>
      <c r="L15" s="78"/>
      <c r="M15" s="78" t="s">
        <v>3137</v>
      </c>
      <c r="N15" s="151" t="s">
        <v>1086</v>
      </c>
      <c r="O15" s="153"/>
    </row>
    <row r="16" spans="1:15" x14ac:dyDescent="0.25">
      <c r="A16" s="182" t="s">
        <v>3343</v>
      </c>
      <c r="B16" s="182" t="s">
        <v>1053</v>
      </c>
      <c r="C16" s="182" t="s">
        <v>1065</v>
      </c>
      <c r="D16" s="184">
        <v>100</v>
      </c>
      <c r="E16" s="191"/>
      <c r="F16" s="78" t="s">
        <v>3125</v>
      </c>
      <c r="G16" s="78" t="s">
        <v>3126</v>
      </c>
      <c r="H16" s="78" t="s">
        <v>2996</v>
      </c>
      <c r="I16" s="78" t="s">
        <v>1065</v>
      </c>
      <c r="J16" s="78" t="s">
        <v>1065</v>
      </c>
      <c r="K16" s="79">
        <v>44291</v>
      </c>
      <c r="L16" s="78"/>
      <c r="M16" s="78" t="s">
        <v>3138</v>
      </c>
      <c r="N16" s="151" t="s">
        <v>1086</v>
      </c>
      <c r="O16" s="153"/>
    </row>
    <row r="17" spans="1:15" x14ac:dyDescent="0.25">
      <c r="A17" s="182" t="s">
        <v>1062</v>
      </c>
      <c r="B17" s="182" t="s">
        <v>1053</v>
      </c>
      <c r="C17" s="182" t="s">
        <v>3088</v>
      </c>
      <c r="D17" s="184">
        <v>100</v>
      </c>
      <c r="E17" s="191"/>
      <c r="F17" s="78" t="s">
        <v>2430</v>
      </c>
      <c r="G17" s="78" t="s">
        <v>3039</v>
      </c>
      <c r="H17" s="78" t="s">
        <v>3088</v>
      </c>
      <c r="I17" s="78" t="s">
        <v>1065</v>
      </c>
      <c r="J17" s="78" t="s">
        <v>3088</v>
      </c>
      <c r="K17" s="79">
        <v>43616</v>
      </c>
      <c r="L17" s="78"/>
      <c r="M17" s="78" t="s">
        <v>1109</v>
      </c>
      <c r="N17" s="78" t="s">
        <v>1086</v>
      </c>
      <c r="O17" s="153"/>
    </row>
    <row r="18" spans="1:15" x14ac:dyDescent="0.25">
      <c r="A18" s="182" t="s">
        <v>1063</v>
      </c>
      <c r="B18" s="182" t="s">
        <v>1053</v>
      </c>
      <c r="C18" s="182" t="s">
        <v>1082</v>
      </c>
      <c r="D18" s="184">
        <v>50</v>
      </c>
      <c r="E18" s="191"/>
      <c r="F18" s="78" t="s">
        <v>2430</v>
      </c>
      <c r="G18" s="78" t="s">
        <v>3039</v>
      </c>
      <c r="H18" s="78" t="s">
        <v>2996</v>
      </c>
      <c r="I18" s="183" t="s">
        <v>1082</v>
      </c>
      <c r="J18" s="78" t="s">
        <v>1082</v>
      </c>
      <c r="K18" s="79">
        <v>44291</v>
      </c>
      <c r="L18" s="78"/>
      <c r="M18" s="78" t="s">
        <v>1110</v>
      </c>
      <c r="N18" s="151" t="s">
        <v>1412</v>
      </c>
      <c r="O18" s="153"/>
    </row>
    <row r="19" spans="1:15" ht="60" x14ac:dyDescent="0.25">
      <c r="A19" s="182" t="s">
        <v>3344</v>
      </c>
      <c r="B19" s="182" t="s">
        <v>1053</v>
      </c>
      <c r="C19" s="182" t="s">
        <v>1082</v>
      </c>
      <c r="D19" s="184">
        <v>50</v>
      </c>
      <c r="E19" s="191"/>
      <c r="F19" s="78" t="s">
        <v>2430</v>
      </c>
      <c r="G19" s="78" t="s">
        <v>3039</v>
      </c>
      <c r="H19" s="78" t="s">
        <v>2996</v>
      </c>
      <c r="I19" s="78" t="s">
        <v>1082</v>
      </c>
      <c r="J19" s="78" t="s">
        <v>1082</v>
      </c>
      <c r="K19" s="79">
        <v>44291</v>
      </c>
      <c r="L19" s="78" t="s">
        <v>2414</v>
      </c>
      <c r="M19" s="78" t="s">
        <v>1591</v>
      </c>
      <c r="N19" s="151" t="s">
        <v>1412</v>
      </c>
      <c r="O19" s="153"/>
    </row>
    <row r="20" spans="1:15" x14ac:dyDescent="0.25">
      <c r="A20" s="182" t="s">
        <v>849</v>
      </c>
      <c r="B20" s="182" t="s">
        <v>1053</v>
      </c>
      <c r="C20" s="182" t="s">
        <v>1065</v>
      </c>
      <c r="D20" s="184">
        <v>100</v>
      </c>
      <c r="E20" s="191"/>
      <c r="F20" s="78" t="s">
        <v>3125</v>
      </c>
      <c r="G20" s="78" t="s">
        <v>3126</v>
      </c>
      <c r="H20" s="78" t="s">
        <v>2996</v>
      </c>
      <c r="I20" s="183" t="s">
        <v>1065</v>
      </c>
      <c r="J20" s="78" t="s">
        <v>1065</v>
      </c>
      <c r="K20" s="79">
        <v>43616</v>
      </c>
      <c r="L20" s="78"/>
      <c r="M20" s="78" t="s">
        <v>3142</v>
      </c>
      <c r="N20" s="151" t="s">
        <v>1086</v>
      </c>
      <c r="O20" s="153"/>
    </row>
    <row r="21" spans="1:15" x14ac:dyDescent="0.25">
      <c r="A21" s="182" t="s">
        <v>3249</v>
      </c>
      <c r="B21" s="182" t="s">
        <v>1053</v>
      </c>
      <c r="C21" s="182" t="s">
        <v>1065</v>
      </c>
      <c r="D21" s="184">
        <v>100</v>
      </c>
      <c r="E21" s="191"/>
      <c r="F21" s="78" t="s">
        <v>3125</v>
      </c>
      <c r="G21" s="78" t="s">
        <v>3126</v>
      </c>
      <c r="H21" s="78" t="s">
        <v>2996</v>
      </c>
      <c r="I21" s="183" t="s">
        <v>1065</v>
      </c>
      <c r="J21" s="78" t="s">
        <v>1065</v>
      </c>
      <c r="K21" s="79">
        <v>43616</v>
      </c>
      <c r="L21" s="78"/>
      <c r="M21" s="78" t="s">
        <v>3143</v>
      </c>
      <c r="N21" s="151" t="s">
        <v>1086</v>
      </c>
      <c r="O21" s="153"/>
    </row>
    <row r="22" spans="1:15" ht="45" x14ac:dyDescent="0.25">
      <c r="A22" s="182" t="s">
        <v>3109</v>
      </c>
      <c r="B22" s="182" t="s">
        <v>1053</v>
      </c>
      <c r="C22" s="182" t="s">
        <v>3088</v>
      </c>
      <c r="D22" s="184">
        <v>100</v>
      </c>
      <c r="E22" s="191"/>
      <c r="F22" s="78" t="s">
        <v>3125</v>
      </c>
      <c r="G22" s="78" t="s">
        <v>3126</v>
      </c>
      <c r="H22" s="78" t="s">
        <v>3088</v>
      </c>
      <c r="I22" s="78" t="s">
        <v>3127</v>
      </c>
      <c r="J22" s="78" t="s">
        <v>3088</v>
      </c>
      <c r="K22" s="79">
        <v>44288</v>
      </c>
      <c r="L22" s="78" t="s">
        <v>3228</v>
      </c>
      <c r="M22" s="78" t="s">
        <v>3144</v>
      </c>
      <c r="N22" s="151" t="s">
        <v>1086</v>
      </c>
      <c r="O22" s="153"/>
    </row>
    <row r="23" spans="1:15" x14ac:dyDescent="0.25">
      <c r="A23" s="182" t="s">
        <v>1092</v>
      </c>
      <c r="B23" s="182" t="s">
        <v>1053</v>
      </c>
      <c r="C23" s="182" t="s">
        <v>1065</v>
      </c>
      <c r="D23" s="184">
        <v>50</v>
      </c>
      <c r="E23" s="191"/>
      <c r="F23" s="78" t="s">
        <v>2430</v>
      </c>
      <c r="G23" s="78" t="s">
        <v>3039</v>
      </c>
      <c r="H23" s="78" t="s">
        <v>2996</v>
      </c>
      <c r="I23" s="183" t="s">
        <v>1065</v>
      </c>
      <c r="J23" s="78" t="s">
        <v>1065</v>
      </c>
      <c r="K23" s="79">
        <v>43616</v>
      </c>
      <c r="L23" s="78"/>
      <c r="M23" s="78" t="s">
        <v>1111</v>
      </c>
      <c r="N23" s="151" t="s">
        <v>2408</v>
      </c>
      <c r="O23" s="153"/>
    </row>
    <row r="24" spans="1:15" x14ac:dyDescent="0.25">
      <c r="A24" s="182" t="s">
        <v>1064</v>
      </c>
      <c r="B24" s="182" t="s">
        <v>1053</v>
      </c>
      <c r="C24" s="182" t="s">
        <v>1082</v>
      </c>
      <c r="D24" s="184">
        <v>50</v>
      </c>
      <c r="E24" s="191"/>
      <c r="F24" s="78" t="s">
        <v>2430</v>
      </c>
      <c r="G24" s="78" t="s">
        <v>3039</v>
      </c>
      <c r="H24" s="78" t="s">
        <v>2996</v>
      </c>
      <c r="I24" s="183" t="s">
        <v>1082</v>
      </c>
      <c r="J24" s="78" t="s">
        <v>1082</v>
      </c>
      <c r="K24" s="79">
        <v>44291</v>
      </c>
      <c r="L24" s="78"/>
      <c r="M24" s="78" t="s">
        <v>1112</v>
      </c>
      <c r="N24" s="151" t="s">
        <v>1412</v>
      </c>
      <c r="O24" s="153"/>
    </row>
    <row r="25" spans="1:15" x14ac:dyDescent="0.25">
      <c r="A25" s="182" t="s">
        <v>812</v>
      </c>
      <c r="B25" s="182" t="s">
        <v>1053</v>
      </c>
      <c r="C25" s="182" t="s">
        <v>1082</v>
      </c>
      <c r="D25" s="184">
        <v>50</v>
      </c>
      <c r="E25" s="191"/>
      <c r="F25" s="78" t="s">
        <v>2430</v>
      </c>
      <c r="G25" s="78" t="s">
        <v>3039</v>
      </c>
      <c r="H25" s="78" t="s">
        <v>2996</v>
      </c>
      <c r="I25" s="78" t="s">
        <v>1082</v>
      </c>
      <c r="J25" s="78" t="s">
        <v>1082</v>
      </c>
      <c r="K25" s="79">
        <v>44291</v>
      </c>
      <c r="L25" s="78"/>
      <c r="M25" s="78" t="s">
        <v>814</v>
      </c>
      <c r="N25" s="78" t="s">
        <v>1412</v>
      </c>
      <c r="O25" s="153"/>
    </row>
    <row r="26" spans="1:15" x14ac:dyDescent="0.25">
      <c r="A26" s="182" t="s">
        <v>1066</v>
      </c>
      <c r="B26" s="182" t="s">
        <v>1053</v>
      </c>
      <c r="C26" s="182" t="s">
        <v>1056</v>
      </c>
      <c r="D26" s="184">
        <v>100</v>
      </c>
      <c r="E26" s="191"/>
      <c r="F26" s="78" t="s">
        <v>2430</v>
      </c>
      <c r="G26" s="78" t="s">
        <v>3039</v>
      </c>
      <c r="H26" s="78" t="s">
        <v>2996</v>
      </c>
      <c r="I26" s="183" t="s">
        <v>1056</v>
      </c>
      <c r="J26" s="78" t="s">
        <v>1056</v>
      </c>
      <c r="K26" s="79">
        <v>43616</v>
      </c>
      <c r="L26" s="78"/>
      <c r="M26" s="78" t="s">
        <v>1113</v>
      </c>
      <c r="N26" s="151" t="s">
        <v>1086</v>
      </c>
      <c r="O26" s="153"/>
    </row>
    <row r="27" spans="1:15" x14ac:dyDescent="0.25">
      <c r="A27" s="182" t="s">
        <v>3307</v>
      </c>
      <c r="B27" s="151" t="s">
        <v>1053</v>
      </c>
      <c r="C27" s="151" t="s">
        <v>3088</v>
      </c>
      <c r="D27" s="184">
        <v>100</v>
      </c>
      <c r="E27" s="191"/>
      <c r="F27" s="151" t="s">
        <v>2430</v>
      </c>
      <c r="G27" s="151" t="s">
        <v>3039</v>
      </c>
      <c r="H27" s="151" t="s">
        <v>3088</v>
      </c>
      <c r="I27" s="151" t="s">
        <v>1056</v>
      </c>
      <c r="J27" s="151" t="s">
        <v>3088</v>
      </c>
      <c r="K27" s="188">
        <v>44305</v>
      </c>
      <c r="L27" s="151"/>
      <c r="M27" s="151" t="s">
        <v>3308</v>
      </c>
      <c r="N27" s="151" t="s">
        <v>1086</v>
      </c>
      <c r="O27" s="153"/>
    </row>
    <row r="28" spans="1:15" x14ac:dyDescent="0.25">
      <c r="A28" s="182" t="s">
        <v>1069</v>
      </c>
      <c r="B28" s="182" t="s">
        <v>1053</v>
      </c>
      <c r="C28" s="182" t="s">
        <v>1065</v>
      </c>
      <c r="D28" s="184">
        <v>50</v>
      </c>
      <c r="E28" s="191"/>
      <c r="F28" s="78" t="s">
        <v>2430</v>
      </c>
      <c r="G28" s="78" t="s">
        <v>3039</v>
      </c>
      <c r="H28" s="78" t="s">
        <v>2996</v>
      </c>
      <c r="I28" s="78" t="s">
        <v>1065</v>
      </c>
      <c r="J28" s="78" t="s">
        <v>1065</v>
      </c>
      <c r="K28" s="79">
        <v>43616</v>
      </c>
      <c r="L28" s="78"/>
      <c r="M28" s="78" t="s">
        <v>1114</v>
      </c>
      <c r="N28" s="151" t="s">
        <v>2408</v>
      </c>
      <c r="O28" s="153"/>
    </row>
    <row r="29" spans="1:15" x14ac:dyDescent="0.25">
      <c r="A29" s="182" t="s">
        <v>1071</v>
      </c>
      <c r="B29" s="182" t="s">
        <v>1053</v>
      </c>
      <c r="C29" s="182" t="s">
        <v>1082</v>
      </c>
      <c r="D29" s="184">
        <v>50</v>
      </c>
      <c r="E29" s="191"/>
      <c r="F29" s="78" t="s">
        <v>2430</v>
      </c>
      <c r="G29" s="78" t="s">
        <v>3039</v>
      </c>
      <c r="H29" s="78" t="s">
        <v>2996</v>
      </c>
      <c r="I29" s="78" t="s">
        <v>1082</v>
      </c>
      <c r="J29" s="78" t="s">
        <v>1082</v>
      </c>
      <c r="K29" s="79">
        <v>43616</v>
      </c>
      <c r="L29" s="78"/>
      <c r="M29" s="78" t="s">
        <v>1115</v>
      </c>
      <c r="N29" s="78" t="s">
        <v>1412</v>
      </c>
      <c r="O29" s="153"/>
    </row>
    <row r="30" spans="1:15" x14ac:dyDescent="0.25">
      <c r="A30" s="182" t="s">
        <v>1068</v>
      </c>
      <c r="B30" s="182" t="s">
        <v>1053</v>
      </c>
      <c r="C30" s="182" t="s">
        <v>3088</v>
      </c>
      <c r="D30" s="184">
        <v>100</v>
      </c>
      <c r="E30" s="191"/>
      <c r="F30" s="78" t="s">
        <v>2430</v>
      </c>
      <c r="G30" s="78" t="s">
        <v>3039</v>
      </c>
      <c r="H30" s="78" t="s">
        <v>3088</v>
      </c>
      <c r="I30" s="183" t="s">
        <v>1065</v>
      </c>
      <c r="J30" s="78" t="s">
        <v>3088</v>
      </c>
      <c r="K30" s="79">
        <v>43616</v>
      </c>
      <c r="L30" s="78"/>
      <c r="M30" s="78" t="s">
        <v>1116</v>
      </c>
      <c r="N30" s="151" t="s">
        <v>1086</v>
      </c>
      <c r="O30" s="153"/>
    </row>
    <row r="31" spans="1:15" x14ac:dyDescent="0.25">
      <c r="A31" s="182" t="s">
        <v>1072</v>
      </c>
      <c r="B31" s="182" t="s">
        <v>1053</v>
      </c>
      <c r="C31" s="182" t="s">
        <v>1065</v>
      </c>
      <c r="D31" s="184">
        <v>50</v>
      </c>
      <c r="E31" s="191"/>
      <c r="F31" s="78" t="s">
        <v>2430</v>
      </c>
      <c r="G31" s="78" t="s">
        <v>3039</v>
      </c>
      <c r="H31" s="78" t="s">
        <v>2996</v>
      </c>
      <c r="I31" s="78" t="s">
        <v>1065</v>
      </c>
      <c r="J31" s="78" t="s">
        <v>1065</v>
      </c>
      <c r="K31" s="79">
        <v>43616</v>
      </c>
      <c r="L31" s="78"/>
      <c r="M31" s="78" t="s">
        <v>1117</v>
      </c>
      <c r="N31" s="151" t="s">
        <v>2408</v>
      </c>
      <c r="O31" s="153"/>
    </row>
    <row r="32" spans="1:15" x14ac:dyDescent="0.25">
      <c r="A32" s="182" t="s">
        <v>3110</v>
      </c>
      <c r="B32" s="182" t="s">
        <v>1053</v>
      </c>
      <c r="C32" s="182" t="s">
        <v>1065</v>
      </c>
      <c r="D32" s="184">
        <v>100</v>
      </c>
      <c r="E32" s="191"/>
      <c r="F32" s="78" t="s">
        <v>3125</v>
      </c>
      <c r="G32" s="78" t="s">
        <v>3126</v>
      </c>
      <c r="H32" s="78" t="s">
        <v>2996</v>
      </c>
      <c r="I32" s="183" t="s">
        <v>1065</v>
      </c>
      <c r="J32" s="78" t="s">
        <v>1065</v>
      </c>
      <c r="K32" s="79">
        <v>43616</v>
      </c>
      <c r="L32" s="78"/>
      <c r="M32" s="78" t="s">
        <v>3149</v>
      </c>
      <c r="N32" s="151" t="s">
        <v>1086</v>
      </c>
      <c r="O32" s="153"/>
    </row>
    <row r="33" spans="1:15" ht="25.5" x14ac:dyDescent="0.25">
      <c r="A33" s="182" t="s">
        <v>1093</v>
      </c>
      <c r="B33" s="182" t="s">
        <v>1053</v>
      </c>
      <c r="C33" s="182" t="s">
        <v>3128</v>
      </c>
      <c r="D33" s="184">
        <v>25</v>
      </c>
      <c r="E33" s="191"/>
      <c r="F33" s="78" t="s">
        <v>3125</v>
      </c>
      <c r="G33" s="78" t="s">
        <v>3126</v>
      </c>
      <c r="H33" s="78" t="s">
        <v>2996</v>
      </c>
      <c r="I33" s="78" t="s">
        <v>3128</v>
      </c>
      <c r="J33" s="78" t="s">
        <v>3128</v>
      </c>
      <c r="K33" s="79">
        <v>43616</v>
      </c>
      <c r="L33" s="78"/>
      <c r="M33" s="78" t="s">
        <v>3150</v>
      </c>
      <c r="N33" s="151" t="s">
        <v>1412</v>
      </c>
      <c r="O33" s="153"/>
    </row>
    <row r="34" spans="1:15" x14ac:dyDescent="0.25">
      <c r="A34" s="182" t="s">
        <v>875</v>
      </c>
      <c r="B34" s="182" t="s">
        <v>1053</v>
      </c>
      <c r="C34" s="182" t="s">
        <v>1074</v>
      </c>
      <c r="D34" s="184">
        <v>10</v>
      </c>
      <c r="E34" s="191"/>
      <c r="F34" s="78" t="s">
        <v>3125</v>
      </c>
      <c r="G34" s="78" t="s">
        <v>3126</v>
      </c>
      <c r="H34" s="78" t="s">
        <v>2996</v>
      </c>
      <c r="I34" s="78" t="s">
        <v>1074</v>
      </c>
      <c r="J34" s="78" t="s">
        <v>1074</v>
      </c>
      <c r="K34" s="79">
        <v>43616</v>
      </c>
      <c r="L34" s="78"/>
      <c r="M34" s="78" t="s">
        <v>3151</v>
      </c>
      <c r="N34" s="151" t="s">
        <v>1412</v>
      </c>
      <c r="O34" s="153"/>
    </row>
    <row r="35" spans="1:15" x14ac:dyDescent="0.25">
      <c r="A35" s="182" t="s">
        <v>3111</v>
      </c>
      <c r="B35" s="182" t="s">
        <v>1053</v>
      </c>
      <c r="C35" s="182" t="s">
        <v>1065</v>
      </c>
      <c r="D35" s="184">
        <v>100</v>
      </c>
      <c r="E35" s="191"/>
      <c r="F35" s="78" t="s">
        <v>3125</v>
      </c>
      <c r="G35" s="78" t="s">
        <v>3126</v>
      </c>
      <c r="H35" s="78" t="s">
        <v>2996</v>
      </c>
      <c r="I35" s="78" t="s">
        <v>1065</v>
      </c>
      <c r="J35" s="78" t="s">
        <v>1065</v>
      </c>
      <c r="K35" s="79">
        <v>43616</v>
      </c>
      <c r="L35" s="78"/>
      <c r="M35" s="78" t="s">
        <v>3152</v>
      </c>
      <c r="N35" s="151" t="s">
        <v>1086</v>
      </c>
      <c r="O35" s="153"/>
    </row>
    <row r="36" spans="1:15" x14ac:dyDescent="0.25">
      <c r="A36" s="182" t="s">
        <v>3112</v>
      </c>
      <c r="B36" s="182" t="s">
        <v>1053</v>
      </c>
      <c r="C36" s="182" t="s">
        <v>1065</v>
      </c>
      <c r="D36" s="184">
        <v>100</v>
      </c>
      <c r="E36" s="191"/>
      <c r="F36" s="78" t="s">
        <v>3125</v>
      </c>
      <c r="G36" s="78" t="s">
        <v>3126</v>
      </c>
      <c r="H36" s="78" t="s">
        <v>2996</v>
      </c>
      <c r="I36" s="183" t="s">
        <v>1065</v>
      </c>
      <c r="J36" s="78" t="s">
        <v>1065</v>
      </c>
      <c r="K36" s="79">
        <v>43616</v>
      </c>
      <c r="L36" s="78"/>
      <c r="M36" s="78" t="s">
        <v>3153</v>
      </c>
      <c r="N36" s="151" t="s">
        <v>1086</v>
      </c>
      <c r="O36" s="153"/>
    </row>
    <row r="37" spans="1:15" x14ac:dyDescent="0.25">
      <c r="A37" s="182" t="s">
        <v>1094</v>
      </c>
      <c r="B37" s="182" t="s">
        <v>1053</v>
      </c>
      <c r="C37" s="182" t="s">
        <v>1056</v>
      </c>
      <c r="D37" s="184">
        <v>100</v>
      </c>
      <c r="E37" s="191"/>
      <c r="F37" s="78" t="s">
        <v>2430</v>
      </c>
      <c r="G37" s="78" t="s">
        <v>3039</v>
      </c>
      <c r="H37" s="78" t="s">
        <v>2996</v>
      </c>
      <c r="I37" s="78" t="s">
        <v>1056</v>
      </c>
      <c r="J37" s="78" t="s">
        <v>1056</v>
      </c>
      <c r="K37" s="79">
        <v>43616</v>
      </c>
      <c r="L37" s="78"/>
      <c r="M37" s="78" t="s">
        <v>1119</v>
      </c>
      <c r="N37" s="187" t="s">
        <v>1086</v>
      </c>
      <c r="O37" s="153"/>
    </row>
    <row r="38" spans="1:15" x14ac:dyDescent="0.25">
      <c r="A38" s="182" t="s">
        <v>909</v>
      </c>
      <c r="B38" s="182" t="s">
        <v>1053</v>
      </c>
      <c r="C38" s="182" t="s">
        <v>3088</v>
      </c>
      <c r="D38" s="184">
        <v>100</v>
      </c>
      <c r="E38" s="191"/>
      <c r="F38" s="78" t="s">
        <v>2430</v>
      </c>
      <c r="G38" s="78" t="s">
        <v>3039</v>
      </c>
      <c r="H38" s="78" t="s">
        <v>3088</v>
      </c>
      <c r="I38" s="78" t="s">
        <v>1065</v>
      </c>
      <c r="J38" s="78" t="s">
        <v>3088</v>
      </c>
      <c r="K38" s="79">
        <v>43616</v>
      </c>
      <c r="L38" s="78"/>
      <c r="M38" s="78" t="s">
        <v>910</v>
      </c>
      <c r="N38" s="151" t="s">
        <v>1086</v>
      </c>
      <c r="O38" s="153"/>
    </row>
    <row r="39" spans="1:15" x14ac:dyDescent="0.25">
      <c r="A39" s="182" t="s">
        <v>3113</v>
      </c>
      <c r="B39" s="182" t="s">
        <v>1053</v>
      </c>
      <c r="C39" s="182" t="s">
        <v>1082</v>
      </c>
      <c r="D39" s="184">
        <v>50</v>
      </c>
      <c r="E39" s="191"/>
      <c r="F39" s="78" t="s">
        <v>3125</v>
      </c>
      <c r="G39" s="78" t="s">
        <v>3126</v>
      </c>
      <c r="H39" s="78" t="s">
        <v>2996</v>
      </c>
      <c r="I39" s="183" t="s">
        <v>1082</v>
      </c>
      <c r="J39" s="78" t="s">
        <v>1082</v>
      </c>
      <c r="K39" s="79">
        <v>43616</v>
      </c>
      <c r="L39" s="78"/>
      <c r="M39" s="78" t="s">
        <v>3155</v>
      </c>
      <c r="N39" s="151" t="s">
        <v>1412</v>
      </c>
      <c r="O39" s="153"/>
    </row>
    <row r="40" spans="1:15" x14ac:dyDescent="0.25">
      <c r="A40" s="182" t="s">
        <v>3114</v>
      </c>
      <c r="B40" s="182" t="s">
        <v>1053</v>
      </c>
      <c r="C40" s="182" t="s">
        <v>1065</v>
      </c>
      <c r="D40" s="184">
        <v>100</v>
      </c>
      <c r="E40" s="191"/>
      <c r="F40" s="78" t="s">
        <v>3125</v>
      </c>
      <c r="G40" s="78" t="s">
        <v>3126</v>
      </c>
      <c r="H40" s="78" t="s">
        <v>2996</v>
      </c>
      <c r="I40" s="183" t="s">
        <v>1065</v>
      </c>
      <c r="J40" s="78" t="s">
        <v>1065</v>
      </c>
      <c r="K40" s="79">
        <v>43616</v>
      </c>
      <c r="L40" s="78"/>
      <c r="M40" s="78" t="s">
        <v>3156</v>
      </c>
      <c r="N40" s="151" t="s">
        <v>1086</v>
      </c>
      <c r="O40" s="153"/>
    </row>
    <row r="41" spans="1:15" x14ac:dyDescent="0.25">
      <c r="A41" s="182" t="s">
        <v>1485</v>
      </c>
      <c r="B41" s="182" t="s">
        <v>1053</v>
      </c>
      <c r="C41" s="182" t="s">
        <v>1082</v>
      </c>
      <c r="D41" s="184">
        <v>50</v>
      </c>
      <c r="E41" s="191"/>
      <c r="F41" s="78" t="s">
        <v>2430</v>
      </c>
      <c r="G41" s="78" t="s">
        <v>3039</v>
      </c>
      <c r="H41" s="78" t="s">
        <v>2996</v>
      </c>
      <c r="I41" s="78" t="s">
        <v>1082</v>
      </c>
      <c r="J41" s="78" t="s">
        <v>1082</v>
      </c>
      <c r="K41" s="79">
        <v>44291</v>
      </c>
      <c r="L41" s="78"/>
      <c r="M41" s="78" t="s">
        <v>1121</v>
      </c>
      <c r="N41" s="151" t="s">
        <v>1412</v>
      </c>
      <c r="O41" s="153"/>
    </row>
    <row r="42" spans="1:15" ht="25.5" x14ac:dyDescent="0.25">
      <c r="A42" s="182" t="s">
        <v>3345</v>
      </c>
      <c r="B42" s="182" t="s">
        <v>1053</v>
      </c>
      <c r="C42" s="182" t="s">
        <v>1082</v>
      </c>
      <c r="D42" s="184">
        <v>50</v>
      </c>
      <c r="E42" s="191"/>
      <c r="F42" s="78" t="s">
        <v>2430</v>
      </c>
      <c r="G42" s="78" t="s">
        <v>3039</v>
      </c>
      <c r="H42" s="78" t="s">
        <v>2996</v>
      </c>
      <c r="I42" s="183" t="s">
        <v>1082</v>
      </c>
      <c r="J42" s="78" t="s">
        <v>1082</v>
      </c>
      <c r="K42" s="79">
        <v>44291</v>
      </c>
      <c r="L42" s="78"/>
      <c r="M42" s="78" t="s">
        <v>893</v>
      </c>
      <c r="N42" s="151" t="s">
        <v>1412</v>
      </c>
      <c r="O42" s="153"/>
    </row>
    <row r="43" spans="1:15" x14ac:dyDescent="0.25">
      <c r="A43" s="182" t="s">
        <v>3116</v>
      </c>
      <c r="B43" s="182" t="s">
        <v>1053</v>
      </c>
      <c r="C43" s="182" t="s">
        <v>1065</v>
      </c>
      <c r="D43" s="184">
        <v>100</v>
      </c>
      <c r="E43" s="191"/>
      <c r="F43" s="78" t="s">
        <v>3125</v>
      </c>
      <c r="G43" s="78" t="s">
        <v>3126</v>
      </c>
      <c r="H43" s="78" t="s">
        <v>2996</v>
      </c>
      <c r="I43" s="78" t="s">
        <v>1065</v>
      </c>
      <c r="J43" s="78" t="s">
        <v>1065</v>
      </c>
      <c r="K43" s="79">
        <v>43616</v>
      </c>
      <c r="L43" s="78"/>
      <c r="M43" s="78" t="s">
        <v>3159</v>
      </c>
      <c r="N43" s="151" t="s">
        <v>1086</v>
      </c>
      <c r="O43" s="153"/>
    </row>
    <row r="44" spans="1:15" x14ac:dyDescent="0.25">
      <c r="A44" s="182" t="s">
        <v>3117</v>
      </c>
      <c r="B44" s="182" t="s">
        <v>1053</v>
      </c>
      <c r="C44" s="182" t="s">
        <v>1065</v>
      </c>
      <c r="D44" s="184">
        <v>100</v>
      </c>
      <c r="E44" s="191"/>
      <c r="F44" s="78" t="s">
        <v>3125</v>
      </c>
      <c r="G44" s="78" t="s">
        <v>3126</v>
      </c>
      <c r="H44" s="78" t="s">
        <v>2996</v>
      </c>
      <c r="I44" s="78" t="s">
        <v>1065</v>
      </c>
      <c r="J44" s="78" t="s">
        <v>1065</v>
      </c>
      <c r="K44" s="79">
        <v>43616</v>
      </c>
      <c r="L44" s="78"/>
      <c r="M44" s="78" t="s">
        <v>3160</v>
      </c>
      <c r="N44" s="151" t="s">
        <v>1086</v>
      </c>
      <c r="O44" s="153"/>
    </row>
    <row r="45" spans="1:15" ht="25.5" x14ac:dyDescent="0.25">
      <c r="A45" s="182" t="s">
        <v>3264</v>
      </c>
      <c r="B45" s="182" t="s">
        <v>1053</v>
      </c>
      <c r="C45" s="182" t="s">
        <v>1056</v>
      </c>
      <c r="D45" s="184">
        <v>100</v>
      </c>
      <c r="E45" s="191"/>
      <c r="F45" s="78" t="s">
        <v>2430</v>
      </c>
      <c r="G45" s="78" t="s">
        <v>3039</v>
      </c>
      <c r="H45" s="78" t="s">
        <v>2996</v>
      </c>
      <c r="I45" s="78" t="s">
        <v>1056</v>
      </c>
      <c r="J45" s="78" t="s">
        <v>1056</v>
      </c>
      <c r="K45" s="79">
        <v>43616</v>
      </c>
      <c r="L45" s="78"/>
      <c r="M45" s="78" t="s">
        <v>1122</v>
      </c>
      <c r="N45" s="151" t="s">
        <v>1086</v>
      </c>
      <c r="O45" s="153"/>
    </row>
    <row r="46" spans="1:15" x14ac:dyDescent="0.25">
      <c r="A46" s="182" t="s">
        <v>805</v>
      </c>
      <c r="B46" s="182" t="s">
        <v>1053</v>
      </c>
      <c r="C46" s="182" t="s">
        <v>1065</v>
      </c>
      <c r="D46" s="184">
        <v>50</v>
      </c>
      <c r="E46" s="191"/>
      <c r="F46" s="78" t="s">
        <v>3125</v>
      </c>
      <c r="G46" s="78" t="s">
        <v>3126</v>
      </c>
      <c r="H46" s="78" t="s">
        <v>2996</v>
      </c>
      <c r="I46" s="78" t="s">
        <v>1065</v>
      </c>
      <c r="J46" s="78" t="s">
        <v>1065</v>
      </c>
      <c r="K46" s="79">
        <v>43616</v>
      </c>
      <c r="L46" s="78"/>
      <c r="M46" s="78" t="s">
        <v>3162</v>
      </c>
      <c r="N46" s="151" t="s">
        <v>2408</v>
      </c>
      <c r="O46" s="153"/>
    </row>
    <row r="47" spans="1:15" x14ac:dyDescent="0.25">
      <c r="A47" s="182" t="s">
        <v>3101</v>
      </c>
      <c r="B47" s="182" t="s">
        <v>1053</v>
      </c>
      <c r="C47" s="182" t="s">
        <v>1056</v>
      </c>
      <c r="D47" s="184">
        <v>100</v>
      </c>
      <c r="E47" s="191"/>
      <c r="F47" s="78" t="s">
        <v>2430</v>
      </c>
      <c r="G47" s="78" t="s">
        <v>3039</v>
      </c>
      <c r="H47" s="78" t="s">
        <v>2996</v>
      </c>
      <c r="I47" s="78" t="s">
        <v>1056</v>
      </c>
      <c r="J47" s="78" t="s">
        <v>1056</v>
      </c>
      <c r="K47" s="79">
        <v>43616</v>
      </c>
      <c r="L47" s="78"/>
      <c r="M47" s="78" t="s">
        <v>1123</v>
      </c>
      <c r="N47" s="151" t="s">
        <v>1086</v>
      </c>
      <c r="O47" s="153"/>
    </row>
    <row r="48" spans="1:15" x14ac:dyDescent="0.25">
      <c r="A48" s="182" t="s">
        <v>1076</v>
      </c>
      <c r="B48" s="182" t="s">
        <v>1053</v>
      </c>
      <c r="C48" s="182" t="s">
        <v>1065</v>
      </c>
      <c r="D48" s="184">
        <v>50</v>
      </c>
      <c r="E48" s="191"/>
      <c r="F48" s="78" t="s">
        <v>2430</v>
      </c>
      <c r="G48" s="78" t="s">
        <v>3039</v>
      </c>
      <c r="H48" s="78" t="s">
        <v>2996</v>
      </c>
      <c r="I48" s="78" t="s">
        <v>1065</v>
      </c>
      <c r="J48" s="78" t="s">
        <v>1065</v>
      </c>
      <c r="K48" s="79">
        <v>43616</v>
      </c>
      <c r="L48" s="78"/>
      <c r="M48" s="78" t="s">
        <v>1124</v>
      </c>
      <c r="N48" s="151" t="s">
        <v>2408</v>
      </c>
      <c r="O48" s="153"/>
    </row>
    <row r="49" spans="1:15" x14ac:dyDescent="0.25">
      <c r="A49" s="182" t="s">
        <v>1077</v>
      </c>
      <c r="B49" s="182" t="s">
        <v>1053</v>
      </c>
      <c r="C49" s="182" t="s">
        <v>1065</v>
      </c>
      <c r="D49" s="184">
        <v>50</v>
      </c>
      <c r="E49" s="191"/>
      <c r="F49" s="78" t="s">
        <v>2430</v>
      </c>
      <c r="G49" s="78" t="s">
        <v>3039</v>
      </c>
      <c r="H49" s="78" t="s">
        <v>2996</v>
      </c>
      <c r="I49" s="183" t="s">
        <v>1065</v>
      </c>
      <c r="J49" s="78" t="s">
        <v>1065</v>
      </c>
      <c r="K49" s="79">
        <v>43616</v>
      </c>
      <c r="L49" s="78"/>
      <c r="M49" s="78" t="s">
        <v>1125</v>
      </c>
      <c r="N49" s="151" t="s">
        <v>2408</v>
      </c>
      <c r="O49" s="153"/>
    </row>
    <row r="50" spans="1:15" x14ac:dyDescent="0.25">
      <c r="A50" s="182" t="s">
        <v>1078</v>
      </c>
      <c r="B50" s="182" t="s">
        <v>1053</v>
      </c>
      <c r="C50" s="182" t="s">
        <v>3128</v>
      </c>
      <c r="D50" s="184">
        <v>25</v>
      </c>
      <c r="E50" s="191"/>
      <c r="F50" s="78" t="s">
        <v>3125</v>
      </c>
      <c r="G50" s="78" t="s">
        <v>3126</v>
      </c>
      <c r="H50" s="78" t="s">
        <v>2996</v>
      </c>
      <c r="I50" s="183" t="s">
        <v>3128</v>
      </c>
      <c r="J50" s="78" t="s">
        <v>3128</v>
      </c>
      <c r="K50" s="79">
        <v>43616</v>
      </c>
      <c r="L50" s="78"/>
      <c r="M50" s="78" t="s">
        <v>3164</v>
      </c>
      <c r="N50" s="151" t="s">
        <v>1412</v>
      </c>
      <c r="O50" s="153"/>
    </row>
    <row r="51" spans="1:15" x14ac:dyDescent="0.25">
      <c r="A51" s="182" t="s">
        <v>1079</v>
      </c>
      <c r="B51" s="182" t="s">
        <v>1053</v>
      </c>
      <c r="C51" s="182" t="s">
        <v>3128</v>
      </c>
      <c r="D51" s="184">
        <v>25</v>
      </c>
      <c r="E51" s="191"/>
      <c r="F51" s="78" t="s">
        <v>2430</v>
      </c>
      <c r="G51" s="78" t="s">
        <v>3039</v>
      </c>
      <c r="H51" s="78" t="s">
        <v>2996</v>
      </c>
      <c r="I51" s="78" t="s">
        <v>3128</v>
      </c>
      <c r="J51" s="78" t="s">
        <v>3128</v>
      </c>
      <c r="K51" s="79">
        <v>43616</v>
      </c>
      <c r="L51" s="78"/>
      <c r="M51" s="78" t="s">
        <v>1127</v>
      </c>
      <c r="N51" s="151" t="s">
        <v>1412</v>
      </c>
      <c r="O51" s="153"/>
    </row>
    <row r="52" spans="1:15" x14ac:dyDescent="0.25">
      <c r="A52" s="182" t="s">
        <v>3118</v>
      </c>
      <c r="B52" s="182" t="s">
        <v>1053</v>
      </c>
      <c r="C52" s="182" t="s">
        <v>1065</v>
      </c>
      <c r="D52" s="184">
        <v>100</v>
      </c>
      <c r="E52" s="191"/>
      <c r="F52" s="151" t="s">
        <v>3125</v>
      </c>
      <c r="G52" s="151" t="s">
        <v>3126</v>
      </c>
      <c r="H52" s="151" t="s">
        <v>2996</v>
      </c>
      <c r="I52" s="151" t="s">
        <v>1065</v>
      </c>
      <c r="J52" s="151" t="s">
        <v>1065</v>
      </c>
      <c r="K52" s="188">
        <v>43616</v>
      </c>
      <c r="L52" s="151"/>
      <c r="M52" s="151" t="s">
        <v>3166</v>
      </c>
      <c r="N52" s="151" t="s">
        <v>1086</v>
      </c>
      <c r="O52" s="153"/>
    </row>
    <row r="53" spans="1:15" x14ac:dyDescent="0.25">
      <c r="A53" s="182" t="s">
        <v>1095</v>
      </c>
      <c r="B53" s="182" t="s">
        <v>1053</v>
      </c>
      <c r="C53" s="182" t="s">
        <v>1082</v>
      </c>
      <c r="D53" s="184">
        <v>50</v>
      </c>
      <c r="E53" s="191"/>
      <c r="F53" s="151" t="s">
        <v>2430</v>
      </c>
      <c r="G53" s="151" t="s">
        <v>3039</v>
      </c>
      <c r="H53" s="151" t="s">
        <v>2996</v>
      </c>
      <c r="I53" s="151" t="s">
        <v>1082</v>
      </c>
      <c r="J53" s="151" t="s">
        <v>1082</v>
      </c>
      <c r="K53" s="188">
        <v>44291</v>
      </c>
      <c r="L53" s="151"/>
      <c r="M53" s="151" t="s">
        <v>1128</v>
      </c>
      <c r="N53" s="151" t="s">
        <v>1412</v>
      </c>
      <c r="O53" s="153"/>
    </row>
    <row r="54" spans="1:15" x14ac:dyDescent="0.25">
      <c r="A54" s="182" t="s">
        <v>858</v>
      </c>
      <c r="B54" s="182" t="s">
        <v>1053</v>
      </c>
      <c r="C54" s="182" t="s">
        <v>1065</v>
      </c>
      <c r="D54" s="184">
        <v>100</v>
      </c>
      <c r="E54" s="191"/>
      <c r="F54" s="151" t="s">
        <v>3125</v>
      </c>
      <c r="G54" s="151" t="s">
        <v>3126</v>
      </c>
      <c r="H54" s="151" t="s">
        <v>2996</v>
      </c>
      <c r="I54" s="151" t="s">
        <v>1065</v>
      </c>
      <c r="J54" s="151" t="s">
        <v>1065</v>
      </c>
      <c r="K54" s="188">
        <v>43616</v>
      </c>
      <c r="L54" s="151"/>
      <c r="M54" s="151" t="s">
        <v>3168</v>
      </c>
      <c r="N54" s="151" t="s">
        <v>1086</v>
      </c>
      <c r="O54" s="153"/>
    </row>
    <row r="55" spans="1:15" x14ac:dyDescent="0.25">
      <c r="A55" s="182" t="s">
        <v>862</v>
      </c>
      <c r="B55" s="182" t="s">
        <v>1053</v>
      </c>
      <c r="C55" s="182" t="s">
        <v>1074</v>
      </c>
      <c r="D55" s="184">
        <v>10</v>
      </c>
      <c r="E55" s="191"/>
      <c r="F55" s="151" t="s">
        <v>3125</v>
      </c>
      <c r="G55" s="151" t="s">
        <v>3126</v>
      </c>
      <c r="H55" s="151" t="s">
        <v>2996</v>
      </c>
      <c r="I55" s="151" t="s">
        <v>1074</v>
      </c>
      <c r="J55" s="151" t="s">
        <v>1074</v>
      </c>
      <c r="K55" s="188">
        <v>43616</v>
      </c>
      <c r="L55" s="151"/>
      <c r="M55" s="151" t="s">
        <v>3169</v>
      </c>
      <c r="N55" s="151" t="s">
        <v>1412</v>
      </c>
      <c r="O55" s="153"/>
    </row>
    <row r="56" spans="1:15" x14ac:dyDescent="0.25">
      <c r="A56" s="182" t="s">
        <v>3119</v>
      </c>
      <c r="B56" s="182" t="s">
        <v>1053</v>
      </c>
      <c r="C56" s="182" t="s">
        <v>1065</v>
      </c>
      <c r="D56" s="184">
        <v>100</v>
      </c>
      <c r="E56" s="191"/>
      <c r="F56" s="151" t="s">
        <v>3125</v>
      </c>
      <c r="G56" s="151" t="s">
        <v>3126</v>
      </c>
      <c r="H56" s="151" t="s">
        <v>2996</v>
      </c>
      <c r="I56" s="151" t="s">
        <v>1065</v>
      </c>
      <c r="J56" s="151" t="s">
        <v>1065</v>
      </c>
      <c r="K56" s="188">
        <v>43616</v>
      </c>
      <c r="L56" s="151"/>
      <c r="M56" s="151" t="s">
        <v>3170</v>
      </c>
      <c r="N56" s="151" t="s">
        <v>1086</v>
      </c>
      <c r="O56" s="153"/>
    </row>
    <row r="57" spans="1:15" x14ac:dyDescent="0.25">
      <c r="A57" s="182" t="s">
        <v>1097</v>
      </c>
      <c r="B57" s="182" t="s">
        <v>1053</v>
      </c>
      <c r="C57" s="182" t="s">
        <v>1065</v>
      </c>
      <c r="D57" s="184">
        <v>50</v>
      </c>
      <c r="E57" s="191"/>
      <c r="F57" s="151" t="s">
        <v>2430</v>
      </c>
      <c r="G57" s="151" t="s">
        <v>3039</v>
      </c>
      <c r="H57" s="151" t="s">
        <v>2996</v>
      </c>
      <c r="I57" s="151" t="s">
        <v>1065</v>
      </c>
      <c r="J57" s="151" t="s">
        <v>1065</v>
      </c>
      <c r="K57" s="188">
        <v>43616</v>
      </c>
      <c r="L57" s="151"/>
      <c r="M57" s="151" t="s">
        <v>1130</v>
      </c>
      <c r="N57" s="151" t="s">
        <v>2408</v>
      </c>
      <c r="O57" s="153"/>
    </row>
    <row r="58" spans="1:15" ht="30" x14ac:dyDescent="0.25">
      <c r="A58" s="182" t="s">
        <v>3316</v>
      </c>
      <c r="B58" s="182" t="s">
        <v>1053</v>
      </c>
      <c r="C58" s="151" t="s">
        <v>3088</v>
      </c>
      <c r="D58" s="184">
        <v>100</v>
      </c>
      <c r="E58" s="191"/>
      <c r="F58" s="151" t="s">
        <v>2430</v>
      </c>
      <c r="G58" s="151" t="s">
        <v>3039</v>
      </c>
      <c r="H58" s="151" t="s">
        <v>3088</v>
      </c>
      <c r="I58" s="151" t="s">
        <v>1056</v>
      </c>
      <c r="J58" s="151" t="s">
        <v>3088</v>
      </c>
      <c r="K58" s="188">
        <v>44305</v>
      </c>
      <c r="L58" s="151"/>
      <c r="M58" s="151" t="s">
        <v>3317</v>
      </c>
      <c r="N58" s="151" t="s">
        <v>1086</v>
      </c>
      <c r="O58" s="153"/>
    </row>
    <row r="59" spans="1:15" x14ac:dyDescent="0.25">
      <c r="A59" s="182" t="s">
        <v>3120</v>
      </c>
      <c r="B59" s="182" t="s">
        <v>1053</v>
      </c>
      <c r="C59" s="182" t="s">
        <v>1065</v>
      </c>
      <c r="D59" s="184">
        <v>100</v>
      </c>
      <c r="E59" s="191"/>
      <c r="F59" s="151" t="s">
        <v>3125</v>
      </c>
      <c r="G59" s="151" t="s">
        <v>3126</v>
      </c>
      <c r="H59" s="151" t="s">
        <v>2996</v>
      </c>
      <c r="I59" s="151" t="s">
        <v>1065</v>
      </c>
      <c r="J59" s="151" t="s">
        <v>1065</v>
      </c>
      <c r="K59" s="188">
        <v>43616</v>
      </c>
      <c r="L59" s="151"/>
      <c r="M59" s="151" t="s">
        <v>3172</v>
      </c>
      <c r="N59" s="151" t="s">
        <v>1086</v>
      </c>
      <c r="O59" s="153"/>
    </row>
    <row r="60" spans="1:15" x14ac:dyDescent="0.25">
      <c r="A60" s="182" t="s">
        <v>3346</v>
      </c>
      <c r="B60" s="182" t="s">
        <v>1053</v>
      </c>
      <c r="C60" s="182" t="s">
        <v>1065</v>
      </c>
      <c r="D60" s="184">
        <v>100</v>
      </c>
      <c r="E60" s="191"/>
      <c r="F60" s="151" t="s">
        <v>3125</v>
      </c>
      <c r="G60" s="151" t="s">
        <v>3126</v>
      </c>
      <c r="H60" s="151" t="s">
        <v>2996</v>
      </c>
      <c r="I60" s="151" t="s">
        <v>1065</v>
      </c>
      <c r="J60" s="151" t="s">
        <v>1065</v>
      </c>
      <c r="K60" s="188">
        <v>43616</v>
      </c>
      <c r="L60" s="151"/>
      <c r="M60" s="151" t="s">
        <v>3173</v>
      </c>
      <c r="N60" s="151" t="s">
        <v>1086</v>
      </c>
      <c r="O60" s="153"/>
    </row>
    <row r="61" spans="1:15" ht="45" x14ac:dyDescent="0.25">
      <c r="A61" s="182" t="s">
        <v>3121</v>
      </c>
      <c r="B61" s="182" t="s">
        <v>1053</v>
      </c>
      <c r="C61" s="182" t="s">
        <v>1065</v>
      </c>
      <c r="D61" s="184">
        <v>100</v>
      </c>
      <c r="E61" s="191"/>
      <c r="F61" s="151" t="s">
        <v>3125</v>
      </c>
      <c r="G61" s="151" t="s">
        <v>3126</v>
      </c>
      <c r="H61" s="151" t="s">
        <v>2996</v>
      </c>
      <c r="I61" s="151" t="s">
        <v>1065</v>
      </c>
      <c r="J61" s="151" t="s">
        <v>1065</v>
      </c>
      <c r="K61" s="188">
        <v>43616</v>
      </c>
      <c r="L61" s="151" t="s">
        <v>3228</v>
      </c>
      <c r="M61" s="151" t="s">
        <v>3174</v>
      </c>
      <c r="N61" s="151" t="s">
        <v>1086</v>
      </c>
      <c r="O61" s="153"/>
    </row>
    <row r="62" spans="1:15" x14ac:dyDescent="0.25">
      <c r="A62" s="182" t="s">
        <v>3122</v>
      </c>
      <c r="B62" s="182" t="s">
        <v>1053</v>
      </c>
      <c r="C62" s="182" t="s">
        <v>1065</v>
      </c>
      <c r="D62" s="184">
        <v>100</v>
      </c>
      <c r="E62" s="191"/>
      <c r="F62" s="151" t="s">
        <v>3125</v>
      </c>
      <c r="G62" s="151" t="s">
        <v>3126</v>
      </c>
      <c r="H62" s="151" t="s">
        <v>2996</v>
      </c>
      <c r="I62" s="151" t="s">
        <v>1065</v>
      </c>
      <c r="J62" s="151" t="s">
        <v>1065</v>
      </c>
      <c r="K62" s="188">
        <v>43616</v>
      </c>
      <c r="L62" s="151"/>
      <c r="M62" s="151" t="s">
        <v>3175</v>
      </c>
      <c r="N62" s="151" t="s">
        <v>1086</v>
      </c>
      <c r="O62" s="153"/>
    </row>
    <row r="63" spans="1:15" ht="45" x14ac:dyDescent="0.25">
      <c r="A63" s="182" t="s">
        <v>1099</v>
      </c>
      <c r="B63" s="182" t="s">
        <v>1053</v>
      </c>
      <c r="C63" s="182" t="s">
        <v>3347</v>
      </c>
      <c r="D63" s="184">
        <v>100</v>
      </c>
      <c r="E63" s="191"/>
      <c r="F63" s="151" t="s">
        <v>3125</v>
      </c>
      <c r="G63" s="151" t="s">
        <v>3126</v>
      </c>
      <c r="H63" s="151" t="s">
        <v>2996</v>
      </c>
      <c r="I63" s="151" t="s">
        <v>3127</v>
      </c>
      <c r="J63" s="151" t="s">
        <v>3127</v>
      </c>
      <c r="K63" s="188">
        <v>43616</v>
      </c>
      <c r="L63" s="151" t="s">
        <v>3228</v>
      </c>
      <c r="M63" s="151" t="s">
        <v>3176</v>
      </c>
      <c r="N63" s="151" t="s">
        <v>1086</v>
      </c>
      <c r="O63" s="153"/>
    </row>
    <row r="64" spans="1:15" x14ac:dyDescent="0.25">
      <c r="A64" s="182" t="s">
        <v>3123</v>
      </c>
      <c r="B64" s="182" t="s">
        <v>1053</v>
      </c>
      <c r="C64" s="182" t="s">
        <v>1065</v>
      </c>
      <c r="D64" s="184">
        <v>100</v>
      </c>
      <c r="E64" s="191"/>
      <c r="F64" s="151" t="s">
        <v>3125</v>
      </c>
      <c r="G64" s="151" t="s">
        <v>3126</v>
      </c>
      <c r="H64" s="151" t="s">
        <v>2996</v>
      </c>
      <c r="I64" s="151" t="s">
        <v>1065</v>
      </c>
      <c r="J64" s="151" t="s">
        <v>1065</v>
      </c>
      <c r="K64" s="188">
        <v>43616</v>
      </c>
      <c r="L64" s="151"/>
      <c r="M64" s="151" t="s">
        <v>3177</v>
      </c>
      <c r="N64" s="151" t="s">
        <v>1086</v>
      </c>
      <c r="O64" s="153"/>
    </row>
    <row r="65" spans="1:15" x14ac:dyDescent="0.25">
      <c r="A65" s="182" t="s">
        <v>1100</v>
      </c>
      <c r="B65" s="182" t="s">
        <v>1053</v>
      </c>
      <c r="C65" s="182" t="s">
        <v>1065</v>
      </c>
      <c r="D65" s="184">
        <v>100</v>
      </c>
      <c r="E65" s="191"/>
      <c r="F65" s="151" t="s">
        <v>2430</v>
      </c>
      <c r="G65" s="151" t="s">
        <v>3039</v>
      </c>
      <c r="H65" s="151" t="s">
        <v>2996</v>
      </c>
      <c r="I65" s="151" t="s">
        <v>1065</v>
      </c>
      <c r="J65" s="151" t="s">
        <v>1065</v>
      </c>
      <c r="K65" s="188">
        <v>43616</v>
      </c>
      <c r="L65" s="151"/>
      <c r="M65" s="151" t="s">
        <v>1133</v>
      </c>
      <c r="N65" s="151" t="s">
        <v>1086</v>
      </c>
      <c r="O65" s="153"/>
    </row>
    <row r="66" spans="1:15" x14ac:dyDescent="0.25">
      <c r="A66" s="182" t="s">
        <v>1081</v>
      </c>
      <c r="B66" s="182" t="s">
        <v>1053</v>
      </c>
      <c r="C66" s="182" t="s">
        <v>1082</v>
      </c>
      <c r="D66" s="184">
        <v>50</v>
      </c>
      <c r="E66" s="191"/>
      <c r="F66" s="151" t="s">
        <v>3125</v>
      </c>
      <c r="G66" s="151" t="s">
        <v>3126</v>
      </c>
      <c r="H66" s="151" t="s">
        <v>2996</v>
      </c>
      <c r="I66" s="151" t="s">
        <v>1082</v>
      </c>
      <c r="J66" s="151" t="s">
        <v>1082</v>
      </c>
      <c r="K66" s="188">
        <v>43616</v>
      </c>
      <c r="L66" s="151"/>
      <c r="M66" s="151" t="s">
        <v>3178</v>
      </c>
      <c r="N66" s="151" t="s">
        <v>1412</v>
      </c>
      <c r="O66" s="153"/>
    </row>
    <row r="67" spans="1:15" x14ac:dyDescent="0.25">
      <c r="A67" s="182" t="s">
        <v>1083</v>
      </c>
      <c r="B67" s="182" t="s">
        <v>1053</v>
      </c>
      <c r="C67" s="182" t="s">
        <v>1065</v>
      </c>
      <c r="D67" s="184">
        <v>50</v>
      </c>
      <c r="E67" s="191"/>
      <c r="F67" s="151" t="s">
        <v>3125</v>
      </c>
      <c r="G67" s="151" t="s">
        <v>3126</v>
      </c>
      <c r="H67" s="151" t="s">
        <v>2996</v>
      </c>
      <c r="I67" s="151" t="s">
        <v>1065</v>
      </c>
      <c r="J67" s="151" t="s">
        <v>1065</v>
      </c>
      <c r="K67" s="188">
        <v>43616</v>
      </c>
      <c r="L67" s="151"/>
      <c r="M67" s="151" t="s">
        <v>3179</v>
      </c>
      <c r="N67" s="151" t="s">
        <v>2408</v>
      </c>
      <c r="O67" s="153"/>
    </row>
    <row r="68" spans="1:15" x14ac:dyDescent="0.25">
      <c r="A68" s="182" t="s">
        <v>3124</v>
      </c>
      <c r="B68" s="182" t="s">
        <v>1053</v>
      </c>
      <c r="C68" s="182" t="s">
        <v>1065</v>
      </c>
      <c r="D68" s="184">
        <v>100</v>
      </c>
      <c r="E68" s="191"/>
      <c r="F68" s="151" t="s">
        <v>3125</v>
      </c>
      <c r="G68" s="151" t="s">
        <v>3126</v>
      </c>
      <c r="H68" s="151" t="s">
        <v>2996</v>
      </c>
      <c r="I68" s="151" t="s">
        <v>1065</v>
      </c>
      <c r="J68" s="151" t="s">
        <v>1065</v>
      </c>
      <c r="K68" s="188">
        <v>43616</v>
      </c>
      <c r="L68" s="151"/>
      <c r="M68" s="151" t="s">
        <v>3180</v>
      </c>
      <c r="N68" s="151" t="s">
        <v>1086</v>
      </c>
      <c r="O68" s="153"/>
    </row>
    <row r="69" spans="1:15" x14ac:dyDescent="0.25">
      <c r="A69" s="182" t="s">
        <v>2451</v>
      </c>
      <c r="B69" s="182" t="s">
        <v>3086</v>
      </c>
      <c r="C69" s="182" t="s">
        <v>1056</v>
      </c>
      <c r="D69" s="184">
        <v>100</v>
      </c>
      <c r="E69" s="191"/>
      <c r="F69" s="78" t="s">
        <v>2452</v>
      </c>
      <c r="G69" s="78" t="s">
        <v>3232</v>
      </c>
      <c r="H69" s="78" t="s">
        <v>2996</v>
      </c>
      <c r="I69" s="78" t="s">
        <v>1056</v>
      </c>
      <c r="J69" s="78" t="s">
        <v>1056</v>
      </c>
      <c r="K69" s="79">
        <v>43616</v>
      </c>
      <c r="L69" s="78"/>
      <c r="M69" s="78" t="s">
        <v>2673</v>
      </c>
      <c r="N69" s="187" t="s">
        <v>1412</v>
      </c>
      <c r="O69" s="153"/>
    </row>
    <row r="70" spans="1:15" x14ac:dyDescent="0.25">
      <c r="A70" s="182" t="s">
        <v>1382</v>
      </c>
      <c r="B70" s="182" t="s">
        <v>3086</v>
      </c>
      <c r="C70" s="182" t="s">
        <v>3088</v>
      </c>
      <c r="D70" s="184">
        <v>100</v>
      </c>
      <c r="E70" s="191"/>
      <c r="F70" s="78" t="s">
        <v>2429</v>
      </c>
      <c r="G70" s="78" t="s">
        <v>3233</v>
      </c>
      <c r="H70" s="78" t="s">
        <v>3088</v>
      </c>
      <c r="I70" s="183" t="s">
        <v>1056</v>
      </c>
      <c r="J70" s="78" t="s">
        <v>3088</v>
      </c>
      <c r="K70" s="79">
        <v>43616</v>
      </c>
      <c r="L70" s="78"/>
      <c r="M70" s="78" t="s">
        <v>1388</v>
      </c>
      <c r="N70" s="151" t="s">
        <v>1412</v>
      </c>
      <c r="O70" s="153"/>
    </row>
    <row r="71" spans="1:15" x14ac:dyDescent="0.25">
      <c r="A71" s="182" t="s">
        <v>1058</v>
      </c>
      <c r="B71" s="182" t="s">
        <v>3086</v>
      </c>
      <c r="C71" s="182" t="s">
        <v>3088</v>
      </c>
      <c r="D71" s="184">
        <v>100</v>
      </c>
      <c r="E71" s="191"/>
      <c r="F71" s="78" t="s">
        <v>2429</v>
      </c>
      <c r="G71" s="78" t="s">
        <v>3233</v>
      </c>
      <c r="H71" s="78" t="s">
        <v>3088</v>
      </c>
      <c r="I71" s="78" t="s">
        <v>3209</v>
      </c>
      <c r="J71" s="78" t="s">
        <v>3088</v>
      </c>
      <c r="K71" s="79">
        <v>43616</v>
      </c>
      <c r="L71" s="78"/>
      <c r="M71" s="78" t="s">
        <v>1407</v>
      </c>
      <c r="N71" s="151" t="s">
        <v>1412</v>
      </c>
      <c r="O71" s="153"/>
    </row>
    <row r="72" spans="1:15" x14ac:dyDescent="0.25">
      <c r="A72" s="182" t="s">
        <v>825</v>
      </c>
      <c r="B72" s="182" t="s">
        <v>3086</v>
      </c>
      <c r="C72" s="182" t="s">
        <v>3088</v>
      </c>
      <c r="D72" s="184">
        <v>100</v>
      </c>
      <c r="E72" s="191"/>
      <c r="F72" s="78" t="s">
        <v>2429</v>
      </c>
      <c r="G72" s="78" t="s">
        <v>3233</v>
      </c>
      <c r="H72" s="78" t="s">
        <v>3088</v>
      </c>
      <c r="I72" s="78" t="s">
        <v>3209</v>
      </c>
      <c r="J72" s="78" t="s">
        <v>3088</v>
      </c>
      <c r="K72" s="79">
        <v>43616</v>
      </c>
      <c r="L72" s="78"/>
      <c r="M72" s="78" t="s">
        <v>828</v>
      </c>
      <c r="N72" s="151" t="s">
        <v>1412</v>
      </c>
      <c r="O72" s="153"/>
    </row>
    <row r="73" spans="1:15" x14ac:dyDescent="0.25">
      <c r="A73" s="182" t="s">
        <v>1059</v>
      </c>
      <c r="B73" s="182" t="s">
        <v>3086</v>
      </c>
      <c r="C73" s="182" t="s">
        <v>3088</v>
      </c>
      <c r="D73" s="184">
        <v>100</v>
      </c>
      <c r="E73" s="191"/>
      <c r="F73" s="78" t="s">
        <v>2429</v>
      </c>
      <c r="G73" s="78" t="s">
        <v>3233</v>
      </c>
      <c r="H73" s="78" t="s">
        <v>3088</v>
      </c>
      <c r="I73" s="78" t="s">
        <v>3209</v>
      </c>
      <c r="J73" s="78" t="s">
        <v>3088</v>
      </c>
      <c r="K73" s="79">
        <v>43616</v>
      </c>
      <c r="L73" s="78"/>
      <c r="M73" s="78" t="s">
        <v>1389</v>
      </c>
      <c r="N73" s="151" t="s">
        <v>1412</v>
      </c>
      <c r="O73" s="153"/>
    </row>
    <row r="74" spans="1:15" x14ac:dyDescent="0.25">
      <c r="A74" s="182" t="s">
        <v>1060</v>
      </c>
      <c r="B74" s="182" t="s">
        <v>3086</v>
      </c>
      <c r="C74" s="182" t="s">
        <v>3088</v>
      </c>
      <c r="D74" s="184">
        <v>100</v>
      </c>
      <c r="E74" s="191"/>
      <c r="F74" s="78" t="s">
        <v>2429</v>
      </c>
      <c r="G74" s="78" t="s">
        <v>3233</v>
      </c>
      <c r="H74" s="78" t="s">
        <v>3088</v>
      </c>
      <c r="I74" s="78" t="s">
        <v>1056</v>
      </c>
      <c r="J74" s="78" t="s">
        <v>3088</v>
      </c>
      <c r="K74" s="79">
        <v>43616</v>
      </c>
      <c r="L74" s="78"/>
      <c r="M74" s="78" t="s">
        <v>1390</v>
      </c>
      <c r="N74" s="151" t="s">
        <v>1412</v>
      </c>
      <c r="O74" s="153"/>
    </row>
    <row r="75" spans="1:15" x14ac:dyDescent="0.25">
      <c r="A75" s="182" t="s">
        <v>3343</v>
      </c>
      <c r="B75" s="182" t="s">
        <v>3086</v>
      </c>
      <c r="C75" s="182" t="s">
        <v>3088</v>
      </c>
      <c r="D75" s="184">
        <v>100</v>
      </c>
      <c r="E75" s="191"/>
      <c r="F75" s="78" t="s">
        <v>2452</v>
      </c>
      <c r="G75" s="78" t="s">
        <v>3232</v>
      </c>
      <c r="H75" s="78" t="s">
        <v>3088</v>
      </c>
      <c r="I75" s="78" t="s">
        <v>1056</v>
      </c>
      <c r="J75" s="78" t="s">
        <v>3088</v>
      </c>
      <c r="K75" s="79">
        <v>43616</v>
      </c>
      <c r="L75" s="78"/>
      <c r="M75" s="78" t="s">
        <v>2675</v>
      </c>
      <c r="N75" s="151" t="s">
        <v>1412</v>
      </c>
      <c r="O75" s="153"/>
    </row>
    <row r="76" spans="1:15" x14ac:dyDescent="0.25">
      <c r="A76" s="182" t="s">
        <v>2454</v>
      </c>
      <c r="B76" s="182" t="s">
        <v>3086</v>
      </c>
      <c r="C76" s="151" t="s">
        <v>3088</v>
      </c>
      <c r="D76" s="184">
        <v>100</v>
      </c>
      <c r="E76" s="191"/>
      <c r="F76" s="78" t="s">
        <v>2452</v>
      </c>
      <c r="G76" s="78" t="s">
        <v>3232</v>
      </c>
      <c r="H76" s="78" t="s">
        <v>3088</v>
      </c>
      <c r="I76" s="78" t="s">
        <v>1056</v>
      </c>
      <c r="J76" s="151" t="s">
        <v>3088</v>
      </c>
      <c r="K76" s="79">
        <v>44291</v>
      </c>
      <c r="L76" s="78"/>
      <c r="M76" s="78" t="s">
        <v>2672</v>
      </c>
      <c r="N76" s="151" t="s">
        <v>1412</v>
      </c>
      <c r="O76" s="153"/>
    </row>
    <row r="77" spans="1:15" x14ac:dyDescent="0.25">
      <c r="A77" s="182" t="s">
        <v>843</v>
      </c>
      <c r="B77" s="182" t="s">
        <v>3086</v>
      </c>
      <c r="C77" s="182" t="s">
        <v>3088</v>
      </c>
      <c r="D77" s="184">
        <v>100</v>
      </c>
      <c r="E77" s="191"/>
      <c r="F77" s="78" t="s">
        <v>2429</v>
      </c>
      <c r="G77" s="78" t="s">
        <v>3233</v>
      </c>
      <c r="H77" s="78" t="s">
        <v>3088</v>
      </c>
      <c r="I77" s="78" t="s">
        <v>3209</v>
      </c>
      <c r="J77" s="78" t="s">
        <v>3088</v>
      </c>
      <c r="K77" s="79">
        <v>43616</v>
      </c>
      <c r="L77" s="78"/>
      <c r="M77" s="78" t="s">
        <v>848</v>
      </c>
      <c r="N77" s="151" t="s">
        <v>1412</v>
      </c>
      <c r="O77" s="153"/>
    </row>
    <row r="78" spans="1:15" x14ac:dyDescent="0.25">
      <c r="A78" s="182" t="s">
        <v>854</v>
      </c>
      <c r="B78" s="182" t="s">
        <v>3086</v>
      </c>
      <c r="C78" s="182" t="s">
        <v>1082</v>
      </c>
      <c r="D78" s="184">
        <v>100</v>
      </c>
      <c r="E78" s="191"/>
      <c r="F78" s="78" t="s">
        <v>2429</v>
      </c>
      <c r="G78" s="78" t="s">
        <v>3233</v>
      </c>
      <c r="H78" s="78" t="s">
        <v>2996</v>
      </c>
      <c r="I78" s="78" t="s">
        <v>1082</v>
      </c>
      <c r="J78" s="78" t="s">
        <v>1082</v>
      </c>
      <c r="K78" s="79">
        <v>43616</v>
      </c>
      <c r="L78" s="78"/>
      <c r="M78" s="78" t="s">
        <v>855</v>
      </c>
      <c r="N78" s="151" t="s">
        <v>1412</v>
      </c>
      <c r="O78" s="153"/>
    </row>
    <row r="79" spans="1:15" x14ac:dyDescent="0.25">
      <c r="A79" s="182" t="s">
        <v>1383</v>
      </c>
      <c r="B79" s="182" t="s">
        <v>3086</v>
      </c>
      <c r="C79" s="182" t="s">
        <v>3088</v>
      </c>
      <c r="D79" s="184">
        <v>100</v>
      </c>
      <c r="E79" s="191"/>
      <c r="F79" s="78" t="s">
        <v>2429</v>
      </c>
      <c r="G79" s="78" t="s">
        <v>3233</v>
      </c>
      <c r="H79" s="78" t="s">
        <v>3088</v>
      </c>
      <c r="I79" s="78" t="s">
        <v>1056</v>
      </c>
      <c r="J79" s="78" t="s">
        <v>3088</v>
      </c>
      <c r="K79" s="79">
        <v>43616</v>
      </c>
      <c r="L79" s="78"/>
      <c r="M79" s="78" t="s">
        <v>1391</v>
      </c>
      <c r="N79" s="151" t="s">
        <v>1412</v>
      </c>
      <c r="O79" s="153"/>
    </row>
    <row r="80" spans="1:15" x14ac:dyDescent="0.25">
      <c r="A80" s="182" t="s">
        <v>1066</v>
      </c>
      <c r="B80" s="182" t="s">
        <v>3086</v>
      </c>
      <c r="C80" s="182" t="s">
        <v>1056</v>
      </c>
      <c r="D80" s="184">
        <v>100</v>
      </c>
      <c r="E80" s="191"/>
      <c r="F80" s="78" t="s">
        <v>2452</v>
      </c>
      <c r="G80" s="78" t="s">
        <v>3232</v>
      </c>
      <c r="H80" s="78" t="s">
        <v>2996</v>
      </c>
      <c r="I80" s="78" t="s">
        <v>1056</v>
      </c>
      <c r="J80" s="78" t="s">
        <v>1056</v>
      </c>
      <c r="K80" s="79">
        <v>43616</v>
      </c>
      <c r="L80" s="78"/>
      <c r="M80" s="78" t="s">
        <v>2668</v>
      </c>
      <c r="N80" s="151" t="s">
        <v>1412</v>
      </c>
      <c r="O80" s="153"/>
    </row>
    <row r="81" spans="1:15" x14ac:dyDescent="0.25">
      <c r="A81" s="182" t="s">
        <v>1070</v>
      </c>
      <c r="B81" s="182" t="s">
        <v>3086</v>
      </c>
      <c r="C81" s="182" t="s">
        <v>3088</v>
      </c>
      <c r="D81" s="184">
        <v>100</v>
      </c>
      <c r="E81" s="191"/>
      <c r="F81" s="78" t="s">
        <v>2429</v>
      </c>
      <c r="G81" s="78" t="s">
        <v>3233</v>
      </c>
      <c r="H81" s="78" t="s">
        <v>3088</v>
      </c>
      <c r="I81" s="78" t="s">
        <v>1056</v>
      </c>
      <c r="J81" s="78" t="s">
        <v>3088</v>
      </c>
      <c r="K81" s="79">
        <v>43616</v>
      </c>
      <c r="L81" s="78"/>
      <c r="M81" s="78" t="s">
        <v>1393</v>
      </c>
      <c r="N81" s="151" t="s">
        <v>1412</v>
      </c>
      <c r="O81" s="153"/>
    </row>
    <row r="82" spans="1:15" x14ac:dyDescent="0.25">
      <c r="A82" s="182" t="s">
        <v>1226</v>
      </c>
      <c r="B82" s="182" t="s">
        <v>3086</v>
      </c>
      <c r="C82" s="182" t="s">
        <v>1056</v>
      </c>
      <c r="D82" s="184">
        <v>100</v>
      </c>
      <c r="E82" s="191"/>
      <c r="F82" s="78" t="s">
        <v>2429</v>
      </c>
      <c r="G82" s="78" t="s">
        <v>3233</v>
      </c>
      <c r="H82" s="78" t="s">
        <v>2996</v>
      </c>
      <c r="I82" s="78" t="s">
        <v>1056</v>
      </c>
      <c r="J82" s="78" t="s">
        <v>1056</v>
      </c>
      <c r="K82" s="79">
        <v>43616</v>
      </c>
      <c r="L82" s="78"/>
      <c r="M82" s="78" t="s">
        <v>1394</v>
      </c>
      <c r="N82" s="151" t="s">
        <v>1412</v>
      </c>
      <c r="O82" s="153"/>
    </row>
    <row r="83" spans="1:15" x14ac:dyDescent="0.25">
      <c r="A83" s="182" t="s">
        <v>1384</v>
      </c>
      <c r="B83" s="182" t="s">
        <v>3086</v>
      </c>
      <c r="C83" s="182" t="s">
        <v>3088</v>
      </c>
      <c r="D83" s="184">
        <v>100</v>
      </c>
      <c r="E83" s="191"/>
      <c r="F83" s="78" t="s">
        <v>2429</v>
      </c>
      <c r="G83" s="78" t="s">
        <v>3233</v>
      </c>
      <c r="H83" s="78" t="s">
        <v>3088</v>
      </c>
      <c r="I83" s="78" t="s">
        <v>1056</v>
      </c>
      <c r="J83" s="78" t="s">
        <v>3088</v>
      </c>
      <c r="K83" s="79">
        <v>43616</v>
      </c>
      <c r="L83" s="78"/>
      <c r="M83" s="78" t="s">
        <v>1395</v>
      </c>
      <c r="N83" s="151" t="s">
        <v>1412</v>
      </c>
      <c r="O83" s="153"/>
    </row>
    <row r="84" spans="1:15" x14ac:dyDescent="0.25">
      <c r="A84" s="182" t="s">
        <v>1072</v>
      </c>
      <c r="B84" s="182" t="s">
        <v>3086</v>
      </c>
      <c r="C84" s="182" t="s">
        <v>3088</v>
      </c>
      <c r="D84" s="184">
        <v>100</v>
      </c>
      <c r="E84" s="191"/>
      <c r="F84" s="78" t="s">
        <v>2429</v>
      </c>
      <c r="G84" s="78" t="s">
        <v>3233</v>
      </c>
      <c r="H84" s="78" t="s">
        <v>3088</v>
      </c>
      <c r="I84" s="78" t="s">
        <v>1056</v>
      </c>
      <c r="J84" s="78" t="s">
        <v>3088</v>
      </c>
      <c r="K84" s="79">
        <v>43616</v>
      </c>
      <c r="L84" s="78"/>
      <c r="M84" s="78" t="s">
        <v>1396</v>
      </c>
      <c r="N84" s="151" t="s">
        <v>1412</v>
      </c>
      <c r="O84" s="153"/>
    </row>
    <row r="85" spans="1:15" x14ac:dyDescent="0.25">
      <c r="A85" s="182" t="s">
        <v>2677</v>
      </c>
      <c r="B85" s="182" t="s">
        <v>3086</v>
      </c>
      <c r="C85" s="151" t="s">
        <v>3088</v>
      </c>
      <c r="D85" s="184">
        <v>100</v>
      </c>
      <c r="E85" s="191"/>
      <c r="F85" s="78" t="s">
        <v>2452</v>
      </c>
      <c r="G85" s="78" t="s">
        <v>3232</v>
      </c>
      <c r="H85" s="78" t="s">
        <v>3088</v>
      </c>
      <c r="I85" s="78" t="s">
        <v>1056</v>
      </c>
      <c r="J85" s="151" t="s">
        <v>3088</v>
      </c>
      <c r="K85" s="79">
        <v>44291</v>
      </c>
      <c r="L85" s="78"/>
      <c r="M85" s="78" t="s">
        <v>2674</v>
      </c>
      <c r="N85" s="151" t="s">
        <v>1412</v>
      </c>
      <c r="O85" s="153"/>
    </row>
    <row r="86" spans="1:15" x14ac:dyDescent="0.25">
      <c r="A86" s="182" t="s">
        <v>1073</v>
      </c>
      <c r="B86" s="182" t="s">
        <v>3086</v>
      </c>
      <c r="C86" s="182" t="s">
        <v>1056</v>
      </c>
      <c r="D86" s="184">
        <v>100</v>
      </c>
      <c r="E86" s="191"/>
      <c r="F86" s="78" t="s">
        <v>2429</v>
      </c>
      <c r="G86" s="78" t="s">
        <v>3233</v>
      </c>
      <c r="H86" s="78" t="s">
        <v>2996</v>
      </c>
      <c r="I86" s="78" t="s">
        <v>1056</v>
      </c>
      <c r="J86" s="78" t="s">
        <v>1056</v>
      </c>
      <c r="K86" s="79">
        <v>43616</v>
      </c>
      <c r="L86" s="78"/>
      <c r="M86" s="78" t="s">
        <v>1397</v>
      </c>
      <c r="N86" s="151" t="s">
        <v>1412</v>
      </c>
      <c r="O86" s="153"/>
    </row>
    <row r="87" spans="1:15" x14ac:dyDescent="0.25">
      <c r="A87" s="182" t="s">
        <v>1385</v>
      </c>
      <c r="B87" s="182" t="s">
        <v>3086</v>
      </c>
      <c r="C87" s="182" t="s">
        <v>1056</v>
      </c>
      <c r="D87" s="184">
        <v>100</v>
      </c>
      <c r="E87" s="191"/>
      <c r="F87" s="78" t="s">
        <v>2429</v>
      </c>
      <c r="G87" s="78" t="s">
        <v>3233</v>
      </c>
      <c r="H87" s="78" t="s">
        <v>2996</v>
      </c>
      <c r="I87" s="78" t="s">
        <v>1056</v>
      </c>
      <c r="J87" s="78" t="s">
        <v>1056</v>
      </c>
      <c r="K87" s="79">
        <v>43616</v>
      </c>
      <c r="L87" s="78"/>
      <c r="M87" s="78" t="s">
        <v>1398</v>
      </c>
      <c r="N87" s="151" t="s">
        <v>1412</v>
      </c>
      <c r="O87" s="153"/>
    </row>
    <row r="88" spans="1:15" x14ac:dyDescent="0.25">
      <c r="A88" s="182" t="s">
        <v>3348</v>
      </c>
      <c r="B88" s="182" t="s">
        <v>3086</v>
      </c>
      <c r="C88" s="182" t="s">
        <v>1082</v>
      </c>
      <c r="D88" s="184">
        <v>100</v>
      </c>
      <c r="E88" s="191"/>
      <c r="F88" s="78" t="s">
        <v>2429</v>
      </c>
      <c r="G88" s="78" t="s">
        <v>3233</v>
      </c>
      <c r="H88" s="78" t="s">
        <v>2996</v>
      </c>
      <c r="I88" s="78" t="s">
        <v>1082</v>
      </c>
      <c r="J88" s="78" t="s">
        <v>1082</v>
      </c>
      <c r="K88" s="79">
        <v>43616</v>
      </c>
      <c r="L88" s="78"/>
      <c r="M88" s="78" t="s">
        <v>882</v>
      </c>
      <c r="N88" s="151" t="s">
        <v>1412</v>
      </c>
      <c r="O88" s="153"/>
    </row>
    <row r="89" spans="1:15" x14ac:dyDescent="0.25">
      <c r="A89" s="182" t="s">
        <v>1075</v>
      </c>
      <c r="B89" s="182" t="s">
        <v>3086</v>
      </c>
      <c r="C89" s="182" t="s">
        <v>3088</v>
      </c>
      <c r="D89" s="184">
        <v>100</v>
      </c>
      <c r="E89" s="191"/>
      <c r="F89" s="78" t="s">
        <v>2429</v>
      </c>
      <c r="G89" s="78" t="s">
        <v>3233</v>
      </c>
      <c r="H89" s="78" t="s">
        <v>3088</v>
      </c>
      <c r="I89" s="78" t="s">
        <v>3209</v>
      </c>
      <c r="J89" s="78" t="s">
        <v>3088</v>
      </c>
      <c r="K89" s="79">
        <v>43616</v>
      </c>
      <c r="L89" s="78"/>
      <c r="M89" s="78" t="s">
        <v>1399</v>
      </c>
      <c r="N89" s="151" t="s">
        <v>1412</v>
      </c>
      <c r="O89" s="153"/>
    </row>
    <row r="90" spans="1:15" x14ac:dyDescent="0.25">
      <c r="A90" s="182" t="s">
        <v>895</v>
      </c>
      <c r="B90" s="182" t="s">
        <v>3086</v>
      </c>
      <c r="C90" s="182" t="s">
        <v>3088</v>
      </c>
      <c r="D90" s="184">
        <v>100</v>
      </c>
      <c r="E90" s="191"/>
      <c r="F90" s="78" t="s">
        <v>2429</v>
      </c>
      <c r="G90" s="78" t="s">
        <v>3233</v>
      </c>
      <c r="H90" s="78" t="s">
        <v>3088</v>
      </c>
      <c r="I90" s="78" t="s">
        <v>3209</v>
      </c>
      <c r="J90" s="78" t="s">
        <v>3088</v>
      </c>
      <c r="K90" s="79">
        <v>43616</v>
      </c>
      <c r="L90" s="78"/>
      <c r="M90" s="78" t="s">
        <v>896</v>
      </c>
      <c r="N90" s="151" t="s">
        <v>1412</v>
      </c>
      <c r="O90" s="153"/>
    </row>
    <row r="91" spans="1:15" x14ac:dyDescent="0.25">
      <c r="A91" s="182" t="s">
        <v>1296</v>
      </c>
      <c r="B91" s="182" t="s">
        <v>3086</v>
      </c>
      <c r="C91" s="182" t="s">
        <v>1056</v>
      </c>
      <c r="D91" s="184">
        <v>100</v>
      </c>
      <c r="E91" s="191"/>
      <c r="F91" s="78" t="s">
        <v>2429</v>
      </c>
      <c r="G91" s="78" t="s">
        <v>3233</v>
      </c>
      <c r="H91" s="78" t="s">
        <v>2996</v>
      </c>
      <c r="I91" s="78" t="s">
        <v>1056</v>
      </c>
      <c r="J91" s="78" t="s">
        <v>1056</v>
      </c>
      <c r="K91" s="79">
        <v>43616</v>
      </c>
      <c r="L91" s="78"/>
      <c r="M91" s="78" t="s">
        <v>1400</v>
      </c>
      <c r="N91" s="151" t="s">
        <v>1412</v>
      </c>
      <c r="O91" s="153"/>
    </row>
    <row r="92" spans="1:15" x14ac:dyDescent="0.25">
      <c r="A92" s="182" t="s">
        <v>1386</v>
      </c>
      <c r="B92" s="182" t="s">
        <v>3086</v>
      </c>
      <c r="C92" s="182" t="s">
        <v>1056</v>
      </c>
      <c r="D92" s="184">
        <v>100</v>
      </c>
      <c r="E92" s="191"/>
      <c r="F92" s="78" t="s">
        <v>2429</v>
      </c>
      <c r="G92" s="78" t="s">
        <v>3233</v>
      </c>
      <c r="H92" s="78" t="s">
        <v>2996</v>
      </c>
      <c r="I92" s="78" t="s">
        <v>1056</v>
      </c>
      <c r="J92" s="78" t="s">
        <v>1056</v>
      </c>
      <c r="K92" s="79">
        <v>43616</v>
      </c>
      <c r="L92" s="78"/>
      <c r="M92" s="78" t="s">
        <v>1401</v>
      </c>
      <c r="N92" s="151" t="s">
        <v>1412</v>
      </c>
      <c r="O92" s="153"/>
    </row>
    <row r="93" spans="1:15" ht="45" x14ac:dyDescent="0.25">
      <c r="A93" s="182" t="s">
        <v>807</v>
      </c>
      <c r="B93" s="182" t="s">
        <v>3086</v>
      </c>
      <c r="C93" s="182" t="s">
        <v>3088</v>
      </c>
      <c r="D93" s="184">
        <v>100</v>
      </c>
      <c r="E93" s="191"/>
      <c r="F93" s="78" t="s">
        <v>2429</v>
      </c>
      <c r="G93" s="78" t="s">
        <v>3233</v>
      </c>
      <c r="H93" s="78" t="s">
        <v>3088</v>
      </c>
      <c r="I93" s="78" t="s">
        <v>3038</v>
      </c>
      <c r="J93" s="78" t="s">
        <v>3088</v>
      </c>
      <c r="K93" s="79">
        <v>43616</v>
      </c>
      <c r="L93" s="78" t="s">
        <v>3038</v>
      </c>
      <c r="M93" s="78" t="s">
        <v>810</v>
      </c>
      <c r="N93" s="151" t="s">
        <v>1412</v>
      </c>
      <c r="O93" s="153"/>
    </row>
    <row r="94" spans="1:15" x14ac:dyDescent="0.25">
      <c r="A94" s="182" t="s">
        <v>1076</v>
      </c>
      <c r="B94" s="182" t="s">
        <v>3086</v>
      </c>
      <c r="C94" s="182" t="s">
        <v>3088</v>
      </c>
      <c r="D94" s="184">
        <v>100</v>
      </c>
      <c r="E94" s="191"/>
      <c r="F94" s="78" t="s">
        <v>2429</v>
      </c>
      <c r="G94" s="78" t="s">
        <v>3233</v>
      </c>
      <c r="H94" s="78" t="s">
        <v>3088</v>
      </c>
      <c r="I94" s="78" t="s">
        <v>1056</v>
      </c>
      <c r="J94" s="78" t="s">
        <v>3088</v>
      </c>
      <c r="K94" s="79">
        <v>43616</v>
      </c>
      <c r="L94" s="78"/>
      <c r="M94" s="78" t="s">
        <v>1402</v>
      </c>
      <c r="N94" s="151" t="s">
        <v>1412</v>
      </c>
      <c r="O94" s="153"/>
    </row>
    <row r="95" spans="1:15" x14ac:dyDescent="0.25">
      <c r="A95" s="182" t="s">
        <v>2455</v>
      </c>
      <c r="B95" s="182" t="s">
        <v>3086</v>
      </c>
      <c r="C95" s="182" t="s">
        <v>1056</v>
      </c>
      <c r="D95" s="184">
        <v>100</v>
      </c>
      <c r="E95" s="191"/>
      <c r="F95" s="78" t="s">
        <v>2452</v>
      </c>
      <c r="G95" s="78" t="s">
        <v>3232</v>
      </c>
      <c r="H95" s="78" t="s">
        <v>2996</v>
      </c>
      <c r="I95" s="78" t="s">
        <v>1056</v>
      </c>
      <c r="J95" s="78" t="s">
        <v>1056</v>
      </c>
      <c r="K95" s="79">
        <v>44291</v>
      </c>
      <c r="L95" s="78"/>
      <c r="M95" s="78" t="s">
        <v>2671</v>
      </c>
      <c r="N95" s="151" t="s">
        <v>1412</v>
      </c>
      <c r="O95" s="153"/>
    </row>
    <row r="96" spans="1:15" x14ac:dyDescent="0.25">
      <c r="A96" s="182" t="s">
        <v>1227</v>
      </c>
      <c r="B96" s="182" t="s">
        <v>3086</v>
      </c>
      <c r="C96" s="182" t="s">
        <v>1082</v>
      </c>
      <c r="D96" s="184">
        <v>100</v>
      </c>
      <c r="E96" s="191"/>
      <c r="F96" s="78" t="s">
        <v>2429</v>
      </c>
      <c r="G96" s="78" t="s">
        <v>3233</v>
      </c>
      <c r="H96" s="78" t="s">
        <v>2996</v>
      </c>
      <c r="I96" s="78" t="s">
        <v>1082</v>
      </c>
      <c r="J96" s="78" t="s">
        <v>1082</v>
      </c>
      <c r="K96" s="79">
        <v>43616</v>
      </c>
      <c r="L96" s="78"/>
      <c r="M96" s="78" t="s">
        <v>1403</v>
      </c>
      <c r="N96" s="151" t="s">
        <v>1412</v>
      </c>
      <c r="O96" s="153"/>
    </row>
    <row r="97" spans="1:15" x14ac:dyDescent="0.25">
      <c r="A97" s="182" t="s">
        <v>1228</v>
      </c>
      <c r="B97" s="182" t="s">
        <v>3086</v>
      </c>
      <c r="C97" s="182" t="s">
        <v>1056</v>
      </c>
      <c r="D97" s="184">
        <v>100</v>
      </c>
      <c r="E97" s="191"/>
      <c r="F97" s="78" t="s">
        <v>2429</v>
      </c>
      <c r="G97" s="78" t="s">
        <v>3233</v>
      </c>
      <c r="H97" s="78" t="s">
        <v>2996</v>
      </c>
      <c r="I97" s="78" t="s">
        <v>1056</v>
      </c>
      <c r="J97" s="78" t="s">
        <v>1056</v>
      </c>
      <c r="K97" s="79">
        <v>43616</v>
      </c>
      <c r="L97" s="78"/>
      <c r="M97" s="78" t="s">
        <v>1404</v>
      </c>
      <c r="N97" s="151" t="s">
        <v>1412</v>
      </c>
      <c r="O97" s="153"/>
    </row>
    <row r="98" spans="1:15" x14ac:dyDescent="0.25">
      <c r="A98" s="182" t="s">
        <v>911</v>
      </c>
      <c r="B98" s="182" t="s">
        <v>3086</v>
      </c>
      <c r="C98" s="182" t="s">
        <v>1082</v>
      </c>
      <c r="D98" s="184">
        <v>100</v>
      </c>
      <c r="E98" s="191"/>
      <c r="F98" s="78" t="s">
        <v>2429</v>
      </c>
      <c r="G98" s="78" t="s">
        <v>3233</v>
      </c>
      <c r="H98" s="78" t="s">
        <v>2996</v>
      </c>
      <c r="I98" s="78" t="s">
        <v>1082</v>
      </c>
      <c r="J98" s="78" t="s">
        <v>1082</v>
      </c>
      <c r="K98" s="79">
        <v>43616</v>
      </c>
      <c r="L98" s="78"/>
      <c r="M98" s="78" t="s">
        <v>912</v>
      </c>
      <c r="N98" s="151" t="s">
        <v>1412</v>
      </c>
      <c r="O98" s="153"/>
    </row>
    <row r="99" spans="1:15" x14ac:dyDescent="0.25">
      <c r="A99" s="182" t="s">
        <v>858</v>
      </c>
      <c r="B99" s="182" t="s">
        <v>3086</v>
      </c>
      <c r="C99" s="182" t="s">
        <v>1056</v>
      </c>
      <c r="D99" s="184">
        <v>100</v>
      </c>
      <c r="E99" s="191"/>
      <c r="F99" s="78" t="s">
        <v>2429</v>
      </c>
      <c r="G99" s="78" t="s">
        <v>3233</v>
      </c>
      <c r="H99" s="78" t="s">
        <v>2996</v>
      </c>
      <c r="I99" s="78" t="s">
        <v>1056</v>
      </c>
      <c r="J99" s="78" t="s">
        <v>1056</v>
      </c>
      <c r="K99" s="79">
        <v>43616</v>
      </c>
      <c r="L99" s="78"/>
      <c r="M99" s="78" t="s">
        <v>861</v>
      </c>
      <c r="N99" s="151" t="s">
        <v>1412</v>
      </c>
      <c r="O99" s="153"/>
    </row>
    <row r="100" spans="1:15" x14ac:dyDescent="0.25">
      <c r="A100" s="182" t="s">
        <v>862</v>
      </c>
      <c r="B100" s="182" t="s">
        <v>3086</v>
      </c>
      <c r="C100" s="182" t="s">
        <v>1082</v>
      </c>
      <c r="D100" s="184">
        <v>100</v>
      </c>
      <c r="E100" s="191"/>
      <c r="F100" s="78" t="s">
        <v>2429</v>
      </c>
      <c r="G100" s="78" t="s">
        <v>3233</v>
      </c>
      <c r="H100" s="78" t="s">
        <v>2996</v>
      </c>
      <c r="I100" s="78" t="s">
        <v>1082</v>
      </c>
      <c r="J100" s="78" t="s">
        <v>1082</v>
      </c>
      <c r="K100" s="79">
        <v>43616</v>
      </c>
      <c r="L100" s="78"/>
      <c r="M100" s="78" t="s">
        <v>868</v>
      </c>
      <c r="N100" s="151" t="s">
        <v>1412</v>
      </c>
      <c r="O100" s="153"/>
    </row>
    <row r="101" spans="1:15" x14ac:dyDescent="0.25">
      <c r="A101" s="182" t="s">
        <v>924</v>
      </c>
      <c r="B101" s="182" t="s">
        <v>3086</v>
      </c>
      <c r="C101" s="182" t="s">
        <v>3088</v>
      </c>
      <c r="D101" s="184">
        <v>100</v>
      </c>
      <c r="E101" s="191"/>
      <c r="F101" s="78" t="s">
        <v>2429</v>
      </c>
      <c r="G101" s="78" t="s">
        <v>3233</v>
      </c>
      <c r="H101" s="78" t="s">
        <v>3088</v>
      </c>
      <c r="I101" s="78" t="s">
        <v>1056</v>
      </c>
      <c r="J101" s="78" t="s">
        <v>3088</v>
      </c>
      <c r="K101" s="79">
        <v>43616</v>
      </c>
      <c r="L101" s="78"/>
      <c r="M101" s="78" t="s">
        <v>925</v>
      </c>
      <c r="N101" s="151" t="s">
        <v>1412</v>
      </c>
      <c r="O101" s="153"/>
    </row>
    <row r="102" spans="1:15" x14ac:dyDescent="0.25">
      <c r="A102" s="182" t="s">
        <v>926</v>
      </c>
      <c r="B102" s="182" t="s">
        <v>3086</v>
      </c>
      <c r="C102" s="182" t="s">
        <v>3088</v>
      </c>
      <c r="D102" s="184">
        <v>100</v>
      </c>
      <c r="E102" s="191"/>
      <c r="F102" s="78" t="s">
        <v>2429</v>
      </c>
      <c r="G102" s="78" t="s">
        <v>3233</v>
      </c>
      <c r="H102" s="78" t="s">
        <v>3088</v>
      </c>
      <c r="I102" s="78" t="s">
        <v>3209</v>
      </c>
      <c r="J102" s="78" t="s">
        <v>3088</v>
      </c>
      <c r="K102" s="79">
        <v>43616</v>
      </c>
      <c r="L102" s="78"/>
      <c r="M102" s="78" t="s">
        <v>929</v>
      </c>
      <c r="N102" s="151" t="s">
        <v>1412</v>
      </c>
      <c r="O102" s="153"/>
    </row>
    <row r="103" spans="1:15" x14ac:dyDescent="0.25">
      <c r="A103" s="182" t="s">
        <v>1555</v>
      </c>
      <c r="B103" s="182" t="s">
        <v>3086</v>
      </c>
      <c r="C103" s="182" t="s">
        <v>1056</v>
      </c>
      <c r="D103" s="184">
        <v>100</v>
      </c>
      <c r="E103" s="191"/>
      <c r="F103" s="78" t="s">
        <v>2429</v>
      </c>
      <c r="G103" s="78" t="s">
        <v>3233</v>
      </c>
      <c r="H103" s="78" t="s">
        <v>2996</v>
      </c>
      <c r="I103" s="78" t="s">
        <v>1056</v>
      </c>
      <c r="J103" s="78" t="s">
        <v>1056</v>
      </c>
      <c r="K103" s="79">
        <v>43616</v>
      </c>
      <c r="L103" s="78"/>
      <c r="M103" s="78" t="s">
        <v>1405</v>
      </c>
      <c r="N103" s="151" t="s">
        <v>1412</v>
      </c>
      <c r="O103" s="153"/>
    </row>
    <row r="104" spans="1:15" x14ac:dyDescent="0.25">
      <c r="A104" s="182" t="s">
        <v>2667</v>
      </c>
      <c r="B104" s="182" t="s">
        <v>3086</v>
      </c>
      <c r="C104" s="182" t="s">
        <v>1056</v>
      </c>
      <c r="D104" s="184">
        <v>100</v>
      </c>
      <c r="E104" s="191"/>
      <c r="F104" s="78" t="s">
        <v>2452</v>
      </c>
      <c r="G104" s="78" t="s">
        <v>3232</v>
      </c>
      <c r="H104" s="78" t="s">
        <v>2996</v>
      </c>
      <c r="I104" s="78" t="s">
        <v>1056</v>
      </c>
      <c r="J104" s="78" t="s">
        <v>1056</v>
      </c>
      <c r="K104" s="79">
        <v>43616</v>
      </c>
      <c r="L104" s="78"/>
      <c r="M104" s="78" t="s">
        <v>2676</v>
      </c>
      <c r="N104" s="151" t="s">
        <v>1412</v>
      </c>
      <c r="O104" s="153"/>
    </row>
    <row r="105" spans="1:15" s="172" customFormat="1" x14ac:dyDescent="0.25">
      <c r="A105" s="182" t="s">
        <v>1387</v>
      </c>
      <c r="B105" s="182" t="s">
        <v>3086</v>
      </c>
      <c r="C105" s="182" t="s">
        <v>3088</v>
      </c>
      <c r="D105" s="184">
        <v>100</v>
      </c>
      <c r="E105" s="191"/>
      <c r="F105" s="78" t="s">
        <v>2429</v>
      </c>
      <c r="G105" s="78" t="s">
        <v>3233</v>
      </c>
      <c r="H105" s="78" t="s">
        <v>3088</v>
      </c>
      <c r="I105" s="78" t="s">
        <v>1056</v>
      </c>
      <c r="J105" s="78" t="s">
        <v>3088</v>
      </c>
      <c r="K105" s="79">
        <v>43616</v>
      </c>
      <c r="L105" s="78"/>
      <c r="M105" s="78" t="s">
        <v>1406</v>
      </c>
      <c r="N105" s="151" t="s">
        <v>1412</v>
      </c>
      <c r="O105" s="153"/>
    </row>
    <row r="106" spans="1:15" x14ac:dyDescent="0.25">
      <c r="A106" s="185" t="s">
        <v>3048</v>
      </c>
      <c r="B106" s="186"/>
      <c r="C106" s="186"/>
      <c r="D106" s="186"/>
      <c r="E106" s="191"/>
      <c r="F106" s="153"/>
      <c r="G106" s="153"/>
      <c r="H106" s="153"/>
      <c r="I106" s="153"/>
      <c r="J106" s="153"/>
      <c r="K106" s="153"/>
      <c r="L106" s="153"/>
      <c r="M106" s="153"/>
      <c r="N106" s="153"/>
      <c r="O106" s="153"/>
    </row>
    <row r="107" spans="1:15" ht="55.5" customHeight="1" x14ac:dyDescent="0.25">
      <c r="A107" s="271" t="s">
        <v>3349</v>
      </c>
      <c r="B107" s="250"/>
      <c r="C107" s="250"/>
      <c r="D107" s="250"/>
      <c r="E107" s="191"/>
      <c r="F107" s="153"/>
      <c r="G107" s="153"/>
      <c r="H107" s="153"/>
      <c r="I107" s="153"/>
      <c r="J107" s="153"/>
      <c r="K107" s="153"/>
      <c r="L107" s="153"/>
      <c r="M107" s="153"/>
      <c r="N107" s="153"/>
      <c r="O107" s="153"/>
    </row>
    <row r="108" spans="1:15" ht="53.25" customHeight="1" x14ac:dyDescent="0.25">
      <c r="A108" s="249" t="s">
        <v>3304</v>
      </c>
      <c r="B108" s="249"/>
      <c r="C108" s="249"/>
      <c r="D108" s="249"/>
      <c r="E108" s="191"/>
      <c r="F108" s="153"/>
      <c r="G108" s="153"/>
      <c r="H108" s="153"/>
      <c r="I108" s="153"/>
      <c r="J108" s="153"/>
      <c r="K108" s="153"/>
      <c r="L108" s="153"/>
      <c r="M108" s="153"/>
      <c r="N108" s="153"/>
      <c r="O108" s="153"/>
    </row>
    <row r="109" spans="1:15" s="172" customFormat="1" x14ac:dyDescent="0.25">
      <c r="A109" s="181" t="s">
        <v>3306</v>
      </c>
      <c r="B109" s="181"/>
      <c r="C109" s="181"/>
      <c r="D109" s="181"/>
      <c r="E109" s="191"/>
      <c r="F109" s="153"/>
      <c r="G109" s="153"/>
      <c r="H109" s="153"/>
      <c r="I109" s="153"/>
      <c r="J109" s="153"/>
      <c r="K109" s="153"/>
      <c r="L109" s="153"/>
      <c r="M109" s="153"/>
      <c r="N109" s="153"/>
      <c r="O109" s="153"/>
    </row>
    <row r="110" spans="1:15" ht="24.75" customHeight="1" x14ac:dyDescent="0.25">
      <c r="A110" s="272" t="s">
        <v>3305</v>
      </c>
      <c r="B110" s="250"/>
      <c r="C110" s="250"/>
      <c r="D110" s="250"/>
      <c r="E110" s="191"/>
      <c r="F110" s="153"/>
      <c r="G110" s="153"/>
      <c r="H110" s="153"/>
      <c r="I110" s="153"/>
      <c r="J110" s="153"/>
      <c r="K110" s="153"/>
      <c r="L110" s="153"/>
      <c r="M110" s="153"/>
      <c r="N110" s="153"/>
      <c r="O110" s="153"/>
    </row>
    <row r="111" spans="1:15" x14ac:dyDescent="0.25">
      <c r="A111" s="153"/>
      <c r="B111" s="153"/>
      <c r="C111" s="153"/>
      <c r="D111" s="153"/>
      <c r="E111" s="189"/>
      <c r="F111" s="153"/>
      <c r="G111" s="153"/>
      <c r="H111" s="153"/>
      <c r="I111" s="153"/>
      <c r="J111" s="153"/>
      <c r="K111" s="153"/>
      <c r="L111" s="153"/>
      <c r="M111" s="153"/>
      <c r="N111" s="153"/>
      <c r="O111" s="153"/>
    </row>
    <row r="112" spans="1:15" x14ac:dyDescent="0.25">
      <c r="F112" s="153"/>
      <c r="G112" s="153"/>
      <c r="H112" s="153"/>
      <c r="I112" s="153"/>
      <c r="J112" s="153"/>
      <c r="K112" s="153"/>
      <c r="L112" s="153"/>
      <c r="M112" s="153"/>
      <c r="N112" s="153"/>
    </row>
  </sheetData>
  <autoFilter ref="A2:N2" xr:uid="{A7CB21D5-9FA8-451C-9922-05654E60C331}"/>
  <mergeCells count="4">
    <mergeCell ref="A1:D1"/>
    <mergeCell ref="A107:D107"/>
    <mergeCell ref="A108:D108"/>
    <mergeCell ref="A110:D1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0000"/>
  </sheetPr>
  <dimension ref="A1:Y2244"/>
  <sheetViews>
    <sheetView zoomScale="85" zoomScaleNormal="85" workbookViewId="0">
      <pane xSplit="6" ySplit="2" topLeftCell="G3" activePane="bottomRight" state="frozen"/>
      <selection pane="topRight" activeCell="G1" sqref="G1"/>
      <selection pane="bottomLeft" activeCell="A3" sqref="A3"/>
      <selection pane="bottomRight" activeCell="G3" sqref="G3"/>
    </sheetView>
  </sheetViews>
  <sheetFormatPr defaultColWidth="0" defaultRowHeight="15" zeroHeight="1" x14ac:dyDescent="0.25"/>
  <cols>
    <col min="1" max="1" width="9.7109375" style="154" customWidth="1"/>
    <col min="2" max="2" width="10.28515625" style="154" customWidth="1"/>
    <col min="3" max="3" width="21.7109375" style="154" customWidth="1"/>
    <col min="4" max="4" width="51.85546875" style="154" customWidth="1"/>
    <col min="5" max="5" width="33.28515625" style="154" customWidth="1"/>
    <col min="6" max="6" width="39.28515625" style="154" customWidth="1"/>
    <col min="7" max="7" width="13.85546875" style="223" customWidth="1"/>
    <col min="8" max="8" width="14.85546875" style="223" customWidth="1"/>
    <col min="9" max="10" width="13.85546875" style="213" customWidth="1"/>
    <col min="11" max="11" width="13.85546875" style="223" customWidth="1"/>
    <col min="12" max="12" width="23" style="223" customWidth="1"/>
    <col min="13" max="15" width="13.85546875" style="213" customWidth="1"/>
    <col min="16" max="16" width="14.85546875" style="213" customWidth="1"/>
    <col min="17" max="25" width="9.140625" style="154" customWidth="1"/>
    <col min="26" max="16384" width="9.140625" style="154" hidden="1"/>
  </cols>
  <sheetData>
    <row r="1" spans="1:17" ht="31.5" customHeight="1" thickTop="1" x14ac:dyDescent="0.25">
      <c r="A1" s="277" t="s">
        <v>1422</v>
      </c>
      <c r="B1" s="278" t="s">
        <v>1595</v>
      </c>
      <c r="C1" s="283" t="s">
        <v>953</v>
      </c>
      <c r="D1" s="277" t="s">
        <v>800</v>
      </c>
      <c r="E1" s="278" t="s">
        <v>1594</v>
      </c>
      <c r="F1" s="285" t="s">
        <v>801</v>
      </c>
      <c r="G1" s="273" t="s">
        <v>1599</v>
      </c>
      <c r="H1" s="274"/>
      <c r="I1" s="275"/>
      <c r="J1" s="276"/>
      <c r="K1" s="277" t="s">
        <v>1600</v>
      </c>
      <c r="L1" s="278"/>
      <c r="M1" s="275"/>
      <c r="N1" s="276"/>
      <c r="O1" s="279" t="s">
        <v>1601</v>
      </c>
      <c r="P1" s="280"/>
      <c r="Q1" s="153"/>
    </row>
    <row r="2" spans="1:17" ht="54" customHeight="1" thickBot="1" x14ac:dyDescent="0.3">
      <c r="A2" s="281"/>
      <c r="B2" s="282"/>
      <c r="C2" s="284"/>
      <c r="D2" s="281"/>
      <c r="E2" s="282"/>
      <c r="F2" s="286"/>
      <c r="G2" s="220" t="s">
        <v>3237</v>
      </c>
      <c r="H2" s="221" t="s">
        <v>3266</v>
      </c>
      <c r="I2" s="208" t="s">
        <v>3238</v>
      </c>
      <c r="J2" s="209" t="s">
        <v>3239</v>
      </c>
      <c r="K2" s="220" t="s">
        <v>3237</v>
      </c>
      <c r="L2" s="221" t="s">
        <v>3266</v>
      </c>
      <c r="M2" s="208" t="s">
        <v>3238</v>
      </c>
      <c r="N2" s="209" t="s">
        <v>3239</v>
      </c>
      <c r="O2" s="214" t="s">
        <v>3237</v>
      </c>
      <c r="P2" s="209" t="s">
        <v>3266</v>
      </c>
      <c r="Q2" s="153"/>
    </row>
    <row r="3" spans="1:17" s="74" customFormat="1" ht="15.75" thickTop="1" x14ac:dyDescent="0.25">
      <c r="A3" s="287" t="s">
        <v>3361</v>
      </c>
      <c r="B3" s="196" t="s">
        <v>358</v>
      </c>
      <c r="C3" s="198" t="s">
        <v>2092</v>
      </c>
      <c r="D3" s="202" t="s">
        <v>3321</v>
      </c>
      <c r="E3" s="10" t="s">
        <v>3329</v>
      </c>
      <c r="F3" s="205" t="s">
        <v>851</v>
      </c>
      <c r="G3" s="155">
        <v>6201</v>
      </c>
      <c r="H3" s="156">
        <v>6145</v>
      </c>
      <c r="I3" s="210">
        <f t="shared" ref="I3:I66" si="0">(H3-G3)/G3</f>
        <v>-9.0308014836316727E-3</v>
      </c>
      <c r="J3" s="157">
        <f t="shared" ref="J3:J66" si="1">I3/5</f>
        <v>-1.8061602967263345E-3</v>
      </c>
      <c r="K3" s="224">
        <v>0.23568384000000001</v>
      </c>
      <c r="L3" s="225">
        <v>0.23470079999999999</v>
      </c>
      <c r="M3" s="210">
        <f t="shared" ref="M3:M66" si="2">IFERROR((L3-K3)/K3,0)</f>
        <v>-4.1710114702816206E-3</v>
      </c>
      <c r="N3" s="157">
        <f t="shared" ref="N3:N66" si="3">M3/5</f>
        <v>-8.3420229405632414E-4</v>
      </c>
      <c r="O3" s="215">
        <f t="shared" ref="O3:O66" si="4">K3/G3</f>
        <v>3.80073923560716E-5</v>
      </c>
      <c r="P3" s="157">
        <f t="shared" ref="P3:P66" si="5">L3/H3</f>
        <v>3.8193783563873066E-5</v>
      </c>
      <c r="Q3" s="81"/>
    </row>
    <row r="4" spans="1:17" s="74" customFormat="1" x14ac:dyDescent="0.25">
      <c r="A4" s="288" t="s">
        <v>3362</v>
      </c>
      <c r="B4" s="151" t="s">
        <v>358</v>
      </c>
      <c r="C4" s="199" t="s">
        <v>2526</v>
      </c>
      <c r="D4" s="203" t="s">
        <v>3320</v>
      </c>
      <c r="E4" s="16" t="s">
        <v>3358</v>
      </c>
      <c r="F4" s="161" t="s">
        <v>851</v>
      </c>
      <c r="G4" s="162">
        <v>46056</v>
      </c>
      <c r="H4" s="163">
        <v>46362</v>
      </c>
      <c r="I4" s="166">
        <f t="shared" si="0"/>
        <v>6.6440854611776968E-3</v>
      </c>
      <c r="J4" s="164">
        <f t="shared" si="1"/>
        <v>1.3288170922355395E-3</v>
      </c>
      <c r="K4" s="226">
        <v>3819.1271715199996</v>
      </c>
      <c r="L4" s="227">
        <v>3844.2072938299998</v>
      </c>
      <c r="M4" s="166">
        <f t="shared" si="2"/>
        <v>6.5669775274905034E-3</v>
      </c>
      <c r="N4" s="164">
        <f t="shared" si="3"/>
        <v>1.3133955054981006E-3</v>
      </c>
      <c r="O4" s="165">
        <f t="shared" si="4"/>
        <v>8.2923553315963169E-2</v>
      </c>
      <c r="P4" s="164">
        <f t="shared" si="5"/>
        <v>8.2917201454423883E-2</v>
      </c>
      <c r="Q4" s="81"/>
    </row>
    <row r="5" spans="1:17" s="74" customFormat="1" x14ac:dyDescent="0.25">
      <c r="A5" s="288" t="s">
        <v>3363</v>
      </c>
      <c r="B5" s="151" t="s">
        <v>358</v>
      </c>
      <c r="C5" s="199" t="s">
        <v>3352</v>
      </c>
      <c r="D5" s="203" t="s">
        <v>3320</v>
      </c>
      <c r="E5" s="16" t="s">
        <v>3358</v>
      </c>
      <c r="F5" s="161" t="s">
        <v>851</v>
      </c>
      <c r="G5" s="162">
        <v>9268</v>
      </c>
      <c r="H5" s="163">
        <v>9196</v>
      </c>
      <c r="I5" s="166">
        <f t="shared" si="0"/>
        <v>-7.7686663789382823E-3</v>
      </c>
      <c r="J5" s="164">
        <f t="shared" si="1"/>
        <v>-1.5537332757876565E-3</v>
      </c>
      <c r="K5" s="226">
        <v>1.2399164</v>
      </c>
      <c r="L5" s="227">
        <v>1.23132292</v>
      </c>
      <c r="M5" s="166">
        <f t="shared" si="2"/>
        <v>-6.9306930693069646E-3</v>
      </c>
      <c r="N5" s="164">
        <f t="shared" si="3"/>
        <v>-1.386138613861393E-3</v>
      </c>
      <c r="O5" s="165">
        <f t="shared" si="4"/>
        <v>1.3378467846353044E-4</v>
      </c>
      <c r="P5" s="164">
        <f t="shared" si="5"/>
        <v>1.3389766420182688E-4</v>
      </c>
      <c r="Q5" s="81"/>
    </row>
    <row r="6" spans="1:17" s="74" customFormat="1" x14ac:dyDescent="0.25">
      <c r="A6" s="288" t="s">
        <v>3364</v>
      </c>
      <c r="B6" s="151" t="s">
        <v>358</v>
      </c>
      <c r="C6" s="199" t="s">
        <v>3353</v>
      </c>
      <c r="D6" s="203" t="s">
        <v>3320</v>
      </c>
      <c r="E6" s="16" t="s">
        <v>3358</v>
      </c>
      <c r="F6" s="161" t="s">
        <v>851</v>
      </c>
      <c r="G6" s="162">
        <v>13087</v>
      </c>
      <c r="H6" s="163">
        <v>13189</v>
      </c>
      <c r="I6" s="166">
        <f t="shared" si="0"/>
        <v>7.7939940398869109E-3</v>
      </c>
      <c r="J6" s="164">
        <f t="shared" si="1"/>
        <v>1.5587988079773822E-3</v>
      </c>
      <c r="K6" s="226">
        <v>3016.8043316100002</v>
      </c>
      <c r="L6" s="227">
        <v>3041.4277391300002</v>
      </c>
      <c r="M6" s="166">
        <f t="shared" si="2"/>
        <v>8.1620830565630499E-3</v>
      </c>
      <c r="N6" s="164">
        <f t="shared" si="3"/>
        <v>1.6324166113126099E-3</v>
      </c>
      <c r="O6" s="165">
        <f t="shared" si="4"/>
        <v>0.23051916647130741</v>
      </c>
      <c r="P6" s="164">
        <f t="shared" si="5"/>
        <v>0.23060336182652211</v>
      </c>
      <c r="Q6" s="81"/>
    </row>
    <row r="7" spans="1:17" s="74" customFormat="1" x14ac:dyDescent="0.25">
      <c r="A7" s="288" t="s">
        <v>3365</v>
      </c>
      <c r="B7" s="151" t="s">
        <v>1719</v>
      </c>
      <c r="C7" s="199" t="s">
        <v>3356</v>
      </c>
      <c r="D7" s="203" t="s">
        <v>3321</v>
      </c>
      <c r="E7" s="16" t="s">
        <v>3329</v>
      </c>
      <c r="F7" s="161" t="s">
        <v>851</v>
      </c>
      <c r="G7" s="162">
        <v>17588</v>
      </c>
      <c r="H7" s="163">
        <v>17419</v>
      </c>
      <c r="I7" s="166">
        <f t="shared" si="0"/>
        <v>-9.6088241983170349E-3</v>
      </c>
      <c r="J7" s="164">
        <f t="shared" si="1"/>
        <v>-1.921764839663407E-3</v>
      </c>
      <c r="K7" s="226">
        <v>45.758419830000001</v>
      </c>
      <c r="L7" s="227">
        <v>45.435009860000001</v>
      </c>
      <c r="M7" s="166">
        <f t="shared" si="2"/>
        <v>-7.0677696301909244E-3</v>
      </c>
      <c r="N7" s="164">
        <f t="shared" si="3"/>
        <v>-1.4135539260381848E-3</v>
      </c>
      <c r="O7" s="165">
        <f t="shared" si="4"/>
        <v>2.6016840931316807E-3</v>
      </c>
      <c r="P7" s="164">
        <f t="shared" si="5"/>
        <v>2.6083592548366728E-3</v>
      </c>
      <c r="Q7" s="81"/>
    </row>
    <row r="8" spans="1:17" s="74" customFormat="1" x14ac:dyDescent="0.25">
      <c r="A8" s="288" t="s">
        <v>3366</v>
      </c>
      <c r="B8" s="151" t="s">
        <v>1721</v>
      </c>
      <c r="C8" s="199" t="s">
        <v>3357</v>
      </c>
      <c r="D8" s="203" t="s">
        <v>3322</v>
      </c>
      <c r="E8" s="16" t="s">
        <v>3330</v>
      </c>
      <c r="F8" s="161" t="s">
        <v>851</v>
      </c>
      <c r="G8" s="162">
        <v>109750</v>
      </c>
      <c r="H8" s="163">
        <v>110447</v>
      </c>
      <c r="I8" s="166">
        <f t="shared" si="0"/>
        <v>6.3507972665148068E-3</v>
      </c>
      <c r="J8" s="164">
        <f t="shared" si="1"/>
        <v>1.2701594533029614E-3</v>
      </c>
      <c r="K8" s="226">
        <v>10256.79054136</v>
      </c>
      <c r="L8" s="227">
        <v>10326.558889469999</v>
      </c>
      <c r="M8" s="166">
        <f t="shared" si="2"/>
        <v>6.8021617316510402E-3</v>
      </c>
      <c r="N8" s="164">
        <f t="shared" si="3"/>
        <v>1.360432346330208E-3</v>
      </c>
      <c r="O8" s="165">
        <f t="shared" si="4"/>
        <v>9.3455950262961274E-2</v>
      </c>
      <c r="P8" s="164">
        <f t="shared" si="5"/>
        <v>9.3497866754823578E-2</v>
      </c>
      <c r="Q8" s="81"/>
    </row>
    <row r="9" spans="1:17" s="74" customFormat="1" x14ac:dyDescent="0.25">
      <c r="A9" s="288" t="s">
        <v>3367</v>
      </c>
      <c r="B9" s="151" t="s">
        <v>46</v>
      </c>
      <c r="C9" s="199" t="s">
        <v>3354</v>
      </c>
      <c r="D9" s="203" t="s">
        <v>3324</v>
      </c>
      <c r="E9" s="16" t="s">
        <v>3332</v>
      </c>
      <c r="F9" s="161" t="s">
        <v>851</v>
      </c>
      <c r="G9" s="162">
        <v>6043</v>
      </c>
      <c r="H9" s="163">
        <v>6208</v>
      </c>
      <c r="I9" s="166">
        <f t="shared" si="0"/>
        <v>2.7304319046831043E-2</v>
      </c>
      <c r="J9" s="164">
        <f t="shared" si="1"/>
        <v>5.4608638093662084E-3</v>
      </c>
      <c r="K9" s="226">
        <v>7.0862400000000006E-3</v>
      </c>
      <c r="L9" s="227">
        <v>7.2882599999999995E-3</v>
      </c>
      <c r="M9" s="166">
        <f t="shared" si="2"/>
        <v>2.8508771929824411E-2</v>
      </c>
      <c r="N9" s="164">
        <f t="shared" si="3"/>
        <v>5.7017543859648823E-3</v>
      </c>
      <c r="O9" s="165">
        <f t="shared" si="4"/>
        <v>1.1726361078934305E-6</v>
      </c>
      <c r="P9" s="164">
        <f t="shared" si="5"/>
        <v>1.1740109536082473E-6</v>
      </c>
      <c r="Q9" s="81"/>
    </row>
    <row r="10" spans="1:17" s="74" customFormat="1" x14ac:dyDescent="0.25">
      <c r="A10" s="288" t="s">
        <v>2762</v>
      </c>
      <c r="B10" s="151" t="s">
        <v>46</v>
      </c>
      <c r="C10" s="199" t="s">
        <v>2631</v>
      </c>
      <c r="D10" s="203" t="s">
        <v>3325</v>
      </c>
      <c r="E10" s="16" t="s">
        <v>3333</v>
      </c>
      <c r="F10" s="161" t="s">
        <v>851</v>
      </c>
      <c r="G10" s="162">
        <v>19682</v>
      </c>
      <c r="H10" s="163">
        <v>19888</v>
      </c>
      <c r="I10" s="166">
        <f t="shared" si="0"/>
        <v>1.0466416014632659E-2</v>
      </c>
      <c r="J10" s="164">
        <f t="shared" si="1"/>
        <v>2.093283202926532E-3</v>
      </c>
      <c r="K10" s="226">
        <v>0.37924323999999998</v>
      </c>
      <c r="L10" s="227">
        <v>0.38470784000000002</v>
      </c>
      <c r="M10" s="166">
        <f t="shared" si="2"/>
        <v>1.4409221902017402E-2</v>
      </c>
      <c r="N10" s="164">
        <f t="shared" si="3"/>
        <v>2.8818443804034801E-3</v>
      </c>
      <c r="O10" s="165">
        <f t="shared" si="4"/>
        <v>1.9268531653287268E-5</v>
      </c>
      <c r="P10" s="164">
        <f t="shared" si="5"/>
        <v>1.9343716814159293E-5</v>
      </c>
      <c r="Q10" s="81"/>
    </row>
    <row r="11" spans="1:17" s="74" customFormat="1" x14ac:dyDescent="0.25">
      <c r="A11" s="288" t="s">
        <v>1029</v>
      </c>
      <c r="B11" s="151" t="s">
        <v>46</v>
      </c>
      <c r="C11" s="199" t="s">
        <v>700</v>
      </c>
      <c r="D11" s="203" t="s">
        <v>3323</v>
      </c>
      <c r="E11" s="16" t="s">
        <v>3331</v>
      </c>
      <c r="F11" s="161" t="s">
        <v>851</v>
      </c>
      <c r="G11" s="162">
        <v>36027</v>
      </c>
      <c r="H11" s="163">
        <v>35983</v>
      </c>
      <c r="I11" s="166">
        <f t="shared" si="0"/>
        <v>-1.221306242540317E-3</v>
      </c>
      <c r="J11" s="164">
        <f t="shared" si="1"/>
        <v>-2.4426124850806337E-4</v>
      </c>
      <c r="K11" s="226">
        <v>853.33500546000005</v>
      </c>
      <c r="L11" s="227">
        <v>853.83179067999993</v>
      </c>
      <c r="M11" s="166">
        <f t="shared" si="2"/>
        <v>5.821690389134816E-4</v>
      </c>
      <c r="N11" s="164">
        <f t="shared" si="3"/>
        <v>1.1643380778269632E-4</v>
      </c>
      <c r="O11" s="165">
        <f t="shared" si="4"/>
        <v>2.3685985662419855E-2</v>
      </c>
      <c r="P11" s="164">
        <f t="shared" si="5"/>
        <v>2.3728754986521411E-2</v>
      </c>
      <c r="Q11" s="81"/>
    </row>
    <row r="12" spans="1:17" s="74" customFormat="1" x14ac:dyDescent="0.25">
      <c r="A12" s="288" t="s">
        <v>1030</v>
      </c>
      <c r="B12" s="151" t="s">
        <v>46</v>
      </c>
      <c r="C12" s="199" t="s">
        <v>721</v>
      </c>
      <c r="D12" s="203" t="s">
        <v>3324</v>
      </c>
      <c r="E12" s="16" t="s">
        <v>3332</v>
      </c>
      <c r="F12" s="161" t="s">
        <v>851</v>
      </c>
      <c r="G12" s="162">
        <v>21339</v>
      </c>
      <c r="H12" s="163">
        <v>21420</v>
      </c>
      <c r="I12" s="166">
        <f t="shared" si="0"/>
        <v>3.7958667229017291E-3</v>
      </c>
      <c r="J12" s="164">
        <f t="shared" si="1"/>
        <v>7.5917334458034584E-4</v>
      </c>
      <c r="K12" s="226">
        <v>14128.99378217</v>
      </c>
      <c r="L12" s="227">
        <v>14178.298380819999</v>
      </c>
      <c r="M12" s="166">
        <f t="shared" si="2"/>
        <v>3.4896043844408753E-3</v>
      </c>
      <c r="N12" s="164">
        <f t="shared" si="3"/>
        <v>6.9792087688817501E-4</v>
      </c>
      <c r="O12" s="165">
        <f t="shared" si="4"/>
        <v>0.662120707726229</v>
      </c>
      <c r="P12" s="164">
        <f t="shared" si="5"/>
        <v>0.66191869191503261</v>
      </c>
      <c r="Q12" s="81"/>
    </row>
    <row r="13" spans="1:17" s="74" customFormat="1" x14ac:dyDescent="0.25">
      <c r="A13" s="288" t="s">
        <v>3368</v>
      </c>
      <c r="B13" s="151" t="s">
        <v>46</v>
      </c>
      <c r="C13" s="199" t="s">
        <v>3355</v>
      </c>
      <c r="D13" s="203" t="s">
        <v>3325</v>
      </c>
      <c r="E13" s="16" t="s">
        <v>3333</v>
      </c>
      <c r="F13" s="161" t="s">
        <v>851</v>
      </c>
      <c r="G13" s="162">
        <v>23552</v>
      </c>
      <c r="H13" s="163">
        <v>24112</v>
      </c>
      <c r="I13" s="166">
        <f t="shared" si="0"/>
        <v>2.377717391304348E-2</v>
      </c>
      <c r="J13" s="164">
        <f t="shared" si="1"/>
        <v>4.755434782608696E-3</v>
      </c>
      <c r="K13" s="226">
        <v>0.16058952000000001</v>
      </c>
      <c r="L13" s="227">
        <v>0.16505034000000002</v>
      </c>
      <c r="M13" s="166">
        <f t="shared" si="2"/>
        <v>2.7777777777777801E-2</v>
      </c>
      <c r="N13" s="164">
        <f t="shared" si="3"/>
        <v>5.5555555555555601E-3</v>
      </c>
      <c r="O13" s="165">
        <f t="shared" si="4"/>
        <v>6.8185088315217397E-6</v>
      </c>
      <c r="P13" s="164">
        <f t="shared" si="5"/>
        <v>6.8451534505640355E-6</v>
      </c>
      <c r="Q13" s="81"/>
    </row>
    <row r="14" spans="1:17" s="74" customFormat="1" x14ac:dyDescent="0.25">
      <c r="A14" s="288" t="s">
        <v>2749</v>
      </c>
      <c r="B14" s="151" t="s">
        <v>46</v>
      </c>
      <c r="C14" s="199" t="s">
        <v>2638</v>
      </c>
      <c r="D14" s="203" t="s">
        <v>3325</v>
      </c>
      <c r="E14" s="16" t="s">
        <v>3333</v>
      </c>
      <c r="F14" s="161" t="s">
        <v>851</v>
      </c>
      <c r="G14" s="162">
        <v>48999</v>
      </c>
      <c r="H14" s="163">
        <v>50210</v>
      </c>
      <c r="I14" s="166">
        <f t="shared" si="0"/>
        <v>2.4714790097757098E-2</v>
      </c>
      <c r="J14" s="164">
        <f t="shared" si="1"/>
        <v>4.9429580195514194E-3</v>
      </c>
      <c r="K14" s="226">
        <v>2262.8028627799999</v>
      </c>
      <c r="L14" s="227">
        <v>2320.7178412599997</v>
      </c>
      <c r="M14" s="166">
        <f t="shared" si="2"/>
        <v>2.5594354432116731E-2</v>
      </c>
      <c r="N14" s="164">
        <f t="shared" si="3"/>
        <v>5.1188708864233464E-3</v>
      </c>
      <c r="O14" s="165">
        <f t="shared" si="4"/>
        <v>4.6180592721892282E-2</v>
      </c>
      <c r="P14" s="164">
        <f t="shared" si="5"/>
        <v>4.6220231851424015E-2</v>
      </c>
      <c r="Q14" s="81"/>
    </row>
    <row r="15" spans="1:17" s="74" customFormat="1" x14ac:dyDescent="0.25">
      <c r="A15" s="288" t="s">
        <v>3369</v>
      </c>
      <c r="B15" s="192" t="s">
        <v>542</v>
      </c>
      <c r="C15" s="201" t="s">
        <v>3351</v>
      </c>
      <c r="D15" s="204" t="s">
        <v>3326</v>
      </c>
      <c r="E15" s="16" t="s">
        <v>3334</v>
      </c>
      <c r="F15" s="161" t="s">
        <v>851</v>
      </c>
      <c r="G15" s="162">
        <v>16893</v>
      </c>
      <c r="H15" s="163">
        <v>17183</v>
      </c>
      <c r="I15" s="166">
        <f t="shared" si="0"/>
        <v>1.7166873853075238E-2</v>
      </c>
      <c r="J15" s="164">
        <f t="shared" si="1"/>
        <v>3.4333747706150478E-3</v>
      </c>
      <c r="K15" s="228">
        <v>471.09034796999998</v>
      </c>
      <c r="L15" s="229">
        <v>478.69221489999995</v>
      </c>
      <c r="M15" s="166">
        <f t="shared" si="2"/>
        <v>1.6136749485014017E-2</v>
      </c>
      <c r="N15" s="164">
        <f t="shared" si="3"/>
        <v>3.2273498970028036E-3</v>
      </c>
      <c r="O15" s="165">
        <f t="shared" si="4"/>
        <v>2.7886719231042443E-2</v>
      </c>
      <c r="P15" s="164">
        <f t="shared" si="5"/>
        <v>2.7858477268230226E-2</v>
      </c>
      <c r="Q15" s="81"/>
    </row>
    <row r="16" spans="1:17" s="74" customFormat="1" x14ac:dyDescent="0.25">
      <c r="A16" s="288" t="s">
        <v>1041</v>
      </c>
      <c r="B16" s="151" t="s">
        <v>549</v>
      </c>
      <c r="C16" s="199" t="s">
        <v>564</v>
      </c>
      <c r="D16" s="203" t="s">
        <v>3327</v>
      </c>
      <c r="E16" s="16" t="s">
        <v>3335</v>
      </c>
      <c r="F16" s="161" t="s">
        <v>851</v>
      </c>
      <c r="G16" s="162">
        <v>223485</v>
      </c>
      <c r="H16" s="163">
        <v>235610</v>
      </c>
      <c r="I16" s="166">
        <f t="shared" si="0"/>
        <v>5.4254200505626779E-2</v>
      </c>
      <c r="J16" s="164">
        <f t="shared" si="1"/>
        <v>1.0850840101125355E-2</v>
      </c>
      <c r="K16" s="226">
        <v>332.26390911999994</v>
      </c>
      <c r="L16" s="227">
        <v>350.13338271999999</v>
      </c>
      <c r="M16" s="166">
        <f t="shared" si="2"/>
        <v>5.378096479791411E-2</v>
      </c>
      <c r="N16" s="164">
        <f t="shared" si="3"/>
        <v>1.0756192959582822E-2</v>
      </c>
      <c r="O16" s="165">
        <f t="shared" si="4"/>
        <v>1.486739195561223E-3</v>
      </c>
      <c r="P16" s="164">
        <f t="shared" si="5"/>
        <v>1.4860718251347566E-3</v>
      </c>
      <c r="Q16" s="81"/>
    </row>
    <row r="17" spans="1:17" s="74" customFormat="1" x14ac:dyDescent="0.25">
      <c r="A17" s="288" t="s">
        <v>2712</v>
      </c>
      <c r="B17" s="151" t="s">
        <v>576</v>
      </c>
      <c r="C17" s="199" t="s">
        <v>2657</v>
      </c>
      <c r="D17" s="203" t="s">
        <v>3307</v>
      </c>
      <c r="E17" s="16" t="s">
        <v>3308</v>
      </c>
      <c r="F17" s="161" t="s">
        <v>3039</v>
      </c>
      <c r="G17" s="162">
        <v>50175</v>
      </c>
      <c r="H17" s="163">
        <v>51043</v>
      </c>
      <c r="I17" s="166">
        <f t="shared" si="0"/>
        <v>1.7299451918286E-2</v>
      </c>
      <c r="J17" s="164">
        <f t="shared" si="1"/>
        <v>3.4598903836571999E-3</v>
      </c>
      <c r="K17" s="226">
        <v>8.855E-4</v>
      </c>
      <c r="L17" s="227">
        <v>9.0012999999999996E-4</v>
      </c>
      <c r="M17" s="166">
        <f t="shared" si="2"/>
        <v>1.6521739130434736E-2</v>
      </c>
      <c r="N17" s="164">
        <f t="shared" si="3"/>
        <v>3.3043478260869471E-3</v>
      </c>
      <c r="O17" s="165">
        <f t="shared" si="4"/>
        <v>1.7648231190832087E-8</v>
      </c>
      <c r="P17" s="164">
        <f t="shared" si="5"/>
        <v>1.763473933742139E-8</v>
      </c>
      <c r="Q17" s="81"/>
    </row>
    <row r="18" spans="1:17" s="74" customFormat="1" x14ac:dyDescent="0.25">
      <c r="A18" s="288" t="s">
        <v>2708</v>
      </c>
      <c r="B18" s="151" t="s">
        <v>576</v>
      </c>
      <c r="C18" s="199" t="s">
        <v>2658</v>
      </c>
      <c r="D18" s="203" t="s">
        <v>3307</v>
      </c>
      <c r="E18" s="16" t="s">
        <v>3308</v>
      </c>
      <c r="F18" s="161" t="s">
        <v>3039</v>
      </c>
      <c r="G18" s="162">
        <v>102906</v>
      </c>
      <c r="H18" s="163">
        <v>105215</v>
      </c>
      <c r="I18" s="166">
        <f t="shared" si="0"/>
        <v>2.2437953083396498E-2</v>
      </c>
      <c r="J18" s="164">
        <f t="shared" si="1"/>
        <v>4.4875906166792993E-3</v>
      </c>
      <c r="K18" s="226">
        <v>0.79189006000000006</v>
      </c>
      <c r="L18" s="227">
        <v>0.81080272000000009</v>
      </c>
      <c r="M18" s="166">
        <f t="shared" si="2"/>
        <v>2.3882936477318612E-2</v>
      </c>
      <c r="N18" s="164">
        <f t="shared" si="3"/>
        <v>4.7765872954637226E-3</v>
      </c>
      <c r="O18" s="165">
        <f t="shared" si="4"/>
        <v>7.6952758828445387E-6</v>
      </c>
      <c r="P18" s="164">
        <f t="shared" si="5"/>
        <v>7.7061514042674535E-6</v>
      </c>
      <c r="Q18" s="81"/>
    </row>
    <row r="19" spans="1:17" s="74" customFormat="1" x14ac:dyDescent="0.25">
      <c r="A19" s="288" t="s">
        <v>404</v>
      </c>
      <c r="B19" s="151" t="s">
        <v>576</v>
      </c>
      <c r="C19" s="199" t="s">
        <v>2240</v>
      </c>
      <c r="D19" s="203" t="s">
        <v>3307</v>
      </c>
      <c r="E19" s="16" t="s">
        <v>3308</v>
      </c>
      <c r="F19" s="161" t="s">
        <v>3039</v>
      </c>
      <c r="G19" s="162">
        <v>79496</v>
      </c>
      <c r="H19" s="163">
        <v>80244</v>
      </c>
      <c r="I19" s="166">
        <f t="shared" si="0"/>
        <v>9.4092784542618504E-3</v>
      </c>
      <c r="J19" s="164">
        <f t="shared" si="1"/>
        <v>1.8818556908523701E-3</v>
      </c>
      <c r="K19" s="226">
        <v>0.23331350000000001</v>
      </c>
      <c r="L19" s="227">
        <v>0.23564974999999999</v>
      </c>
      <c r="M19" s="166">
        <f t="shared" si="2"/>
        <v>1.0013351134846395E-2</v>
      </c>
      <c r="N19" s="164">
        <f t="shared" si="3"/>
        <v>2.0026702269692791E-3</v>
      </c>
      <c r="O19" s="165">
        <f t="shared" si="4"/>
        <v>2.9349086746502968E-6</v>
      </c>
      <c r="P19" s="164">
        <f t="shared" si="5"/>
        <v>2.9366650466078459E-6</v>
      </c>
      <c r="Q19" s="81"/>
    </row>
    <row r="20" spans="1:17" s="74" customFormat="1" x14ac:dyDescent="0.25">
      <c r="A20" s="288" t="s">
        <v>404</v>
      </c>
      <c r="B20" s="151" t="s">
        <v>576</v>
      </c>
      <c r="C20" s="199" t="s">
        <v>2240</v>
      </c>
      <c r="D20" s="203" t="s">
        <v>3316</v>
      </c>
      <c r="E20" s="16" t="s">
        <v>3317</v>
      </c>
      <c r="F20" s="161" t="s">
        <v>3039</v>
      </c>
      <c r="G20" s="162">
        <v>79496</v>
      </c>
      <c r="H20" s="163">
        <v>80244</v>
      </c>
      <c r="I20" s="166">
        <f t="shared" si="0"/>
        <v>9.4092784542618504E-3</v>
      </c>
      <c r="J20" s="164">
        <f t="shared" si="1"/>
        <v>1.8818556908523701E-3</v>
      </c>
      <c r="K20" s="226">
        <v>0.96903279999999992</v>
      </c>
      <c r="L20" s="227">
        <v>0.97682495000000003</v>
      </c>
      <c r="M20" s="166">
        <f t="shared" si="2"/>
        <v>8.0411622805751353E-3</v>
      </c>
      <c r="N20" s="164">
        <f t="shared" si="3"/>
        <v>1.6082324561150271E-3</v>
      </c>
      <c r="O20" s="165">
        <f t="shared" si="4"/>
        <v>1.2189705142397101E-5</v>
      </c>
      <c r="P20" s="164">
        <f t="shared" si="5"/>
        <v>1.2173183664822292E-5</v>
      </c>
      <c r="Q20" s="81"/>
    </row>
    <row r="21" spans="1:17" s="74" customFormat="1" x14ac:dyDescent="0.25">
      <c r="A21" s="288" t="s">
        <v>2057</v>
      </c>
      <c r="B21" s="151" t="s">
        <v>576</v>
      </c>
      <c r="C21" s="199" t="s">
        <v>2242</v>
      </c>
      <c r="D21" s="203" t="s">
        <v>3307</v>
      </c>
      <c r="E21" s="16" t="s">
        <v>3308</v>
      </c>
      <c r="F21" s="161" t="s">
        <v>3039</v>
      </c>
      <c r="G21" s="162">
        <v>88852</v>
      </c>
      <c r="H21" s="163">
        <v>90656</v>
      </c>
      <c r="I21" s="166">
        <f t="shared" si="0"/>
        <v>2.0303425921757528E-2</v>
      </c>
      <c r="J21" s="164">
        <f t="shared" si="1"/>
        <v>4.0606851843515059E-3</v>
      </c>
      <c r="K21" s="226">
        <v>0.15217711</v>
      </c>
      <c r="L21" s="227">
        <v>0.15493424</v>
      </c>
      <c r="M21" s="166">
        <f t="shared" si="2"/>
        <v>1.8117902225899787E-2</v>
      </c>
      <c r="N21" s="164">
        <f t="shared" si="3"/>
        <v>3.6235804451799575E-3</v>
      </c>
      <c r="O21" s="165">
        <f t="shared" si="4"/>
        <v>1.7127032593526315E-6</v>
      </c>
      <c r="P21" s="164">
        <f t="shared" si="5"/>
        <v>1.7090345923049772E-6</v>
      </c>
      <c r="Q21" s="81"/>
    </row>
    <row r="22" spans="1:17" s="74" customFormat="1" x14ac:dyDescent="0.25">
      <c r="A22" s="288" t="s">
        <v>2057</v>
      </c>
      <c r="B22" s="151" t="s">
        <v>576</v>
      </c>
      <c r="C22" s="199" t="s">
        <v>2242</v>
      </c>
      <c r="D22" s="203" t="s">
        <v>3316</v>
      </c>
      <c r="E22" s="16" t="s">
        <v>3317</v>
      </c>
      <c r="F22" s="161" t="s">
        <v>3039</v>
      </c>
      <c r="G22" s="162">
        <v>88852</v>
      </c>
      <c r="H22" s="163">
        <v>90656</v>
      </c>
      <c r="I22" s="166">
        <f t="shared" si="0"/>
        <v>2.0303425921757528E-2</v>
      </c>
      <c r="J22" s="164">
        <f t="shared" si="1"/>
        <v>4.0606851843515059E-3</v>
      </c>
      <c r="K22" s="226">
        <v>1.1522279999999998E-2</v>
      </c>
      <c r="L22" s="227">
        <v>1.1771969999999998E-2</v>
      </c>
      <c r="M22" s="166">
        <f t="shared" si="2"/>
        <v>2.1670190274841471E-2</v>
      </c>
      <c r="N22" s="164">
        <f t="shared" si="3"/>
        <v>4.3340380549682939E-3</v>
      </c>
      <c r="O22" s="165">
        <f t="shared" si="4"/>
        <v>1.2967946697879618E-7</v>
      </c>
      <c r="P22" s="164">
        <f t="shared" si="5"/>
        <v>1.2985318125661841E-7</v>
      </c>
      <c r="Q22" s="81"/>
    </row>
    <row r="23" spans="1:17" s="74" customFormat="1" x14ac:dyDescent="0.25">
      <c r="A23" s="288" t="s">
        <v>2059</v>
      </c>
      <c r="B23" s="151" t="s">
        <v>576</v>
      </c>
      <c r="C23" s="199" t="s">
        <v>2244</v>
      </c>
      <c r="D23" s="203" t="s">
        <v>3307</v>
      </c>
      <c r="E23" s="16" t="s">
        <v>3308</v>
      </c>
      <c r="F23" s="161" t="s">
        <v>3039</v>
      </c>
      <c r="G23" s="162">
        <v>115813</v>
      </c>
      <c r="H23" s="163">
        <v>117681</v>
      </c>
      <c r="I23" s="166">
        <f t="shared" si="0"/>
        <v>1.6129450061737455E-2</v>
      </c>
      <c r="J23" s="164">
        <f t="shared" si="1"/>
        <v>3.225890012347491E-3</v>
      </c>
      <c r="K23" s="226">
        <v>54677.938058599997</v>
      </c>
      <c r="L23" s="227">
        <v>55545.503313060006</v>
      </c>
      <c r="M23" s="166">
        <f t="shared" si="2"/>
        <v>1.5866824632820152E-2</v>
      </c>
      <c r="N23" s="164">
        <f t="shared" si="3"/>
        <v>3.1733649265640305E-3</v>
      </c>
      <c r="O23" s="165">
        <f t="shared" si="4"/>
        <v>0.47212262922642534</v>
      </c>
      <c r="P23" s="164">
        <f t="shared" si="5"/>
        <v>0.47200060598618304</v>
      </c>
      <c r="Q23" s="81"/>
    </row>
    <row r="24" spans="1:17" s="74" customFormat="1" x14ac:dyDescent="0.25">
      <c r="A24" s="288" t="s">
        <v>2059</v>
      </c>
      <c r="B24" s="151" t="s">
        <v>576</v>
      </c>
      <c r="C24" s="199" t="s">
        <v>2244</v>
      </c>
      <c r="D24" s="203" t="s">
        <v>3316</v>
      </c>
      <c r="E24" s="16" t="s">
        <v>3317</v>
      </c>
      <c r="F24" s="161" t="s">
        <v>3039</v>
      </c>
      <c r="G24" s="162">
        <v>115813</v>
      </c>
      <c r="H24" s="163">
        <v>117681</v>
      </c>
      <c r="I24" s="166">
        <f t="shared" si="0"/>
        <v>1.6129450061737455E-2</v>
      </c>
      <c r="J24" s="164">
        <f t="shared" si="1"/>
        <v>3.225890012347491E-3</v>
      </c>
      <c r="K24" s="226">
        <v>56399.76310371</v>
      </c>
      <c r="L24" s="227">
        <v>57318.097015420004</v>
      </c>
      <c r="M24" s="166">
        <f t="shared" si="2"/>
        <v>1.6282584556629027E-2</v>
      </c>
      <c r="N24" s="164">
        <f t="shared" si="3"/>
        <v>3.2565169113258053E-3</v>
      </c>
      <c r="O24" s="165">
        <f t="shared" si="4"/>
        <v>0.48698991567190214</v>
      </c>
      <c r="P24" s="164">
        <f t="shared" si="5"/>
        <v>0.48706330686703891</v>
      </c>
      <c r="Q24" s="81"/>
    </row>
    <row r="25" spans="1:17" s="74" customFormat="1" x14ac:dyDescent="0.25">
      <c r="A25" s="288" t="s">
        <v>2060</v>
      </c>
      <c r="B25" s="151" t="s">
        <v>576</v>
      </c>
      <c r="C25" s="199" t="s">
        <v>402</v>
      </c>
      <c r="D25" s="203" t="s">
        <v>3307</v>
      </c>
      <c r="E25" s="16" t="s">
        <v>3308</v>
      </c>
      <c r="F25" s="161" t="s">
        <v>3039</v>
      </c>
      <c r="G25" s="162">
        <v>135600</v>
      </c>
      <c r="H25" s="163">
        <v>138654</v>
      </c>
      <c r="I25" s="166">
        <f t="shared" si="0"/>
        <v>2.2522123893805309E-2</v>
      </c>
      <c r="J25" s="164">
        <f t="shared" si="1"/>
        <v>4.5044247787610616E-3</v>
      </c>
      <c r="K25" s="226">
        <v>0.15174831999999999</v>
      </c>
      <c r="L25" s="227">
        <v>0.15529006000000001</v>
      </c>
      <c r="M25" s="166">
        <f t="shared" si="2"/>
        <v>2.3339566461098322E-2</v>
      </c>
      <c r="N25" s="164">
        <f t="shared" si="3"/>
        <v>4.6679132922196644E-3</v>
      </c>
      <c r="O25" s="165">
        <f t="shared" si="4"/>
        <v>1.1190879056047198E-6</v>
      </c>
      <c r="P25" s="164">
        <f t="shared" si="5"/>
        <v>1.1199825464826115E-6</v>
      </c>
      <c r="Q25" s="81"/>
    </row>
    <row r="26" spans="1:17" s="74" customFormat="1" x14ac:dyDescent="0.25">
      <c r="A26" s="288" t="s">
        <v>2995</v>
      </c>
      <c r="B26" s="158" t="s">
        <v>15</v>
      </c>
      <c r="C26" s="159" t="s">
        <v>2084</v>
      </c>
      <c r="D26" s="160" t="s">
        <v>1058</v>
      </c>
      <c r="E26" s="158" t="s">
        <v>1407</v>
      </c>
      <c r="F26" s="161" t="s">
        <v>3233</v>
      </c>
      <c r="G26" s="162">
        <v>22757</v>
      </c>
      <c r="H26" s="163">
        <v>23244</v>
      </c>
      <c r="I26" s="166">
        <f t="shared" si="0"/>
        <v>2.1400008788504635E-2</v>
      </c>
      <c r="J26" s="164">
        <f t="shared" si="1"/>
        <v>4.2800017577009266E-3</v>
      </c>
      <c r="K26" s="162">
        <v>35</v>
      </c>
      <c r="L26" s="163">
        <v>36</v>
      </c>
      <c r="M26" s="166">
        <f t="shared" si="2"/>
        <v>2.8571428571428571E-2</v>
      </c>
      <c r="N26" s="164">
        <f t="shared" si="3"/>
        <v>5.7142857142857143E-3</v>
      </c>
      <c r="O26" s="165">
        <f t="shared" si="4"/>
        <v>1.5379883112888342E-3</v>
      </c>
      <c r="P26" s="164">
        <f t="shared" si="5"/>
        <v>1.5487867836861124E-3</v>
      </c>
      <c r="Q26" s="81"/>
    </row>
    <row r="27" spans="1:17" s="74" customFormat="1" x14ac:dyDescent="0.25">
      <c r="A27" s="288" t="s">
        <v>2994</v>
      </c>
      <c r="B27" s="158" t="s">
        <v>15</v>
      </c>
      <c r="C27" s="159" t="s">
        <v>2212</v>
      </c>
      <c r="D27" s="160" t="s">
        <v>1058</v>
      </c>
      <c r="E27" s="158" t="s">
        <v>1407</v>
      </c>
      <c r="F27" s="161" t="s">
        <v>3233</v>
      </c>
      <c r="G27" s="162">
        <v>58294</v>
      </c>
      <c r="H27" s="163">
        <v>59309</v>
      </c>
      <c r="I27" s="166">
        <f t="shared" si="0"/>
        <v>1.7411740487871821E-2</v>
      </c>
      <c r="J27" s="164">
        <f t="shared" si="1"/>
        <v>3.4823480975743641E-3</v>
      </c>
      <c r="K27" s="162">
        <v>4</v>
      </c>
      <c r="L27" s="163">
        <v>4</v>
      </c>
      <c r="M27" s="166">
        <f t="shared" si="2"/>
        <v>0</v>
      </c>
      <c r="N27" s="164">
        <f t="shared" si="3"/>
        <v>0</v>
      </c>
      <c r="O27" s="165">
        <f t="shared" si="4"/>
        <v>6.8617696503928368E-5</v>
      </c>
      <c r="P27" s="164">
        <f t="shared" si="5"/>
        <v>6.7443389704766556E-5</v>
      </c>
      <c r="Q27" s="81"/>
    </row>
    <row r="28" spans="1:17" s="74" customFormat="1" x14ac:dyDescent="0.25">
      <c r="A28" s="288" t="s">
        <v>2993</v>
      </c>
      <c r="B28" s="158" t="s">
        <v>15</v>
      </c>
      <c r="C28" s="159" t="s">
        <v>2456</v>
      </c>
      <c r="D28" s="160" t="s">
        <v>1058</v>
      </c>
      <c r="E28" s="158" t="s">
        <v>1407</v>
      </c>
      <c r="F28" s="161" t="s">
        <v>3233</v>
      </c>
      <c r="G28" s="162">
        <v>44300</v>
      </c>
      <c r="H28" s="163">
        <v>45189</v>
      </c>
      <c r="I28" s="166">
        <f t="shared" si="0"/>
        <v>2.0067720090293454E-2</v>
      </c>
      <c r="J28" s="164">
        <f t="shared" si="1"/>
        <v>4.0135440180586908E-3</v>
      </c>
      <c r="K28" s="162">
        <v>16</v>
      </c>
      <c r="L28" s="163">
        <v>16</v>
      </c>
      <c r="M28" s="166">
        <f t="shared" si="2"/>
        <v>0</v>
      </c>
      <c r="N28" s="164">
        <f t="shared" si="3"/>
        <v>0</v>
      </c>
      <c r="O28" s="165">
        <f t="shared" si="4"/>
        <v>3.6117381489841985E-4</v>
      </c>
      <c r="P28" s="164">
        <f t="shared" si="5"/>
        <v>3.5406846798999758E-4</v>
      </c>
      <c r="Q28" s="81"/>
    </row>
    <row r="29" spans="1:17" s="74" customFormat="1" x14ac:dyDescent="0.25">
      <c r="A29" s="288" t="s">
        <v>2992</v>
      </c>
      <c r="B29" s="158" t="s">
        <v>15</v>
      </c>
      <c r="C29" s="159" t="s">
        <v>2458</v>
      </c>
      <c r="D29" s="160" t="s">
        <v>1058</v>
      </c>
      <c r="E29" s="158" t="s">
        <v>1407</v>
      </c>
      <c r="F29" s="161" t="s">
        <v>3233</v>
      </c>
      <c r="G29" s="162">
        <v>10699</v>
      </c>
      <c r="H29" s="163">
        <v>10632</v>
      </c>
      <c r="I29" s="166">
        <f t="shared" si="0"/>
        <v>-6.2622675016356672E-3</v>
      </c>
      <c r="J29" s="164">
        <f t="shared" si="1"/>
        <v>-1.2524535003271334E-3</v>
      </c>
      <c r="K29" s="162">
        <v>1</v>
      </c>
      <c r="L29" s="163">
        <v>1</v>
      </c>
      <c r="M29" s="166">
        <f t="shared" si="2"/>
        <v>0</v>
      </c>
      <c r="N29" s="164">
        <f t="shared" si="3"/>
        <v>0</v>
      </c>
      <c r="O29" s="165">
        <f t="shared" si="4"/>
        <v>9.3466679128890551E-5</v>
      </c>
      <c r="P29" s="164">
        <f t="shared" si="5"/>
        <v>9.405568096313017E-5</v>
      </c>
      <c r="Q29" s="81"/>
    </row>
    <row r="30" spans="1:17" s="74" customFormat="1" x14ac:dyDescent="0.25">
      <c r="A30" s="288" t="s">
        <v>1821</v>
      </c>
      <c r="B30" s="158" t="s">
        <v>15</v>
      </c>
      <c r="C30" s="159" t="s">
        <v>58</v>
      </c>
      <c r="D30" s="160" t="s">
        <v>1058</v>
      </c>
      <c r="E30" s="158" t="s">
        <v>1407</v>
      </c>
      <c r="F30" s="161" t="s">
        <v>3233</v>
      </c>
      <c r="G30" s="162">
        <v>660880</v>
      </c>
      <c r="H30" s="163">
        <v>671692</v>
      </c>
      <c r="I30" s="166">
        <f t="shared" si="0"/>
        <v>1.6360004842028809E-2</v>
      </c>
      <c r="J30" s="164">
        <f t="shared" si="1"/>
        <v>3.2720009684057616E-3</v>
      </c>
      <c r="K30" s="162">
        <v>660431</v>
      </c>
      <c r="L30" s="163">
        <v>671236</v>
      </c>
      <c r="M30" s="166">
        <f t="shared" si="2"/>
        <v>1.6360528200523597E-2</v>
      </c>
      <c r="N30" s="164">
        <f t="shared" si="3"/>
        <v>3.2721056401047192E-3</v>
      </c>
      <c r="O30" s="165">
        <f t="shared" si="4"/>
        <v>0.99932060283258684</v>
      </c>
      <c r="P30" s="164">
        <f t="shared" si="5"/>
        <v>0.99932111741691132</v>
      </c>
      <c r="Q30" s="81"/>
    </row>
    <row r="31" spans="1:17" s="74" customFormat="1" x14ac:dyDescent="0.25">
      <c r="A31" s="288" t="s">
        <v>2991</v>
      </c>
      <c r="B31" s="158" t="s">
        <v>15</v>
      </c>
      <c r="C31" s="159" t="s">
        <v>2110</v>
      </c>
      <c r="D31" s="160" t="s">
        <v>1058</v>
      </c>
      <c r="E31" s="158" t="s">
        <v>1407</v>
      </c>
      <c r="F31" s="161" t="s">
        <v>3233</v>
      </c>
      <c r="G31" s="162">
        <v>88933</v>
      </c>
      <c r="H31" s="163">
        <v>91269</v>
      </c>
      <c r="I31" s="166">
        <f t="shared" si="0"/>
        <v>2.6266965018609516E-2</v>
      </c>
      <c r="J31" s="164">
        <f t="shared" si="1"/>
        <v>5.2533930037219033E-3</v>
      </c>
      <c r="K31" s="162">
        <v>168</v>
      </c>
      <c r="L31" s="163">
        <v>173</v>
      </c>
      <c r="M31" s="166">
        <f t="shared" si="2"/>
        <v>2.976190476190476E-2</v>
      </c>
      <c r="N31" s="164">
        <f t="shared" si="3"/>
        <v>5.9523809523809521E-3</v>
      </c>
      <c r="O31" s="165">
        <f t="shared" si="4"/>
        <v>1.8890625527082185E-3</v>
      </c>
      <c r="P31" s="164">
        <f t="shared" si="5"/>
        <v>1.8954957323954465E-3</v>
      </c>
      <c r="Q31" s="81"/>
    </row>
    <row r="32" spans="1:17" s="74" customFormat="1" x14ac:dyDescent="0.25">
      <c r="A32" s="288" t="s">
        <v>1822</v>
      </c>
      <c r="B32" s="158" t="s">
        <v>15</v>
      </c>
      <c r="C32" s="159" t="s">
        <v>501</v>
      </c>
      <c r="D32" s="160" t="s">
        <v>1058</v>
      </c>
      <c r="E32" s="158" t="s">
        <v>1407</v>
      </c>
      <c r="F32" s="161" t="s">
        <v>3233</v>
      </c>
      <c r="G32" s="162">
        <v>214720</v>
      </c>
      <c r="H32" s="163">
        <v>222611</v>
      </c>
      <c r="I32" s="166">
        <f t="shared" si="0"/>
        <v>3.6750186289120718E-2</v>
      </c>
      <c r="J32" s="164">
        <f t="shared" si="1"/>
        <v>7.3500372578241433E-3</v>
      </c>
      <c r="K32" s="162">
        <v>214559</v>
      </c>
      <c r="L32" s="163">
        <v>222444</v>
      </c>
      <c r="M32" s="166">
        <f t="shared" si="2"/>
        <v>3.6749798423743589E-2</v>
      </c>
      <c r="N32" s="164">
        <f t="shared" si="3"/>
        <v>7.3499596847487175E-3</v>
      </c>
      <c r="O32" s="165">
        <f t="shared" si="4"/>
        <v>0.99925018628912077</v>
      </c>
      <c r="P32" s="164">
        <f t="shared" si="5"/>
        <v>0.99924981245311328</v>
      </c>
      <c r="Q32" s="81"/>
    </row>
    <row r="33" spans="1:17" s="74" customFormat="1" x14ac:dyDescent="0.25">
      <c r="A33" s="288" t="s">
        <v>2990</v>
      </c>
      <c r="B33" s="158" t="s">
        <v>15</v>
      </c>
      <c r="C33" s="159" t="s">
        <v>2463</v>
      </c>
      <c r="D33" s="160" t="s">
        <v>1058</v>
      </c>
      <c r="E33" s="158" t="s">
        <v>1407</v>
      </c>
      <c r="F33" s="161" t="s">
        <v>3233</v>
      </c>
      <c r="G33" s="162">
        <v>80203</v>
      </c>
      <c r="H33" s="163">
        <v>79953</v>
      </c>
      <c r="I33" s="166">
        <f t="shared" si="0"/>
        <v>-3.1170903831527499E-3</v>
      </c>
      <c r="J33" s="164">
        <f t="shared" si="1"/>
        <v>-6.2341807663054993E-4</v>
      </c>
      <c r="K33" s="162">
        <v>35</v>
      </c>
      <c r="L33" s="163">
        <v>35</v>
      </c>
      <c r="M33" s="166">
        <f t="shared" si="2"/>
        <v>0</v>
      </c>
      <c r="N33" s="164">
        <f t="shared" si="3"/>
        <v>0</v>
      </c>
      <c r="O33" s="165">
        <f t="shared" si="4"/>
        <v>4.3639265364138496E-4</v>
      </c>
      <c r="P33" s="164">
        <f t="shared" si="5"/>
        <v>4.3775718234462745E-4</v>
      </c>
      <c r="Q33" s="81"/>
    </row>
    <row r="34" spans="1:17" s="74" customFormat="1" x14ac:dyDescent="0.25">
      <c r="A34" s="288" t="s">
        <v>958</v>
      </c>
      <c r="B34" s="158" t="s">
        <v>15</v>
      </c>
      <c r="C34" s="159" t="s">
        <v>195</v>
      </c>
      <c r="D34" s="160" t="s">
        <v>1058</v>
      </c>
      <c r="E34" s="158" t="s">
        <v>1407</v>
      </c>
      <c r="F34" s="161" t="s">
        <v>3233</v>
      </c>
      <c r="G34" s="162">
        <v>208776</v>
      </c>
      <c r="H34" s="163">
        <v>215822</v>
      </c>
      <c r="I34" s="166">
        <f t="shared" si="0"/>
        <v>3.3749089933708856E-2</v>
      </c>
      <c r="J34" s="164">
        <f t="shared" si="1"/>
        <v>6.7498179867417716E-3</v>
      </c>
      <c r="K34" s="162">
        <v>13</v>
      </c>
      <c r="L34" s="163">
        <v>13</v>
      </c>
      <c r="M34" s="166">
        <f t="shared" si="2"/>
        <v>0</v>
      </c>
      <c r="N34" s="164">
        <f t="shared" si="3"/>
        <v>0</v>
      </c>
      <c r="O34" s="165">
        <f t="shared" si="4"/>
        <v>6.2267693604628883E-5</v>
      </c>
      <c r="P34" s="164">
        <f t="shared" si="5"/>
        <v>6.0234823141292364E-5</v>
      </c>
      <c r="Q34" s="81"/>
    </row>
    <row r="35" spans="1:17" s="74" customFormat="1" x14ac:dyDescent="0.25">
      <c r="A35" s="288" t="s">
        <v>2262</v>
      </c>
      <c r="B35" s="158" t="s">
        <v>15</v>
      </c>
      <c r="C35" s="159" t="s">
        <v>2275</v>
      </c>
      <c r="D35" s="160" t="s">
        <v>1058</v>
      </c>
      <c r="E35" s="158" t="s">
        <v>1407</v>
      </c>
      <c r="F35" s="161" t="s">
        <v>3233</v>
      </c>
      <c r="G35" s="162">
        <v>64350</v>
      </c>
      <c r="H35" s="163">
        <v>64165</v>
      </c>
      <c r="I35" s="166">
        <f t="shared" si="0"/>
        <v>-2.8749028749028749E-3</v>
      </c>
      <c r="J35" s="164">
        <f t="shared" si="1"/>
        <v>-5.7498057498057498E-4</v>
      </c>
      <c r="K35" s="162">
        <v>1810</v>
      </c>
      <c r="L35" s="163">
        <v>1804</v>
      </c>
      <c r="M35" s="166">
        <f t="shared" si="2"/>
        <v>-3.3149171270718232E-3</v>
      </c>
      <c r="N35" s="164">
        <f t="shared" si="3"/>
        <v>-6.6298342541436467E-4</v>
      </c>
      <c r="O35" s="165">
        <f t="shared" si="4"/>
        <v>2.8127428127428127E-2</v>
      </c>
      <c r="P35" s="164">
        <f t="shared" si="5"/>
        <v>2.8115015974440896E-2</v>
      </c>
      <c r="Q35" s="81"/>
    </row>
    <row r="36" spans="1:17" s="74" customFormat="1" ht="30" x14ac:dyDescent="0.25">
      <c r="A36" s="288" t="s">
        <v>1602</v>
      </c>
      <c r="B36" s="158" t="s">
        <v>22</v>
      </c>
      <c r="C36" s="159" t="s">
        <v>1724</v>
      </c>
      <c r="D36" s="160" t="s">
        <v>1425</v>
      </c>
      <c r="E36" s="158" t="s">
        <v>1230</v>
      </c>
      <c r="F36" s="161" t="s">
        <v>842</v>
      </c>
      <c r="G36" s="162">
        <v>294021</v>
      </c>
      <c r="H36" s="163">
        <v>301603</v>
      </c>
      <c r="I36" s="166">
        <f t="shared" si="0"/>
        <v>2.5787273698137207E-2</v>
      </c>
      <c r="J36" s="164">
        <f t="shared" si="1"/>
        <v>5.1574547396274414E-3</v>
      </c>
      <c r="K36" s="162">
        <v>161645</v>
      </c>
      <c r="L36" s="163">
        <v>165828</v>
      </c>
      <c r="M36" s="166">
        <f t="shared" si="2"/>
        <v>2.5877694948807574E-2</v>
      </c>
      <c r="N36" s="164">
        <f t="shared" si="3"/>
        <v>5.1755389897615144E-3</v>
      </c>
      <c r="O36" s="165">
        <f t="shared" si="4"/>
        <v>0.54977365562323777</v>
      </c>
      <c r="P36" s="164">
        <f t="shared" si="5"/>
        <v>0.54982211715400708</v>
      </c>
      <c r="Q36" s="81"/>
    </row>
    <row r="37" spans="1:17" s="74" customFormat="1" ht="30" x14ac:dyDescent="0.25">
      <c r="A37" s="288" t="s">
        <v>1602</v>
      </c>
      <c r="B37" s="158" t="s">
        <v>22</v>
      </c>
      <c r="C37" s="159" t="s">
        <v>1724</v>
      </c>
      <c r="D37" s="160" t="s">
        <v>1487</v>
      </c>
      <c r="E37" s="158" t="s">
        <v>1347</v>
      </c>
      <c r="F37" s="161" t="s">
        <v>3262</v>
      </c>
      <c r="G37" s="162">
        <v>294021</v>
      </c>
      <c r="H37" s="163">
        <v>301603</v>
      </c>
      <c r="I37" s="166">
        <f t="shared" si="0"/>
        <v>2.5787273698137207E-2</v>
      </c>
      <c r="J37" s="164">
        <f t="shared" si="1"/>
        <v>5.1574547396274414E-3</v>
      </c>
      <c r="K37" s="162">
        <v>9111</v>
      </c>
      <c r="L37" s="163">
        <v>9351</v>
      </c>
      <c r="M37" s="166">
        <f t="shared" si="2"/>
        <v>2.6341784655910437E-2</v>
      </c>
      <c r="N37" s="164">
        <f t="shared" si="3"/>
        <v>5.2683569311820872E-3</v>
      </c>
      <c r="O37" s="165">
        <f t="shared" si="4"/>
        <v>3.0987582519615947E-2</v>
      </c>
      <c r="P37" s="164">
        <f t="shared" si="5"/>
        <v>3.100433351127144E-2</v>
      </c>
      <c r="Q37" s="81"/>
    </row>
    <row r="38" spans="1:17" s="74" customFormat="1" ht="30" x14ac:dyDescent="0.25">
      <c r="A38" s="288" t="s">
        <v>959</v>
      </c>
      <c r="B38" s="158" t="s">
        <v>22</v>
      </c>
      <c r="C38" s="159" t="s">
        <v>201</v>
      </c>
      <c r="D38" s="160" t="s">
        <v>1438</v>
      </c>
      <c r="E38" s="158" t="s">
        <v>1244</v>
      </c>
      <c r="F38" s="161" t="s">
        <v>842</v>
      </c>
      <c r="G38" s="162">
        <v>99589</v>
      </c>
      <c r="H38" s="163">
        <v>103771</v>
      </c>
      <c r="I38" s="166">
        <f t="shared" si="0"/>
        <v>4.1992589543021819E-2</v>
      </c>
      <c r="J38" s="164">
        <f t="shared" si="1"/>
        <v>8.3985179086043631E-3</v>
      </c>
      <c r="K38" s="162">
        <v>32864</v>
      </c>
      <c r="L38" s="163">
        <v>34245</v>
      </c>
      <c r="M38" s="166">
        <f t="shared" si="2"/>
        <v>4.2021665043816943E-2</v>
      </c>
      <c r="N38" s="164">
        <f t="shared" si="3"/>
        <v>8.4043330087633893E-3</v>
      </c>
      <c r="O38" s="165">
        <f t="shared" si="4"/>
        <v>0.32999628473024128</v>
      </c>
      <c r="P38" s="164">
        <f t="shared" si="5"/>
        <v>0.33000549286409497</v>
      </c>
      <c r="Q38" s="81"/>
    </row>
    <row r="39" spans="1:17" s="74" customFormat="1" ht="30" x14ac:dyDescent="0.25">
      <c r="A39" s="288" t="s">
        <v>959</v>
      </c>
      <c r="B39" s="158" t="s">
        <v>22</v>
      </c>
      <c r="C39" s="159" t="s">
        <v>201</v>
      </c>
      <c r="D39" s="160" t="s">
        <v>854</v>
      </c>
      <c r="E39" s="158" t="s">
        <v>855</v>
      </c>
      <c r="F39" s="161" t="s">
        <v>3233</v>
      </c>
      <c r="G39" s="162">
        <v>99589</v>
      </c>
      <c r="H39" s="163">
        <v>103771</v>
      </c>
      <c r="I39" s="166">
        <f t="shared" si="0"/>
        <v>4.1992589543021819E-2</v>
      </c>
      <c r="J39" s="164">
        <f t="shared" si="1"/>
        <v>8.3985179086043631E-3</v>
      </c>
      <c r="K39" s="162">
        <v>70851</v>
      </c>
      <c r="L39" s="163">
        <v>73861</v>
      </c>
      <c r="M39" s="166">
        <f t="shared" si="2"/>
        <v>4.2483521756926511E-2</v>
      </c>
      <c r="N39" s="164">
        <f t="shared" si="3"/>
        <v>8.4967043513853018E-3</v>
      </c>
      <c r="O39" s="165">
        <f t="shared" si="4"/>
        <v>0.71143399371416527</v>
      </c>
      <c r="P39" s="164">
        <f t="shared" si="5"/>
        <v>0.71176918406876677</v>
      </c>
      <c r="Q39" s="81"/>
    </row>
    <row r="40" spans="1:17" s="74" customFormat="1" ht="30" x14ac:dyDescent="0.25">
      <c r="A40" s="288" t="s">
        <v>2298</v>
      </c>
      <c r="B40" s="158" t="s">
        <v>22</v>
      </c>
      <c r="C40" s="159" t="s">
        <v>2330</v>
      </c>
      <c r="D40" s="160" t="s">
        <v>1507</v>
      </c>
      <c r="E40" s="158" t="s">
        <v>1354</v>
      </c>
      <c r="F40" s="161" t="s">
        <v>3262</v>
      </c>
      <c r="G40" s="162">
        <v>32127</v>
      </c>
      <c r="H40" s="163">
        <v>32583</v>
      </c>
      <c r="I40" s="166">
        <f t="shared" si="0"/>
        <v>1.4193668876645813E-2</v>
      </c>
      <c r="J40" s="164">
        <f t="shared" si="1"/>
        <v>2.8387337753291624E-3</v>
      </c>
      <c r="K40" s="162">
        <v>12105</v>
      </c>
      <c r="L40" s="163">
        <v>12273</v>
      </c>
      <c r="M40" s="166">
        <f t="shared" si="2"/>
        <v>1.3878562577447335E-2</v>
      </c>
      <c r="N40" s="164">
        <f t="shared" si="3"/>
        <v>2.7757125154894671E-3</v>
      </c>
      <c r="O40" s="165">
        <f t="shared" si="4"/>
        <v>0.37678588103464378</v>
      </c>
      <c r="P40" s="164">
        <f t="shared" si="5"/>
        <v>0.37666881502624067</v>
      </c>
      <c r="Q40" s="81"/>
    </row>
    <row r="41" spans="1:17" s="74" customFormat="1" x14ac:dyDescent="0.25">
      <c r="A41" s="288" t="s">
        <v>2299</v>
      </c>
      <c r="B41" s="158" t="s">
        <v>1713</v>
      </c>
      <c r="C41" s="159" t="s">
        <v>2331</v>
      </c>
      <c r="D41" s="160" t="s">
        <v>1499</v>
      </c>
      <c r="E41" s="158" t="s">
        <v>1324</v>
      </c>
      <c r="F41" s="161" t="s">
        <v>3262</v>
      </c>
      <c r="G41" s="162">
        <v>124779</v>
      </c>
      <c r="H41" s="163">
        <v>124586</v>
      </c>
      <c r="I41" s="166">
        <f t="shared" si="0"/>
        <v>-1.546734626820218E-3</v>
      </c>
      <c r="J41" s="164">
        <f t="shared" si="1"/>
        <v>-3.0934692536404359E-4</v>
      </c>
      <c r="K41" s="162">
        <v>19683</v>
      </c>
      <c r="L41" s="163">
        <v>19644</v>
      </c>
      <c r="M41" s="166">
        <f t="shared" si="2"/>
        <v>-1.9814052735863436E-3</v>
      </c>
      <c r="N41" s="164">
        <f t="shared" si="3"/>
        <v>-3.962810547172687E-4</v>
      </c>
      <c r="O41" s="165">
        <f t="shared" si="4"/>
        <v>0.15774288942850961</v>
      </c>
      <c r="P41" s="164">
        <f t="shared" si="5"/>
        <v>0.15767421700672626</v>
      </c>
      <c r="Q41" s="81"/>
    </row>
    <row r="42" spans="1:17" s="74" customFormat="1" x14ac:dyDescent="0.25">
      <c r="A42" s="288" t="s">
        <v>2299</v>
      </c>
      <c r="B42" s="158" t="s">
        <v>1713</v>
      </c>
      <c r="C42" s="159" t="s">
        <v>2331</v>
      </c>
      <c r="D42" s="160" t="s">
        <v>1563</v>
      </c>
      <c r="E42" s="158" t="s">
        <v>1150</v>
      </c>
      <c r="F42" s="161" t="s">
        <v>3027</v>
      </c>
      <c r="G42" s="162">
        <v>124779</v>
      </c>
      <c r="H42" s="163">
        <v>124586</v>
      </c>
      <c r="I42" s="166">
        <f t="shared" si="0"/>
        <v>-1.546734626820218E-3</v>
      </c>
      <c r="J42" s="164">
        <f t="shared" si="1"/>
        <v>-3.0934692536404359E-4</v>
      </c>
      <c r="K42" s="162">
        <v>16259</v>
      </c>
      <c r="L42" s="163">
        <v>16223</v>
      </c>
      <c r="M42" s="166">
        <f t="shared" si="2"/>
        <v>-2.2141583123193309E-3</v>
      </c>
      <c r="N42" s="164">
        <f t="shared" si="3"/>
        <v>-4.4283166246386618E-4</v>
      </c>
      <c r="O42" s="165">
        <f t="shared" si="4"/>
        <v>0.13030237459828978</v>
      </c>
      <c r="P42" s="164">
        <f t="shared" si="5"/>
        <v>0.13021527298412341</v>
      </c>
      <c r="Q42" s="81"/>
    </row>
    <row r="43" spans="1:17" s="74" customFormat="1" x14ac:dyDescent="0.25">
      <c r="A43" s="288" t="s">
        <v>2300</v>
      </c>
      <c r="B43" s="158" t="s">
        <v>1713</v>
      </c>
      <c r="C43" s="159" t="s">
        <v>2332</v>
      </c>
      <c r="D43" s="160" t="s">
        <v>3101</v>
      </c>
      <c r="E43" s="158" t="s">
        <v>1123</v>
      </c>
      <c r="F43" s="161" t="s">
        <v>3039</v>
      </c>
      <c r="G43" s="162">
        <v>53864</v>
      </c>
      <c r="H43" s="163">
        <v>54495</v>
      </c>
      <c r="I43" s="166">
        <f t="shared" si="0"/>
        <v>1.1714688845982474E-2</v>
      </c>
      <c r="J43" s="164">
        <f t="shared" si="1"/>
        <v>2.3429377691964949E-3</v>
      </c>
      <c r="K43" s="162">
        <v>2</v>
      </c>
      <c r="L43" s="163">
        <v>2</v>
      </c>
      <c r="M43" s="166">
        <f t="shared" si="2"/>
        <v>0</v>
      </c>
      <c r="N43" s="164">
        <f t="shared" si="3"/>
        <v>0</v>
      </c>
      <c r="O43" s="165">
        <f t="shared" si="4"/>
        <v>3.7130551017377097E-5</v>
      </c>
      <c r="P43" s="164">
        <f t="shared" si="5"/>
        <v>3.6700614735296817E-5</v>
      </c>
      <c r="Q43" s="81"/>
    </row>
    <row r="44" spans="1:17" s="74" customFormat="1" x14ac:dyDescent="0.25">
      <c r="A44" s="288" t="s">
        <v>2300</v>
      </c>
      <c r="B44" s="158" t="s">
        <v>1713</v>
      </c>
      <c r="C44" s="159" t="s">
        <v>2332</v>
      </c>
      <c r="D44" s="160" t="s">
        <v>3101</v>
      </c>
      <c r="E44" s="158" t="s">
        <v>3163</v>
      </c>
      <c r="F44" s="161" t="s">
        <v>3126</v>
      </c>
      <c r="G44" s="162">
        <v>53864</v>
      </c>
      <c r="H44" s="163">
        <v>54495</v>
      </c>
      <c r="I44" s="166">
        <f t="shared" si="0"/>
        <v>1.1714688845982474E-2</v>
      </c>
      <c r="J44" s="164">
        <f t="shared" si="1"/>
        <v>2.3429377691964949E-3</v>
      </c>
      <c r="K44" s="162">
        <v>115</v>
      </c>
      <c r="L44" s="163">
        <v>116</v>
      </c>
      <c r="M44" s="166">
        <f t="shared" si="2"/>
        <v>8.6956521739130436E-3</v>
      </c>
      <c r="N44" s="164">
        <f t="shared" si="3"/>
        <v>1.7391304347826088E-3</v>
      </c>
      <c r="O44" s="165">
        <f t="shared" si="4"/>
        <v>2.1350066834991831E-3</v>
      </c>
      <c r="P44" s="164">
        <f t="shared" si="5"/>
        <v>2.1286356546472152E-3</v>
      </c>
      <c r="Q44" s="81"/>
    </row>
    <row r="45" spans="1:17" s="74" customFormat="1" x14ac:dyDescent="0.25">
      <c r="A45" s="288" t="s">
        <v>2300</v>
      </c>
      <c r="B45" s="158" t="s">
        <v>1713</v>
      </c>
      <c r="C45" s="159" t="s">
        <v>2332</v>
      </c>
      <c r="D45" s="160" t="s">
        <v>1183</v>
      </c>
      <c r="E45" s="158" t="s">
        <v>1310</v>
      </c>
      <c r="F45" s="161" t="s">
        <v>3262</v>
      </c>
      <c r="G45" s="162">
        <v>53864</v>
      </c>
      <c r="H45" s="163">
        <v>54495</v>
      </c>
      <c r="I45" s="166">
        <f t="shared" si="0"/>
        <v>1.1714688845982474E-2</v>
      </c>
      <c r="J45" s="164">
        <f t="shared" si="1"/>
        <v>2.3429377691964949E-3</v>
      </c>
      <c r="K45" s="162">
        <v>1991</v>
      </c>
      <c r="L45" s="163">
        <v>2019</v>
      </c>
      <c r="M45" s="166">
        <f t="shared" si="2"/>
        <v>1.4063284781516826E-2</v>
      </c>
      <c r="N45" s="164">
        <f t="shared" si="3"/>
        <v>2.8126569563033652E-3</v>
      </c>
      <c r="O45" s="165">
        <f t="shared" si="4"/>
        <v>3.6963463537798898E-2</v>
      </c>
      <c r="P45" s="164">
        <f t="shared" si="5"/>
        <v>3.7049270575282137E-2</v>
      </c>
      <c r="Q45" s="81"/>
    </row>
    <row r="46" spans="1:17" s="74" customFormat="1" x14ac:dyDescent="0.25">
      <c r="A46" s="288" t="s">
        <v>2300</v>
      </c>
      <c r="B46" s="158" t="s">
        <v>1713</v>
      </c>
      <c r="C46" s="159" t="s">
        <v>2332</v>
      </c>
      <c r="D46" s="160" t="s">
        <v>1191</v>
      </c>
      <c r="E46" s="158" t="s">
        <v>1317</v>
      </c>
      <c r="F46" s="161" t="s">
        <v>3262</v>
      </c>
      <c r="G46" s="162">
        <v>53864</v>
      </c>
      <c r="H46" s="163">
        <v>54495</v>
      </c>
      <c r="I46" s="166">
        <f t="shared" si="0"/>
        <v>1.1714688845982474E-2</v>
      </c>
      <c r="J46" s="164">
        <f t="shared" si="1"/>
        <v>2.3429377691964949E-3</v>
      </c>
      <c r="K46" s="162">
        <v>11702</v>
      </c>
      <c r="L46" s="163">
        <v>11841</v>
      </c>
      <c r="M46" s="166">
        <f t="shared" si="2"/>
        <v>1.1878311399760725E-2</v>
      </c>
      <c r="N46" s="164">
        <f t="shared" si="3"/>
        <v>2.375662279952145E-3</v>
      </c>
      <c r="O46" s="165">
        <f t="shared" si="4"/>
        <v>0.21725085400267341</v>
      </c>
      <c r="P46" s="164">
        <f t="shared" si="5"/>
        <v>0.2172859895403248</v>
      </c>
      <c r="Q46" s="81"/>
    </row>
    <row r="47" spans="1:17" s="74" customFormat="1" x14ac:dyDescent="0.25">
      <c r="A47" s="288" t="s">
        <v>2300</v>
      </c>
      <c r="B47" s="158" t="s">
        <v>1713</v>
      </c>
      <c r="C47" s="159" t="s">
        <v>2332</v>
      </c>
      <c r="D47" s="160" t="s">
        <v>1532</v>
      </c>
      <c r="E47" s="158" t="s">
        <v>1369</v>
      </c>
      <c r="F47" s="161" t="s">
        <v>3262</v>
      </c>
      <c r="G47" s="162">
        <v>53864</v>
      </c>
      <c r="H47" s="163">
        <v>54495</v>
      </c>
      <c r="I47" s="166">
        <f t="shared" si="0"/>
        <v>1.1714688845982474E-2</v>
      </c>
      <c r="J47" s="164">
        <f t="shared" si="1"/>
        <v>2.3429377691964949E-3</v>
      </c>
      <c r="K47" s="162">
        <v>15000</v>
      </c>
      <c r="L47" s="163">
        <v>15178</v>
      </c>
      <c r="M47" s="166">
        <f t="shared" si="2"/>
        <v>1.1866666666666666E-2</v>
      </c>
      <c r="N47" s="164">
        <f t="shared" si="3"/>
        <v>2.3733333333333332E-3</v>
      </c>
      <c r="O47" s="165">
        <f t="shared" si="4"/>
        <v>0.27847913263032825</v>
      </c>
      <c r="P47" s="164">
        <f t="shared" si="5"/>
        <v>0.27852096522616754</v>
      </c>
      <c r="Q47" s="81"/>
    </row>
    <row r="48" spans="1:17" s="74" customFormat="1" x14ac:dyDescent="0.25">
      <c r="A48" s="288" t="s">
        <v>2300</v>
      </c>
      <c r="B48" s="158" t="s">
        <v>1713</v>
      </c>
      <c r="C48" s="159" t="s">
        <v>2332</v>
      </c>
      <c r="D48" s="160" t="s">
        <v>1183</v>
      </c>
      <c r="E48" s="158" t="s">
        <v>1140</v>
      </c>
      <c r="F48" s="161" t="s">
        <v>3027</v>
      </c>
      <c r="G48" s="162">
        <v>53864</v>
      </c>
      <c r="H48" s="163">
        <v>54495</v>
      </c>
      <c r="I48" s="166">
        <f t="shared" si="0"/>
        <v>1.1714688845982474E-2</v>
      </c>
      <c r="J48" s="164">
        <f t="shared" si="1"/>
        <v>2.3429377691964949E-3</v>
      </c>
      <c r="K48" s="162">
        <v>935</v>
      </c>
      <c r="L48" s="163">
        <v>950</v>
      </c>
      <c r="M48" s="166">
        <f t="shared" si="2"/>
        <v>1.6042780748663103E-2</v>
      </c>
      <c r="N48" s="164">
        <f t="shared" si="3"/>
        <v>3.2085561497326208E-3</v>
      </c>
      <c r="O48" s="165">
        <f t="shared" si="4"/>
        <v>1.7358532600623793E-2</v>
      </c>
      <c r="P48" s="164">
        <f t="shared" si="5"/>
        <v>1.7432791999265989E-2</v>
      </c>
      <c r="Q48" s="81"/>
    </row>
    <row r="49" spans="1:17" s="74" customFormat="1" x14ac:dyDescent="0.25">
      <c r="A49" s="288" t="s">
        <v>2300</v>
      </c>
      <c r="B49" s="158" t="s">
        <v>1713</v>
      </c>
      <c r="C49" s="159" t="s">
        <v>2332</v>
      </c>
      <c r="D49" s="160" t="s">
        <v>1191</v>
      </c>
      <c r="E49" s="158" t="s">
        <v>1163</v>
      </c>
      <c r="F49" s="161" t="s">
        <v>3027</v>
      </c>
      <c r="G49" s="162">
        <v>53864</v>
      </c>
      <c r="H49" s="163">
        <v>54495</v>
      </c>
      <c r="I49" s="166">
        <f t="shared" si="0"/>
        <v>1.1714688845982474E-2</v>
      </c>
      <c r="J49" s="164">
        <f t="shared" si="1"/>
        <v>2.3429377691964949E-3</v>
      </c>
      <c r="K49" s="162">
        <v>12097</v>
      </c>
      <c r="L49" s="163">
        <v>12238</v>
      </c>
      <c r="M49" s="166">
        <f t="shared" si="2"/>
        <v>1.1655782425394726E-2</v>
      </c>
      <c r="N49" s="164">
        <f t="shared" si="3"/>
        <v>2.3311564850789454E-3</v>
      </c>
      <c r="O49" s="165">
        <f t="shared" si="4"/>
        <v>0.22458413782860537</v>
      </c>
      <c r="P49" s="164">
        <f t="shared" si="5"/>
        <v>0.22457106156528123</v>
      </c>
      <c r="Q49" s="81"/>
    </row>
    <row r="50" spans="1:17" s="74" customFormat="1" x14ac:dyDescent="0.25">
      <c r="A50" s="288" t="s">
        <v>2300</v>
      </c>
      <c r="B50" s="158" t="s">
        <v>1713</v>
      </c>
      <c r="C50" s="159" t="s">
        <v>2332</v>
      </c>
      <c r="D50" s="160" t="s">
        <v>1183</v>
      </c>
      <c r="E50" s="158" t="s">
        <v>1205</v>
      </c>
      <c r="F50" s="161" t="s">
        <v>851</v>
      </c>
      <c r="G50" s="162">
        <v>53864</v>
      </c>
      <c r="H50" s="163">
        <v>54495</v>
      </c>
      <c r="I50" s="166">
        <f t="shared" si="0"/>
        <v>1.1714688845982474E-2</v>
      </c>
      <c r="J50" s="164">
        <f t="shared" si="1"/>
        <v>2.3429377691964949E-3</v>
      </c>
      <c r="K50" s="162">
        <v>921</v>
      </c>
      <c r="L50" s="163">
        <v>935</v>
      </c>
      <c r="M50" s="166">
        <f t="shared" si="2"/>
        <v>1.5200868621064061E-2</v>
      </c>
      <c r="N50" s="164">
        <f t="shared" si="3"/>
        <v>3.0401737242128123E-3</v>
      </c>
      <c r="O50" s="165">
        <f t="shared" si="4"/>
        <v>1.7098618743502155E-2</v>
      </c>
      <c r="P50" s="164">
        <f t="shared" si="5"/>
        <v>1.7157537388751261E-2</v>
      </c>
      <c r="Q50" s="81"/>
    </row>
    <row r="51" spans="1:17" s="74" customFormat="1" x14ac:dyDescent="0.25">
      <c r="A51" s="288" t="s">
        <v>2300</v>
      </c>
      <c r="B51" s="158" t="s">
        <v>1713</v>
      </c>
      <c r="C51" s="159" t="s">
        <v>2332</v>
      </c>
      <c r="D51" s="160" t="s">
        <v>1191</v>
      </c>
      <c r="E51" s="158" t="s">
        <v>1214</v>
      </c>
      <c r="F51" s="161" t="s">
        <v>851</v>
      </c>
      <c r="G51" s="162">
        <v>53864</v>
      </c>
      <c r="H51" s="163">
        <v>54495</v>
      </c>
      <c r="I51" s="166">
        <f t="shared" si="0"/>
        <v>1.1714688845982474E-2</v>
      </c>
      <c r="J51" s="164">
        <f t="shared" si="1"/>
        <v>2.3429377691964949E-3</v>
      </c>
      <c r="K51" s="162">
        <v>11971</v>
      </c>
      <c r="L51" s="163">
        <v>12112</v>
      </c>
      <c r="M51" s="166">
        <f t="shared" si="2"/>
        <v>1.1778464622838526E-2</v>
      </c>
      <c r="N51" s="164">
        <f t="shared" si="3"/>
        <v>2.3556929245677053E-3</v>
      </c>
      <c r="O51" s="165">
        <f t="shared" si="4"/>
        <v>0.22224491311451061</v>
      </c>
      <c r="P51" s="164">
        <f t="shared" si="5"/>
        <v>0.22225892283695753</v>
      </c>
      <c r="Q51" s="81"/>
    </row>
    <row r="52" spans="1:17" s="74" customFormat="1" x14ac:dyDescent="0.25">
      <c r="A52" s="288" t="s">
        <v>2989</v>
      </c>
      <c r="B52" s="158" t="s">
        <v>1713</v>
      </c>
      <c r="C52" s="159" t="s">
        <v>2464</v>
      </c>
      <c r="D52" s="160" t="s">
        <v>1576</v>
      </c>
      <c r="E52" s="158" t="s">
        <v>1166</v>
      </c>
      <c r="F52" s="161" t="s">
        <v>3027</v>
      </c>
      <c r="G52" s="162">
        <v>37206</v>
      </c>
      <c r="H52" s="163">
        <v>37009</v>
      </c>
      <c r="I52" s="166">
        <f t="shared" si="0"/>
        <v>-5.294844917486427E-3</v>
      </c>
      <c r="J52" s="164">
        <f t="shared" si="1"/>
        <v>-1.0589689834972853E-3</v>
      </c>
      <c r="K52" s="162">
        <v>238</v>
      </c>
      <c r="L52" s="163">
        <v>237</v>
      </c>
      <c r="M52" s="166">
        <f t="shared" si="2"/>
        <v>-4.2016806722689074E-3</v>
      </c>
      <c r="N52" s="164">
        <f t="shared" si="3"/>
        <v>-8.4033613445378145E-4</v>
      </c>
      <c r="O52" s="165">
        <f t="shared" si="4"/>
        <v>6.3968177175724346E-3</v>
      </c>
      <c r="P52" s="164">
        <f t="shared" si="5"/>
        <v>6.4038477127185281E-3</v>
      </c>
      <c r="Q52" s="81"/>
    </row>
    <row r="53" spans="1:17" s="74" customFormat="1" x14ac:dyDescent="0.25">
      <c r="A53" s="288" t="s">
        <v>2989</v>
      </c>
      <c r="B53" s="158" t="s">
        <v>1713</v>
      </c>
      <c r="C53" s="159" t="s">
        <v>2464</v>
      </c>
      <c r="D53" s="160" t="s">
        <v>1581</v>
      </c>
      <c r="E53" s="158" t="s">
        <v>1173</v>
      </c>
      <c r="F53" s="161" t="s">
        <v>3027</v>
      </c>
      <c r="G53" s="162">
        <v>37206</v>
      </c>
      <c r="H53" s="163">
        <v>37009</v>
      </c>
      <c r="I53" s="166">
        <f t="shared" si="0"/>
        <v>-5.294844917486427E-3</v>
      </c>
      <c r="J53" s="164">
        <f t="shared" si="1"/>
        <v>-1.0589689834972853E-3</v>
      </c>
      <c r="K53" s="162">
        <v>0</v>
      </c>
      <c r="L53" s="163">
        <v>0</v>
      </c>
      <c r="M53" s="166">
        <f t="shared" si="2"/>
        <v>0</v>
      </c>
      <c r="N53" s="164">
        <f t="shared" si="3"/>
        <v>0</v>
      </c>
      <c r="O53" s="165">
        <f t="shared" si="4"/>
        <v>0</v>
      </c>
      <c r="P53" s="164">
        <f t="shared" si="5"/>
        <v>0</v>
      </c>
      <c r="Q53" s="81"/>
    </row>
    <row r="54" spans="1:17" s="74" customFormat="1" x14ac:dyDescent="0.25">
      <c r="A54" s="288" t="s">
        <v>2359</v>
      </c>
      <c r="B54" s="158" t="s">
        <v>1713</v>
      </c>
      <c r="C54" s="159" t="s">
        <v>2377</v>
      </c>
      <c r="D54" s="160" t="s">
        <v>1565</v>
      </c>
      <c r="E54" s="158" t="s">
        <v>1152</v>
      </c>
      <c r="F54" s="161" t="s">
        <v>3027</v>
      </c>
      <c r="G54" s="162">
        <v>9458</v>
      </c>
      <c r="H54" s="163">
        <v>9818</v>
      </c>
      <c r="I54" s="166">
        <f t="shared" si="0"/>
        <v>3.8063015436667375E-2</v>
      </c>
      <c r="J54" s="164">
        <f t="shared" si="1"/>
        <v>7.6126030873334746E-3</v>
      </c>
      <c r="K54" s="162">
        <v>0</v>
      </c>
      <c r="L54" s="163">
        <v>0</v>
      </c>
      <c r="M54" s="166">
        <f t="shared" si="2"/>
        <v>0</v>
      </c>
      <c r="N54" s="164">
        <f t="shared" si="3"/>
        <v>0</v>
      </c>
      <c r="O54" s="165">
        <f t="shared" si="4"/>
        <v>0</v>
      </c>
      <c r="P54" s="164">
        <f t="shared" si="5"/>
        <v>0</v>
      </c>
      <c r="Q54" s="81"/>
    </row>
    <row r="55" spans="1:17" s="74" customFormat="1" x14ac:dyDescent="0.25">
      <c r="A55" s="288" t="s">
        <v>2359</v>
      </c>
      <c r="B55" s="158" t="s">
        <v>1713</v>
      </c>
      <c r="C55" s="159" t="s">
        <v>2377</v>
      </c>
      <c r="D55" s="160" t="s">
        <v>1576</v>
      </c>
      <c r="E55" s="158" t="s">
        <v>1166</v>
      </c>
      <c r="F55" s="161" t="s">
        <v>3027</v>
      </c>
      <c r="G55" s="162">
        <v>9458</v>
      </c>
      <c r="H55" s="163">
        <v>9818</v>
      </c>
      <c r="I55" s="166">
        <f t="shared" si="0"/>
        <v>3.8063015436667375E-2</v>
      </c>
      <c r="J55" s="164">
        <f t="shared" si="1"/>
        <v>7.6126030873334746E-3</v>
      </c>
      <c r="K55" s="162">
        <v>5020</v>
      </c>
      <c r="L55" s="163">
        <v>5209</v>
      </c>
      <c r="M55" s="166">
        <f t="shared" si="2"/>
        <v>3.764940239043825E-2</v>
      </c>
      <c r="N55" s="164">
        <f t="shared" si="3"/>
        <v>7.5298804780876503E-3</v>
      </c>
      <c r="O55" s="165">
        <f t="shared" si="4"/>
        <v>0.53076760414463942</v>
      </c>
      <c r="P55" s="164">
        <f t="shared" si="5"/>
        <v>0.53055612140965569</v>
      </c>
      <c r="Q55" s="81"/>
    </row>
    <row r="56" spans="1:17" s="74" customFormat="1" x14ac:dyDescent="0.25">
      <c r="A56" s="288" t="s">
        <v>2988</v>
      </c>
      <c r="B56" s="158" t="s">
        <v>1713</v>
      </c>
      <c r="C56" s="159" t="s">
        <v>2465</v>
      </c>
      <c r="D56" s="160" t="s">
        <v>1066</v>
      </c>
      <c r="E56" s="158" t="s">
        <v>1113</v>
      </c>
      <c r="F56" s="161" t="s">
        <v>3039</v>
      </c>
      <c r="G56" s="162">
        <v>20647</v>
      </c>
      <c r="H56" s="163">
        <v>20943</v>
      </c>
      <c r="I56" s="166">
        <f t="shared" si="0"/>
        <v>1.4336223180123021E-2</v>
      </c>
      <c r="J56" s="164">
        <f t="shared" si="1"/>
        <v>2.8672446360246042E-3</v>
      </c>
      <c r="K56" s="162">
        <v>0</v>
      </c>
      <c r="L56" s="163">
        <v>0</v>
      </c>
      <c r="M56" s="166">
        <f t="shared" si="2"/>
        <v>0</v>
      </c>
      <c r="N56" s="164">
        <f t="shared" si="3"/>
        <v>0</v>
      </c>
      <c r="O56" s="165">
        <f t="shared" si="4"/>
        <v>0</v>
      </c>
      <c r="P56" s="164">
        <f t="shared" si="5"/>
        <v>0</v>
      </c>
      <c r="Q56" s="81"/>
    </row>
    <row r="57" spans="1:17" s="74" customFormat="1" x14ac:dyDescent="0.25">
      <c r="A57" s="288" t="s">
        <v>2988</v>
      </c>
      <c r="B57" s="158" t="s">
        <v>1713</v>
      </c>
      <c r="C57" s="159" t="s">
        <v>2465</v>
      </c>
      <c r="D57" s="160" t="s">
        <v>1066</v>
      </c>
      <c r="E57" s="158" t="s">
        <v>3147</v>
      </c>
      <c r="F57" s="161" t="s">
        <v>3126</v>
      </c>
      <c r="G57" s="162">
        <v>20647</v>
      </c>
      <c r="H57" s="163">
        <v>20943</v>
      </c>
      <c r="I57" s="166">
        <f t="shared" si="0"/>
        <v>1.4336223180123021E-2</v>
      </c>
      <c r="J57" s="164">
        <f t="shared" si="1"/>
        <v>2.8672446360246042E-3</v>
      </c>
      <c r="K57" s="162">
        <v>1</v>
      </c>
      <c r="L57" s="163">
        <v>1</v>
      </c>
      <c r="M57" s="166">
        <f t="shared" si="2"/>
        <v>0</v>
      </c>
      <c r="N57" s="164">
        <f t="shared" si="3"/>
        <v>0</v>
      </c>
      <c r="O57" s="165">
        <f t="shared" si="4"/>
        <v>4.8433186419334527E-5</v>
      </c>
      <c r="P57" s="164">
        <f t="shared" si="5"/>
        <v>4.7748651100606411E-5</v>
      </c>
      <c r="Q57" s="81"/>
    </row>
    <row r="58" spans="1:17" s="74" customFormat="1" ht="30" x14ac:dyDescent="0.25">
      <c r="A58" s="288" t="s">
        <v>2988</v>
      </c>
      <c r="B58" s="158" t="s">
        <v>1713</v>
      </c>
      <c r="C58" s="159" t="s">
        <v>2465</v>
      </c>
      <c r="D58" s="160" t="s">
        <v>1542</v>
      </c>
      <c r="E58" s="158" t="s">
        <v>1330</v>
      </c>
      <c r="F58" s="161" t="s">
        <v>3262</v>
      </c>
      <c r="G58" s="162">
        <v>20647</v>
      </c>
      <c r="H58" s="163">
        <v>20943</v>
      </c>
      <c r="I58" s="166">
        <f t="shared" si="0"/>
        <v>1.4336223180123021E-2</v>
      </c>
      <c r="J58" s="164">
        <f t="shared" si="1"/>
        <v>2.8672446360246042E-3</v>
      </c>
      <c r="K58" s="162">
        <v>1</v>
      </c>
      <c r="L58" s="163">
        <v>1</v>
      </c>
      <c r="M58" s="166">
        <f t="shared" si="2"/>
        <v>0</v>
      </c>
      <c r="N58" s="164">
        <f t="shared" si="3"/>
        <v>0</v>
      </c>
      <c r="O58" s="165">
        <f t="shared" si="4"/>
        <v>4.8433186419334527E-5</v>
      </c>
      <c r="P58" s="164">
        <f t="shared" si="5"/>
        <v>4.7748651100606411E-5</v>
      </c>
      <c r="Q58" s="81"/>
    </row>
    <row r="59" spans="1:17" s="74" customFormat="1" x14ac:dyDescent="0.25">
      <c r="A59" s="288" t="s">
        <v>1603</v>
      </c>
      <c r="B59" s="158" t="s">
        <v>1713</v>
      </c>
      <c r="C59" s="159" t="s">
        <v>1725</v>
      </c>
      <c r="D59" s="160" t="s">
        <v>1461</v>
      </c>
      <c r="E59" s="158" t="s">
        <v>1269</v>
      </c>
      <c r="F59" s="161" t="s">
        <v>842</v>
      </c>
      <c r="G59" s="162">
        <v>4340061</v>
      </c>
      <c r="H59" s="163">
        <v>4566523</v>
      </c>
      <c r="I59" s="166">
        <f t="shared" si="0"/>
        <v>5.2179450933984566E-2</v>
      </c>
      <c r="J59" s="164">
        <f t="shared" si="1"/>
        <v>1.0435890186796913E-2</v>
      </c>
      <c r="K59" s="162">
        <v>4191150</v>
      </c>
      <c r="L59" s="163">
        <v>4410051</v>
      </c>
      <c r="M59" s="166">
        <f t="shared" si="2"/>
        <v>5.222934039583408E-2</v>
      </c>
      <c r="N59" s="164">
        <f t="shared" si="3"/>
        <v>1.0445868079166816E-2</v>
      </c>
      <c r="O59" s="165">
        <f t="shared" si="4"/>
        <v>0.96568919192610425</v>
      </c>
      <c r="P59" s="164">
        <f t="shared" si="5"/>
        <v>0.96573498042164685</v>
      </c>
      <c r="Q59" s="81"/>
    </row>
    <row r="60" spans="1:17" s="74" customFormat="1" x14ac:dyDescent="0.25">
      <c r="A60" s="288" t="s">
        <v>1603</v>
      </c>
      <c r="B60" s="158" t="s">
        <v>1713</v>
      </c>
      <c r="C60" s="159" t="s">
        <v>1725</v>
      </c>
      <c r="D60" s="160" t="s">
        <v>3101</v>
      </c>
      <c r="E60" s="158" t="s">
        <v>1123</v>
      </c>
      <c r="F60" s="161" t="s">
        <v>3039</v>
      </c>
      <c r="G60" s="162">
        <v>4340061</v>
      </c>
      <c r="H60" s="163">
        <v>4566523</v>
      </c>
      <c r="I60" s="166">
        <f t="shared" si="0"/>
        <v>5.2179450933984566E-2</v>
      </c>
      <c r="J60" s="164">
        <f t="shared" si="1"/>
        <v>1.0435890186796913E-2</v>
      </c>
      <c r="K60" s="162">
        <v>4316346</v>
      </c>
      <c r="L60" s="163">
        <v>4541774</v>
      </c>
      <c r="M60" s="166">
        <f t="shared" si="2"/>
        <v>5.2226582391680369E-2</v>
      </c>
      <c r="N60" s="164">
        <f t="shared" si="3"/>
        <v>1.0445316478336074E-2</v>
      </c>
      <c r="O60" s="165">
        <f t="shared" si="4"/>
        <v>0.99453579108680734</v>
      </c>
      <c r="P60" s="164">
        <f t="shared" si="5"/>
        <v>0.99458034044720678</v>
      </c>
      <c r="Q60" s="81"/>
    </row>
    <row r="61" spans="1:17" s="74" customFormat="1" x14ac:dyDescent="0.25">
      <c r="A61" s="288" t="s">
        <v>1603</v>
      </c>
      <c r="B61" s="158" t="s">
        <v>1713</v>
      </c>
      <c r="C61" s="159" t="s">
        <v>1725</v>
      </c>
      <c r="D61" s="160" t="s">
        <v>3101</v>
      </c>
      <c r="E61" s="158" t="s">
        <v>3163</v>
      </c>
      <c r="F61" s="161" t="s">
        <v>3126</v>
      </c>
      <c r="G61" s="162">
        <v>4340061</v>
      </c>
      <c r="H61" s="163">
        <v>4566523</v>
      </c>
      <c r="I61" s="166">
        <f t="shared" si="0"/>
        <v>5.2179450933984566E-2</v>
      </c>
      <c r="J61" s="164">
        <f t="shared" si="1"/>
        <v>1.0435890186796913E-2</v>
      </c>
      <c r="K61" s="162">
        <v>4317307</v>
      </c>
      <c r="L61" s="163">
        <v>4542786</v>
      </c>
      <c r="M61" s="166">
        <f t="shared" si="2"/>
        <v>5.222677006754442E-2</v>
      </c>
      <c r="N61" s="164">
        <f t="shared" si="3"/>
        <v>1.0445354013508884E-2</v>
      </c>
      <c r="O61" s="165">
        <f t="shared" si="4"/>
        <v>0.99475721654603477</v>
      </c>
      <c r="P61" s="164">
        <f t="shared" si="5"/>
        <v>0.99480195325852949</v>
      </c>
      <c r="Q61" s="81"/>
    </row>
    <row r="62" spans="1:17" s="74" customFormat="1" x14ac:dyDescent="0.25">
      <c r="A62" s="288" t="s">
        <v>1603</v>
      </c>
      <c r="B62" s="158" t="s">
        <v>1713</v>
      </c>
      <c r="C62" s="159" t="s">
        <v>1725</v>
      </c>
      <c r="D62" s="160" t="s">
        <v>1191</v>
      </c>
      <c r="E62" s="158" t="s">
        <v>1317</v>
      </c>
      <c r="F62" s="161" t="s">
        <v>3262</v>
      </c>
      <c r="G62" s="162">
        <v>4340061</v>
      </c>
      <c r="H62" s="163">
        <v>4566523</v>
      </c>
      <c r="I62" s="166">
        <f t="shared" si="0"/>
        <v>5.2179450933984566E-2</v>
      </c>
      <c r="J62" s="164">
        <f t="shared" si="1"/>
        <v>1.0435890186796913E-2</v>
      </c>
      <c r="K62" s="162">
        <v>0</v>
      </c>
      <c r="L62" s="163">
        <v>0</v>
      </c>
      <c r="M62" s="166">
        <f t="shared" si="2"/>
        <v>0</v>
      </c>
      <c r="N62" s="164">
        <f t="shared" si="3"/>
        <v>0</v>
      </c>
      <c r="O62" s="165">
        <f t="shared" si="4"/>
        <v>0</v>
      </c>
      <c r="P62" s="164">
        <f t="shared" si="5"/>
        <v>0</v>
      </c>
      <c r="Q62" s="81"/>
    </row>
    <row r="63" spans="1:17" s="74" customFormat="1" x14ac:dyDescent="0.25">
      <c r="A63" s="288" t="s">
        <v>1603</v>
      </c>
      <c r="B63" s="158" t="s">
        <v>1713</v>
      </c>
      <c r="C63" s="159" t="s">
        <v>1725</v>
      </c>
      <c r="D63" s="160" t="s">
        <v>1533</v>
      </c>
      <c r="E63" s="158" t="s">
        <v>1325</v>
      </c>
      <c r="F63" s="161" t="s">
        <v>3262</v>
      </c>
      <c r="G63" s="162">
        <v>4340061</v>
      </c>
      <c r="H63" s="163">
        <v>4566523</v>
      </c>
      <c r="I63" s="166">
        <f t="shared" si="0"/>
        <v>5.2179450933984566E-2</v>
      </c>
      <c r="J63" s="164">
        <f t="shared" si="1"/>
        <v>1.0435890186796913E-2</v>
      </c>
      <c r="K63" s="162">
        <v>4291735</v>
      </c>
      <c r="L63" s="163">
        <v>4515963</v>
      </c>
      <c r="M63" s="166">
        <f t="shared" si="2"/>
        <v>5.2246469085346602E-2</v>
      </c>
      <c r="N63" s="164">
        <f t="shared" si="3"/>
        <v>1.044929381706932E-2</v>
      </c>
      <c r="O63" s="165">
        <f t="shared" si="4"/>
        <v>0.9888651334624099</v>
      </c>
      <c r="P63" s="164">
        <f t="shared" si="5"/>
        <v>0.9889281188335195</v>
      </c>
      <c r="Q63" s="81"/>
    </row>
    <row r="64" spans="1:17" s="74" customFormat="1" x14ac:dyDescent="0.25">
      <c r="A64" s="288" t="s">
        <v>1603</v>
      </c>
      <c r="B64" s="158" t="s">
        <v>1713</v>
      </c>
      <c r="C64" s="159" t="s">
        <v>1725</v>
      </c>
      <c r="D64" s="160" t="s">
        <v>1534</v>
      </c>
      <c r="E64" s="158" t="s">
        <v>1337</v>
      </c>
      <c r="F64" s="161" t="s">
        <v>3262</v>
      </c>
      <c r="G64" s="162">
        <v>4340061</v>
      </c>
      <c r="H64" s="163">
        <v>4566523</v>
      </c>
      <c r="I64" s="166">
        <f t="shared" si="0"/>
        <v>5.2179450933984566E-2</v>
      </c>
      <c r="J64" s="164">
        <f t="shared" si="1"/>
        <v>1.0435890186796913E-2</v>
      </c>
      <c r="K64" s="162">
        <v>15</v>
      </c>
      <c r="L64" s="163">
        <v>16</v>
      </c>
      <c r="M64" s="166">
        <f t="shared" si="2"/>
        <v>6.6666666666666666E-2</v>
      </c>
      <c r="N64" s="164">
        <f t="shared" si="3"/>
        <v>1.3333333333333332E-2</v>
      </c>
      <c r="O64" s="165">
        <f t="shared" si="4"/>
        <v>3.4561726206152401E-6</v>
      </c>
      <c r="P64" s="164">
        <f t="shared" si="5"/>
        <v>3.5037598628102824E-6</v>
      </c>
      <c r="Q64" s="81"/>
    </row>
    <row r="65" spans="1:17" s="74" customFormat="1" x14ac:dyDescent="0.25">
      <c r="A65" s="288" t="s">
        <v>1603</v>
      </c>
      <c r="B65" s="158" t="s">
        <v>1713</v>
      </c>
      <c r="C65" s="159" t="s">
        <v>1725</v>
      </c>
      <c r="D65" s="160" t="s">
        <v>1555</v>
      </c>
      <c r="E65" s="158" t="s">
        <v>1405</v>
      </c>
      <c r="F65" s="161" t="s">
        <v>3233</v>
      </c>
      <c r="G65" s="162">
        <v>4340061</v>
      </c>
      <c r="H65" s="163">
        <v>4566523</v>
      </c>
      <c r="I65" s="166">
        <f t="shared" si="0"/>
        <v>5.2179450933984566E-2</v>
      </c>
      <c r="J65" s="164">
        <f t="shared" si="1"/>
        <v>1.0435890186796913E-2</v>
      </c>
      <c r="K65" s="162">
        <v>0</v>
      </c>
      <c r="L65" s="163">
        <v>0</v>
      </c>
      <c r="M65" s="166">
        <f t="shared" si="2"/>
        <v>0</v>
      </c>
      <c r="N65" s="164">
        <f t="shared" si="3"/>
        <v>0</v>
      </c>
      <c r="O65" s="165">
        <f t="shared" si="4"/>
        <v>0</v>
      </c>
      <c r="P65" s="164">
        <f t="shared" si="5"/>
        <v>0</v>
      </c>
      <c r="Q65" s="81"/>
    </row>
    <row r="66" spans="1:17" s="74" customFormat="1" x14ac:dyDescent="0.25">
      <c r="A66" s="288" t="s">
        <v>1603</v>
      </c>
      <c r="B66" s="158" t="s">
        <v>1713</v>
      </c>
      <c r="C66" s="159" t="s">
        <v>1725</v>
      </c>
      <c r="D66" s="160" t="s">
        <v>1556</v>
      </c>
      <c r="E66" s="158" t="s">
        <v>1144</v>
      </c>
      <c r="F66" s="161" t="s">
        <v>3027</v>
      </c>
      <c r="G66" s="162">
        <v>4340061</v>
      </c>
      <c r="H66" s="163">
        <v>4566523</v>
      </c>
      <c r="I66" s="166">
        <f t="shared" si="0"/>
        <v>5.2179450933984566E-2</v>
      </c>
      <c r="J66" s="164">
        <f t="shared" si="1"/>
        <v>1.0435890186796913E-2</v>
      </c>
      <c r="K66" s="162">
        <v>0</v>
      </c>
      <c r="L66" s="163">
        <v>0</v>
      </c>
      <c r="M66" s="166">
        <f t="shared" si="2"/>
        <v>0</v>
      </c>
      <c r="N66" s="164">
        <f t="shared" si="3"/>
        <v>0</v>
      </c>
      <c r="O66" s="165">
        <f t="shared" si="4"/>
        <v>0</v>
      </c>
      <c r="P66" s="164">
        <f t="shared" si="5"/>
        <v>0</v>
      </c>
      <c r="Q66" s="81"/>
    </row>
    <row r="67" spans="1:17" s="74" customFormat="1" x14ac:dyDescent="0.25">
      <c r="A67" s="288" t="s">
        <v>2301</v>
      </c>
      <c r="B67" s="158" t="s">
        <v>1713</v>
      </c>
      <c r="C67" s="159" t="s">
        <v>2333</v>
      </c>
      <c r="D67" s="160" t="s">
        <v>1490</v>
      </c>
      <c r="E67" s="158" t="s">
        <v>1363</v>
      </c>
      <c r="F67" s="161" t="s">
        <v>3262</v>
      </c>
      <c r="G67" s="162">
        <v>208564</v>
      </c>
      <c r="H67" s="163">
        <v>209983</v>
      </c>
      <c r="I67" s="166">
        <f t="shared" ref="I67:I130" si="6">(H67-G67)/G67</f>
        <v>6.8036669799198327E-3</v>
      </c>
      <c r="J67" s="164">
        <f t="shared" ref="J67:J130" si="7">I67/5</f>
        <v>1.3607333959839666E-3</v>
      </c>
      <c r="K67" s="162">
        <v>43572</v>
      </c>
      <c r="L67" s="163">
        <v>43870</v>
      </c>
      <c r="M67" s="166">
        <f t="shared" ref="M67:M130" si="8">IFERROR((L67-K67)/K67,0)</f>
        <v>6.839254567153218E-3</v>
      </c>
      <c r="N67" s="164">
        <f t="shared" ref="N67:N130" si="9">M67/5</f>
        <v>1.3678509134306435E-3</v>
      </c>
      <c r="O67" s="165">
        <f t="shared" ref="O67:O130" si="10">K67/G67</f>
        <v>0.2089142900980035</v>
      </c>
      <c r="P67" s="164">
        <f t="shared" ref="P67:P130" si="11">L67/H67</f>
        <v>0.20892167461175429</v>
      </c>
      <c r="Q67" s="81"/>
    </row>
    <row r="68" spans="1:17" s="74" customFormat="1" ht="30" x14ac:dyDescent="0.25">
      <c r="A68" s="288" t="s">
        <v>2301</v>
      </c>
      <c r="B68" s="158" t="s">
        <v>1713</v>
      </c>
      <c r="C68" s="159" t="s">
        <v>2333</v>
      </c>
      <c r="D68" s="160" t="s">
        <v>1542</v>
      </c>
      <c r="E68" s="158" t="s">
        <v>1330</v>
      </c>
      <c r="F68" s="161" t="s">
        <v>3262</v>
      </c>
      <c r="G68" s="162">
        <v>208564</v>
      </c>
      <c r="H68" s="163">
        <v>209983</v>
      </c>
      <c r="I68" s="166">
        <f t="shared" si="6"/>
        <v>6.8036669799198327E-3</v>
      </c>
      <c r="J68" s="164">
        <f t="shared" si="7"/>
        <v>1.3607333959839666E-3</v>
      </c>
      <c r="K68" s="162">
        <v>1</v>
      </c>
      <c r="L68" s="163">
        <v>1</v>
      </c>
      <c r="M68" s="166">
        <f t="shared" si="8"/>
        <v>0</v>
      </c>
      <c r="N68" s="164">
        <f t="shared" si="9"/>
        <v>0</v>
      </c>
      <c r="O68" s="165">
        <f t="shared" si="10"/>
        <v>4.7946913177729614E-6</v>
      </c>
      <c r="P68" s="164">
        <f t="shared" si="11"/>
        <v>4.762290280641766E-6</v>
      </c>
      <c r="Q68" s="81"/>
    </row>
    <row r="69" spans="1:17" s="74" customFormat="1" x14ac:dyDescent="0.25">
      <c r="A69" s="288" t="s">
        <v>1604</v>
      </c>
      <c r="B69" s="158" t="s">
        <v>1713</v>
      </c>
      <c r="C69" s="159" t="s">
        <v>1726</v>
      </c>
      <c r="D69" s="160" t="s">
        <v>1478</v>
      </c>
      <c r="E69" s="158" t="s">
        <v>1286</v>
      </c>
      <c r="F69" s="161" t="s">
        <v>842</v>
      </c>
      <c r="G69" s="162">
        <v>1000246</v>
      </c>
      <c r="H69" s="163">
        <v>1031354</v>
      </c>
      <c r="I69" s="166">
        <f t="shared" si="6"/>
        <v>3.1100349314068739E-2</v>
      </c>
      <c r="J69" s="164">
        <f t="shared" si="7"/>
        <v>6.2200698628137475E-3</v>
      </c>
      <c r="K69" s="162">
        <v>893379</v>
      </c>
      <c r="L69" s="163">
        <v>921123</v>
      </c>
      <c r="M69" s="166">
        <f t="shared" si="8"/>
        <v>3.1055128898261543E-2</v>
      </c>
      <c r="N69" s="164">
        <f t="shared" si="9"/>
        <v>6.2110257796523082E-3</v>
      </c>
      <c r="O69" s="165">
        <f t="shared" si="10"/>
        <v>0.8931592828164272</v>
      </c>
      <c r="P69" s="164">
        <f t="shared" si="11"/>
        <v>0.89312011200809804</v>
      </c>
      <c r="Q69" s="81"/>
    </row>
    <row r="70" spans="1:17" s="74" customFormat="1" x14ac:dyDescent="0.25">
      <c r="A70" s="288" t="s">
        <v>1604</v>
      </c>
      <c r="B70" s="158" t="s">
        <v>1713</v>
      </c>
      <c r="C70" s="159" t="s">
        <v>1726</v>
      </c>
      <c r="D70" s="160" t="s">
        <v>1486</v>
      </c>
      <c r="E70" s="158" t="s">
        <v>1301</v>
      </c>
      <c r="F70" s="161" t="s">
        <v>3262</v>
      </c>
      <c r="G70" s="162">
        <v>1000246</v>
      </c>
      <c r="H70" s="163">
        <v>1031354</v>
      </c>
      <c r="I70" s="166">
        <f t="shared" si="6"/>
        <v>3.1100349314068739E-2</v>
      </c>
      <c r="J70" s="164">
        <f t="shared" si="7"/>
        <v>6.2200698628137475E-3</v>
      </c>
      <c r="K70" s="162">
        <v>0</v>
      </c>
      <c r="L70" s="163">
        <v>0</v>
      </c>
      <c r="M70" s="166">
        <f t="shared" si="8"/>
        <v>0</v>
      </c>
      <c r="N70" s="164">
        <f t="shared" si="9"/>
        <v>0</v>
      </c>
      <c r="O70" s="165">
        <f t="shared" si="10"/>
        <v>0</v>
      </c>
      <c r="P70" s="164">
        <f t="shared" si="11"/>
        <v>0</v>
      </c>
      <c r="Q70" s="81"/>
    </row>
    <row r="71" spans="1:17" s="74" customFormat="1" x14ac:dyDescent="0.25">
      <c r="A71" s="288" t="s">
        <v>1604</v>
      </c>
      <c r="B71" s="158" t="s">
        <v>1713</v>
      </c>
      <c r="C71" s="159" t="s">
        <v>1726</v>
      </c>
      <c r="D71" s="160" t="s">
        <v>1539</v>
      </c>
      <c r="E71" s="158" t="s">
        <v>1328</v>
      </c>
      <c r="F71" s="161" t="s">
        <v>3262</v>
      </c>
      <c r="G71" s="162">
        <v>1000246</v>
      </c>
      <c r="H71" s="163">
        <v>1031354</v>
      </c>
      <c r="I71" s="166">
        <f t="shared" si="6"/>
        <v>3.1100349314068739E-2</v>
      </c>
      <c r="J71" s="164">
        <f t="shared" si="7"/>
        <v>6.2200698628137475E-3</v>
      </c>
      <c r="K71" s="162">
        <v>53990</v>
      </c>
      <c r="L71" s="163">
        <v>55685</v>
      </c>
      <c r="M71" s="166">
        <f t="shared" si="8"/>
        <v>3.1394702722726431E-2</v>
      </c>
      <c r="N71" s="164">
        <f t="shared" si="9"/>
        <v>6.2789405445452858E-3</v>
      </c>
      <c r="O71" s="165">
        <f t="shared" si="10"/>
        <v>5.397672172645529E-2</v>
      </c>
      <c r="P71" s="164">
        <f t="shared" si="11"/>
        <v>5.3992130732997592E-2</v>
      </c>
      <c r="Q71" s="81"/>
    </row>
    <row r="72" spans="1:17" s="74" customFormat="1" x14ac:dyDescent="0.25">
      <c r="A72" s="288" t="s">
        <v>1604</v>
      </c>
      <c r="B72" s="158" t="s">
        <v>1713</v>
      </c>
      <c r="C72" s="159" t="s">
        <v>1726</v>
      </c>
      <c r="D72" s="160" t="s">
        <v>1556</v>
      </c>
      <c r="E72" s="158" t="s">
        <v>1144</v>
      </c>
      <c r="F72" s="161" t="s">
        <v>3027</v>
      </c>
      <c r="G72" s="162">
        <v>1000246</v>
      </c>
      <c r="H72" s="163">
        <v>1031354</v>
      </c>
      <c r="I72" s="166">
        <f t="shared" si="6"/>
        <v>3.1100349314068739E-2</v>
      </c>
      <c r="J72" s="164">
        <f t="shared" si="7"/>
        <v>6.2200698628137475E-3</v>
      </c>
      <c r="K72" s="162">
        <v>0</v>
      </c>
      <c r="L72" s="163">
        <v>0</v>
      </c>
      <c r="M72" s="166">
        <f t="shared" si="8"/>
        <v>0</v>
      </c>
      <c r="N72" s="164">
        <f t="shared" si="9"/>
        <v>0</v>
      </c>
      <c r="O72" s="165">
        <f t="shared" si="10"/>
        <v>0</v>
      </c>
      <c r="P72" s="164">
        <f t="shared" si="11"/>
        <v>0</v>
      </c>
      <c r="Q72" s="81"/>
    </row>
    <row r="73" spans="1:17" s="74" customFormat="1" x14ac:dyDescent="0.25">
      <c r="A73" s="288" t="s">
        <v>1604</v>
      </c>
      <c r="B73" s="158" t="s">
        <v>1713</v>
      </c>
      <c r="C73" s="159" t="s">
        <v>1726</v>
      </c>
      <c r="D73" s="160" t="s">
        <v>1581</v>
      </c>
      <c r="E73" s="158" t="s">
        <v>1173</v>
      </c>
      <c r="F73" s="161" t="s">
        <v>3027</v>
      </c>
      <c r="G73" s="162">
        <v>1000246</v>
      </c>
      <c r="H73" s="163">
        <v>1031354</v>
      </c>
      <c r="I73" s="166">
        <f t="shared" si="6"/>
        <v>3.1100349314068739E-2</v>
      </c>
      <c r="J73" s="164">
        <f t="shared" si="7"/>
        <v>6.2200698628137475E-3</v>
      </c>
      <c r="K73" s="162">
        <v>580</v>
      </c>
      <c r="L73" s="163">
        <v>598</v>
      </c>
      <c r="M73" s="166">
        <f t="shared" si="8"/>
        <v>3.1034482758620689E-2</v>
      </c>
      <c r="N73" s="164">
        <f t="shared" si="9"/>
        <v>6.2068965517241377E-3</v>
      </c>
      <c r="O73" s="165">
        <f t="shared" si="10"/>
        <v>5.7985735509064767E-4</v>
      </c>
      <c r="P73" s="164">
        <f t="shared" si="11"/>
        <v>5.7982031387864886E-4</v>
      </c>
      <c r="Q73" s="81"/>
    </row>
    <row r="74" spans="1:17" s="74" customFormat="1" x14ac:dyDescent="0.25">
      <c r="A74" s="288" t="s">
        <v>1823</v>
      </c>
      <c r="B74" s="158" t="s">
        <v>1713</v>
      </c>
      <c r="C74" s="159" t="s">
        <v>2065</v>
      </c>
      <c r="D74" s="160" t="s">
        <v>1461</v>
      </c>
      <c r="E74" s="158" t="s">
        <v>1269</v>
      </c>
      <c r="F74" s="161" t="s">
        <v>842</v>
      </c>
      <c r="G74" s="162">
        <v>436722</v>
      </c>
      <c r="H74" s="163">
        <v>469593</v>
      </c>
      <c r="I74" s="166">
        <f t="shared" si="6"/>
        <v>7.5267561515105719E-2</v>
      </c>
      <c r="J74" s="164">
        <f t="shared" si="7"/>
        <v>1.5053512303021144E-2</v>
      </c>
      <c r="K74" s="162">
        <v>3921</v>
      </c>
      <c r="L74" s="163">
        <v>4236</v>
      </c>
      <c r="M74" s="166">
        <f t="shared" si="8"/>
        <v>8.0336648814078038E-2</v>
      </c>
      <c r="N74" s="164">
        <f t="shared" si="9"/>
        <v>1.6067329762815608E-2</v>
      </c>
      <c r="O74" s="165">
        <f t="shared" si="10"/>
        <v>8.9782516108645773E-3</v>
      </c>
      <c r="P74" s="164">
        <f t="shared" si="11"/>
        <v>9.0205773936153227E-3</v>
      </c>
      <c r="Q74" s="81"/>
    </row>
    <row r="75" spans="1:17" s="74" customFormat="1" x14ac:dyDescent="0.25">
      <c r="A75" s="288" t="s">
        <v>1823</v>
      </c>
      <c r="B75" s="158" t="s">
        <v>1713</v>
      </c>
      <c r="C75" s="159" t="s">
        <v>2065</v>
      </c>
      <c r="D75" s="160" t="s">
        <v>1478</v>
      </c>
      <c r="E75" s="158" t="s">
        <v>1286</v>
      </c>
      <c r="F75" s="161" t="s">
        <v>842</v>
      </c>
      <c r="G75" s="162">
        <v>436722</v>
      </c>
      <c r="H75" s="163">
        <v>469593</v>
      </c>
      <c r="I75" s="166">
        <f t="shared" si="6"/>
        <v>7.5267561515105719E-2</v>
      </c>
      <c r="J75" s="164">
        <f t="shared" si="7"/>
        <v>1.5053512303021144E-2</v>
      </c>
      <c r="K75" s="162">
        <v>174</v>
      </c>
      <c r="L75" s="163">
        <v>187</v>
      </c>
      <c r="M75" s="166">
        <f t="shared" si="8"/>
        <v>7.4712643678160925E-2</v>
      </c>
      <c r="N75" s="164">
        <f t="shared" si="9"/>
        <v>1.4942528735632185E-2</v>
      </c>
      <c r="O75" s="165">
        <f t="shared" si="10"/>
        <v>3.9842279527937681E-4</v>
      </c>
      <c r="P75" s="164">
        <f t="shared" si="11"/>
        <v>3.982171795576169E-4</v>
      </c>
      <c r="Q75" s="81"/>
    </row>
    <row r="76" spans="1:17" s="74" customFormat="1" x14ac:dyDescent="0.25">
      <c r="A76" s="288" t="s">
        <v>1823</v>
      </c>
      <c r="B76" s="158" t="s">
        <v>1713</v>
      </c>
      <c r="C76" s="159" t="s">
        <v>2065</v>
      </c>
      <c r="D76" s="160" t="s">
        <v>3101</v>
      </c>
      <c r="E76" s="158" t="s">
        <v>1123</v>
      </c>
      <c r="F76" s="161" t="s">
        <v>3039</v>
      </c>
      <c r="G76" s="162">
        <v>436722</v>
      </c>
      <c r="H76" s="163">
        <v>469593</v>
      </c>
      <c r="I76" s="166">
        <f t="shared" si="6"/>
        <v>7.5267561515105719E-2</v>
      </c>
      <c r="J76" s="164">
        <f t="shared" si="7"/>
        <v>1.5053512303021144E-2</v>
      </c>
      <c r="K76" s="162">
        <v>51864</v>
      </c>
      <c r="L76" s="163">
        <v>55996</v>
      </c>
      <c r="M76" s="166">
        <f t="shared" si="8"/>
        <v>7.9669905907758756E-2</v>
      </c>
      <c r="N76" s="164">
        <f t="shared" si="9"/>
        <v>1.5933981181551753E-2</v>
      </c>
      <c r="O76" s="165">
        <f t="shared" si="10"/>
        <v>0.11875747042741149</v>
      </c>
      <c r="P76" s="164">
        <f t="shared" si="11"/>
        <v>0.11924368548934929</v>
      </c>
      <c r="Q76" s="81"/>
    </row>
    <row r="77" spans="1:17" s="74" customFormat="1" x14ac:dyDescent="0.25">
      <c r="A77" s="288" t="s">
        <v>1823</v>
      </c>
      <c r="B77" s="158" t="s">
        <v>1713</v>
      </c>
      <c r="C77" s="159" t="s">
        <v>2065</v>
      </c>
      <c r="D77" s="160" t="s">
        <v>3101</v>
      </c>
      <c r="E77" s="158" t="s">
        <v>3163</v>
      </c>
      <c r="F77" s="161" t="s">
        <v>3126</v>
      </c>
      <c r="G77" s="162">
        <v>436722</v>
      </c>
      <c r="H77" s="163">
        <v>469593</v>
      </c>
      <c r="I77" s="166">
        <f t="shared" si="6"/>
        <v>7.5267561515105719E-2</v>
      </c>
      <c r="J77" s="164">
        <f t="shared" si="7"/>
        <v>1.5053512303021144E-2</v>
      </c>
      <c r="K77" s="162">
        <v>163657</v>
      </c>
      <c r="L77" s="163">
        <v>176707</v>
      </c>
      <c r="M77" s="166">
        <f t="shared" si="8"/>
        <v>7.9739943907073937E-2</v>
      </c>
      <c r="N77" s="164">
        <f t="shared" si="9"/>
        <v>1.5947988781414787E-2</v>
      </c>
      <c r="O77" s="165">
        <f t="shared" si="10"/>
        <v>0.37473953682205158</v>
      </c>
      <c r="P77" s="164">
        <f t="shared" si="11"/>
        <v>0.376298198652876</v>
      </c>
      <c r="Q77" s="81"/>
    </row>
    <row r="78" spans="1:17" s="74" customFormat="1" x14ac:dyDescent="0.25">
      <c r="A78" s="288" t="s">
        <v>1823</v>
      </c>
      <c r="B78" s="158" t="s">
        <v>1713</v>
      </c>
      <c r="C78" s="159" t="s">
        <v>2065</v>
      </c>
      <c r="D78" s="160" t="s">
        <v>1183</v>
      </c>
      <c r="E78" s="158" t="s">
        <v>1310</v>
      </c>
      <c r="F78" s="161" t="s">
        <v>3262</v>
      </c>
      <c r="G78" s="162">
        <v>436722</v>
      </c>
      <c r="H78" s="163">
        <v>469593</v>
      </c>
      <c r="I78" s="166">
        <f t="shared" si="6"/>
        <v>7.5267561515105719E-2</v>
      </c>
      <c r="J78" s="164">
        <f t="shared" si="7"/>
        <v>1.5053512303021144E-2</v>
      </c>
      <c r="K78" s="162">
        <v>3691</v>
      </c>
      <c r="L78" s="163">
        <v>3984</v>
      </c>
      <c r="M78" s="166">
        <f t="shared" si="8"/>
        <v>7.9382281224600379E-2</v>
      </c>
      <c r="N78" s="164">
        <f t="shared" si="9"/>
        <v>1.5876456244920074E-2</v>
      </c>
      <c r="O78" s="165">
        <f t="shared" si="10"/>
        <v>8.4516007895182755E-3</v>
      </c>
      <c r="P78" s="164">
        <f t="shared" si="11"/>
        <v>8.4839424778478389E-3</v>
      </c>
      <c r="Q78" s="81"/>
    </row>
    <row r="79" spans="1:17" s="74" customFormat="1" x14ac:dyDescent="0.25">
      <c r="A79" s="288" t="s">
        <v>1823</v>
      </c>
      <c r="B79" s="158" t="s">
        <v>1713</v>
      </c>
      <c r="C79" s="159" t="s">
        <v>2065</v>
      </c>
      <c r="D79" s="160" t="s">
        <v>1191</v>
      </c>
      <c r="E79" s="158" t="s">
        <v>1317</v>
      </c>
      <c r="F79" s="161" t="s">
        <v>3262</v>
      </c>
      <c r="G79" s="162">
        <v>436722</v>
      </c>
      <c r="H79" s="163">
        <v>469593</v>
      </c>
      <c r="I79" s="166">
        <f t="shared" si="6"/>
        <v>7.5267561515105719E-2</v>
      </c>
      <c r="J79" s="164">
        <f t="shared" si="7"/>
        <v>1.5053512303021144E-2</v>
      </c>
      <c r="K79" s="162">
        <v>231</v>
      </c>
      <c r="L79" s="163">
        <v>249</v>
      </c>
      <c r="M79" s="166">
        <f t="shared" si="8"/>
        <v>7.792207792207792E-2</v>
      </c>
      <c r="N79" s="164">
        <f t="shared" si="9"/>
        <v>1.5584415584415584E-2</v>
      </c>
      <c r="O79" s="165">
        <f t="shared" si="10"/>
        <v>5.2894060752606926E-4</v>
      </c>
      <c r="P79" s="164">
        <f t="shared" si="11"/>
        <v>5.3024640486548993E-4</v>
      </c>
      <c r="Q79" s="81"/>
    </row>
    <row r="80" spans="1:17" s="74" customFormat="1" x14ac:dyDescent="0.25">
      <c r="A80" s="288" t="s">
        <v>1823</v>
      </c>
      <c r="B80" s="158" t="s">
        <v>1713</v>
      </c>
      <c r="C80" s="159" t="s">
        <v>2065</v>
      </c>
      <c r="D80" s="160" t="s">
        <v>1533</v>
      </c>
      <c r="E80" s="158" t="s">
        <v>1325</v>
      </c>
      <c r="F80" s="161" t="s">
        <v>3262</v>
      </c>
      <c r="G80" s="162">
        <v>436722</v>
      </c>
      <c r="H80" s="163">
        <v>469593</v>
      </c>
      <c r="I80" s="166">
        <f t="shared" si="6"/>
        <v>7.5267561515105719E-2</v>
      </c>
      <c r="J80" s="164">
        <f t="shared" si="7"/>
        <v>1.5053512303021144E-2</v>
      </c>
      <c r="K80" s="162">
        <v>51200</v>
      </c>
      <c r="L80" s="163">
        <v>55279</v>
      </c>
      <c r="M80" s="166">
        <f t="shared" si="8"/>
        <v>7.9667968749999998E-2</v>
      </c>
      <c r="N80" s="164">
        <f t="shared" si="9"/>
        <v>1.5933593749999999E-2</v>
      </c>
      <c r="O80" s="165">
        <f t="shared" si="10"/>
        <v>0.11723705240404651</v>
      </c>
      <c r="P80" s="164">
        <f t="shared" si="11"/>
        <v>0.11771683138377276</v>
      </c>
      <c r="Q80" s="81"/>
    </row>
    <row r="81" spans="1:17" s="74" customFormat="1" x14ac:dyDescent="0.25">
      <c r="A81" s="288" t="s">
        <v>1823</v>
      </c>
      <c r="B81" s="158" t="s">
        <v>1713</v>
      </c>
      <c r="C81" s="159" t="s">
        <v>2065</v>
      </c>
      <c r="D81" s="160" t="s">
        <v>1534</v>
      </c>
      <c r="E81" s="158" t="s">
        <v>1337</v>
      </c>
      <c r="F81" s="161" t="s">
        <v>3262</v>
      </c>
      <c r="G81" s="162">
        <v>436722</v>
      </c>
      <c r="H81" s="163">
        <v>469593</v>
      </c>
      <c r="I81" s="166">
        <f t="shared" si="6"/>
        <v>7.5267561515105719E-2</v>
      </c>
      <c r="J81" s="164">
        <f t="shared" si="7"/>
        <v>1.5053512303021144E-2</v>
      </c>
      <c r="K81" s="162">
        <v>315311</v>
      </c>
      <c r="L81" s="163">
        <v>338793</v>
      </c>
      <c r="M81" s="166">
        <f t="shared" si="8"/>
        <v>7.4472504923710242E-2</v>
      </c>
      <c r="N81" s="164">
        <f t="shared" si="9"/>
        <v>1.4894500984742048E-2</v>
      </c>
      <c r="O81" s="165">
        <f t="shared" si="10"/>
        <v>0.72199477012836544</v>
      </c>
      <c r="P81" s="164">
        <f t="shared" si="11"/>
        <v>0.72146092467306799</v>
      </c>
      <c r="Q81" s="81"/>
    </row>
    <row r="82" spans="1:17" s="74" customFormat="1" x14ac:dyDescent="0.25">
      <c r="A82" s="288" t="s">
        <v>1823</v>
      </c>
      <c r="B82" s="158" t="s">
        <v>1713</v>
      </c>
      <c r="C82" s="159" t="s">
        <v>2065</v>
      </c>
      <c r="D82" s="160" t="s">
        <v>1539</v>
      </c>
      <c r="E82" s="158" t="s">
        <v>1328</v>
      </c>
      <c r="F82" s="161" t="s">
        <v>3262</v>
      </c>
      <c r="G82" s="162">
        <v>436722</v>
      </c>
      <c r="H82" s="163">
        <v>469593</v>
      </c>
      <c r="I82" s="166">
        <f t="shared" si="6"/>
        <v>7.5267561515105719E-2</v>
      </c>
      <c r="J82" s="164">
        <f t="shared" si="7"/>
        <v>1.5053512303021144E-2</v>
      </c>
      <c r="K82" s="162">
        <v>11</v>
      </c>
      <c r="L82" s="163">
        <v>12</v>
      </c>
      <c r="M82" s="166">
        <f t="shared" si="8"/>
        <v>9.0909090909090912E-2</v>
      </c>
      <c r="N82" s="164">
        <f t="shared" si="9"/>
        <v>1.8181818181818181E-2</v>
      </c>
      <c r="O82" s="165">
        <f t="shared" si="10"/>
        <v>2.5187647977431868E-5</v>
      </c>
      <c r="P82" s="164">
        <f t="shared" si="11"/>
        <v>2.5554043607975419E-5</v>
      </c>
      <c r="Q82" s="81"/>
    </row>
    <row r="83" spans="1:17" s="74" customFormat="1" x14ac:dyDescent="0.25">
      <c r="A83" s="288" t="s">
        <v>1823</v>
      </c>
      <c r="B83" s="158" t="s">
        <v>1713</v>
      </c>
      <c r="C83" s="159" t="s">
        <v>2065</v>
      </c>
      <c r="D83" s="160" t="s">
        <v>1555</v>
      </c>
      <c r="E83" s="158" t="s">
        <v>1405</v>
      </c>
      <c r="F83" s="161" t="s">
        <v>3233</v>
      </c>
      <c r="G83" s="162">
        <v>436722</v>
      </c>
      <c r="H83" s="163">
        <v>469593</v>
      </c>
      <c r="I83" s="166">
        <f t="shared" si="6"/>
        <v>7.5267561515105719E-2</v>
      </c>
      <c r="J83" s="164">
        <f t="shared" si="7"/>
        <v>1.5053512303021144E-2</v>
      </c>
      <c r="K83" s="162">
        <v>61179</v>
      </c>
      <c r="L83" s="163">
        <v>66060</v>
      </c>
      <c r="M83" s="166">
        <f t="shared" si="8"/>
        <v>7.9782278232726919E-2</v>
      </c>
      <c r="N83" s="164">
        <f t="shared" si="9"/>
        <v>1.5956455646545385E-2</v>
      </c>
      <c r="O83" s="165">
        <f t="shared" si="10"/>
        <v>0.14008682869193675</v>
      </c>
      <c r="P83" s="164">
        <f t="shared" si="11"/>
        <v>0.14067501006190467</v>
      </c>
      <c r="Q83" s="81"/>
    </row>
    <row r="84" spans="1:17" s="74" customFormat="1" x14ac:dyDescent="0.25">
      <c r="A84" s="288" t="s">
        <v>1823</v>
      </c>
      <c r="B84" s="158" t="s">
        <v>1713</v>
      </c>
      <c r="C84" s="159" t="s">
        <v>2065</v>
      </c>
      <c r="D84" s="160" t="s">
        <v>1183</v>
      </c>
      <c r="E84" s="158" t="s">
        <v>1140</v>
      </c>
      <c r="F84" s="161" t="s">
        <v>3027</v>
      </c>
      <c r="G84" s="162">
        <v>436722</v>
      </c>
      <c r="H84" s="163">
        <v>469593</v>
      </c>
      <c r="I84" s="166">
        <f t="shared" si="6"/>
        <v>7.5267561515105719E-2</v>
      </c>
      <c r="J84" s="164">
        <f t="shared" si="7"/>
        <v>1.5053512303021144E-2</v>
      </c>
      <c r="K84" s="162">
        <v>2835</v>
      </c>
      <c r="L84" s="163">
        <v>3060</v>
      </c>
      <c r="M84" s="166">
        <f t="shared" si="8"/>
        <v>7.9365079365079361E-2</v>
      </c>
      <c r="N84" s="164">
        <f t="shared" si="9"/>
        <v>1.5873015873015872E-2</v>
      </c>
      <c r="O84" s="165">
        <f t="shared" si="10"/>
        <v>6.4915438196381219E-3</v>
      </c>
      <c r="P84" s="164">
        <f t="shared" si="11"/>
        <v>6.5162811200337317E-3</v>
      </c>
      <c r="Q84" s="81"/>
    </row>
    <row r="85" spans="1:17" s="74" customFormat="1" x14ac:dyDescent="0.25">
      <c r="A85" s="288" t="s">
        <v>1823</v>
      </c>
      <c r="B85" s="158" t="s">
        <v>1713</v>
      </c>
      <c r="C85" s="159" t="s">
        <v>2065</v>
      </c>
      <c r="D85" s="160" t="s">
        <v>1581</v>
      </c>
      <c r="E85" s="158" t="s">
        <v>1173</v>
      </c>
      <c r="F85" s="161" t="s">
        <v>3027</v>
      </c>
      <c r="G85" s="162">
        <v>436722</v>
      </c>
      <c r="H85" s="163">
        <v>469593</v>
      </c>
      <c r="I85" s="166">
        <f t="shared" si="6"/>
        <v>7.5267561515105719E-2</v>
      </c>
      <c r="J85" s="164">
        <f t="shared" si="7"/>
        <v>1.5053512303021144E-2</v>
      </c>
      <c r="K85" s="162">
        <v>11600</v>
      </c>
      <c r="L85" s="163">
        <v>12529</v>
      </c>
      <c r="M85" s="166">
        <f t="shared" si="8"/>
        <v>8.0086206896551729E-2</v>
      </c>
      <c r="N85" s="164">
        <f t="shared" si="9"/>
        <v>1.6017241379310345E-2</v>
      </c>
      <c r="O85" s="165">
        <f t="shared" si="10"/>
        <v>2.6561519685291787E-2</v>
      </c>
      <c r="P85" s="164">
        <f t="shared" si="11"/>
        <v>2.6680551030360333E-2</v>
      </c>
      <c r="Q85" s="81"/>
    </row>
    <row r="86" spans="1:17" s="74" customFormat="1" x14ac:dyDescent="0.25">
      <c r="A86" s="288" t="s">
        <v>1823</v>
      </c>
      <c r="B86" s="158" t="s">
        <v>1713</v>
      </c>
      <c r="C86" s="159" t="s">
        <v>2065</v>
      </c>
      <c r="D86" s="160" t="s">
        <v>1183</v>
      </c>
      <c r="E86" s="158" t="s">
        <v>1205</v>
      </c>
      <c r="F86" s="161" t="s">
        <v>851</v>
      </c>
      <c r="G86" s="162">
        <v>436722</v>
      </c>
      <c r="H86" s="163">
        <v>469593</v>
      </c>
      <c r="I86" s="166">
        <f t="shared" si="6"/>
        <v>7.5267561515105719E-2</v>
      </c>
      <c r="J86" s="164">
        <f t="shared" si="7"/>
        <v>1.5053512303021144E-2</v>
      </c>
      <c r="K86" s="162">
        <v>2790</v>
      </c>
      <c r="L86" s="163">
        <v>3012</v>
      </c>
      <c r="M86" s="166">
        <f t="shared" si="8"/>
        <v>7.9569892473118284E-2</v>
      </c>
      <c r="N86" s="164">
        <f t="shared" si="9"/>
        <v>1.5913978494623657E-2</v>
      </c>
      <c r="O86" s="165">
        <f t="shared" si="10"/>
        <v>6.3885034415486278E-3</v>
      </c>
      <c r="P86" s="164">
        <f t="shared" si="11"/>
        <v>6.41406494560183E-3</v>
      </c>
      <c r="Q86" s="81"/>
    </row>
    <row r="87" spans="1:17" s="74" customFormat="1" x14ac:dyDescent="0.25">
      <c r="A87" s="288" t="s">
        <v>1823</v>
      </c>
      <c r="B87" s="158" t="s">
        <v>1713</v>
      </c>
      <c r="C87" s="159" t="s">
        <v>2065</v>
      </c>
      <c r="D87" s="160" t="s">
        <v>1191</v>
      </c>
      <c r="E87" s="158" t="s">
        <v>1214</v>
      </c>
      <c r="F87" s="161" t="s">
        <v>851</v>
      </c>
      <c r="G87" s="162">
        <v>436722</v>
      </c>
      <c r="H87" s="163">
        <v>469593</v>
      </c>
      <c r="I87" s="166">
        <f t="shared" si="6"/>
        <v>7.5267561515105719E-2</v>
      </c>
      <c r="J87" s="164">
        <f t="shared" si="7"/>
        <v>1.5053512303021144E-2</v>
      </c>
      <c r="K87" s="162">
        <v>0</v>
      </c>
      <c r="L87" s="163">
        <v>0</v>
      </c>
      <c r="M87" s="166">
        <f t="shared" si="8"/>
        <v>0</v>
      </c>
      <c r="N87" s="164">
        <f t="shared" si="9"/>
        <v>0</v>
      </c>
      <c r="O87" s="165">
        <f t="shared" si="10"/>
        <v>0</v>
      </c>
      <c r="P87" s="164">
        <f t="shared" si="11"/>
        <v>0</v>
      </c>
      <c r="Q87" s="81"/>
    </row>
    <row r="88" spans="1:17" s="74" customFormat="1" x14ac:dyDescent="0.25">
      <c r="A88" s="288" t="s">
        <v>2283</v>
      </c>
      <c r="B88" s="158" t="s">
        <v>1713</v>
      </c>
      <c r="C88" s="159" t="s">
        <v>2289</v>
      </c>
      <c r="D88" s="160" t="s">
        <v>1526</v>
      </c>
      <c r="E88" s="158" t="s">
        <v>1321</v>
      </c>
      <c r="F88" s="161" t="s">
        <v>3262</v>
      </c>
      <c r="G88" s="162">
        <v>46227</v>
      </c>
      <c r="H88" s="163">
        <v>47469</v>
      </c>
      <c r="I88" s="166">
        <f t="shared" si="6"/>
        <v>2.6867415146992018E-2</v>
      </c>
      <c r="J88" s="164">
        <f t="shared" si="7"/>
        <v>5.3734830293984039E-3</v>
      </c>
      <c r="K88" s="162">
        <v>28310</v>
      </c>
      <c r="L88" s="163">
        <v>29068</v>
      </c>
      <c r="M88" s="166">
        <f t="shared" si="8"/>
        <v>2.6774991169198164E-2</v>
      </c>
      <c r="N88" s="164">
        <f t="shared" si="9"/>
        <v>5.3549982338396331E-3</v>
      </c>
      <c r="O88" s="165">
        <f t="shared" si="10"/>
        <v>0.61241265926839294</v>
      </c>
      <c r="P88" s="164">
        <f t="shared" si="11"/>
        <v>0.61235753860414166</v>
      </c>
      <c r="Q88" s="81"/>
    </row>
    <row r="89" spans="1:17" s="74" customFormat="1" x14ac:dyDescent="0.25">
      <c r="A89" s="288" t="s">
        <v>2283</v>
      </c>
      <c r="B89" s="158" t="s">
        <v>1713</v>
      </c>
      <c r="C89" s="159" t="s">
        <v>2289</v>
      </c>
      <c r="D89" s="160" t="s">
        <v>1296</v>
      </c>
      <c r="E89" s="158" t="s">
        <v>1400</v>
      </c>
      <c r="F89" s="161" t="s">
        <v>3233</v>
      </c>
      <c r="G89" s="162">
        <v>46227</v>
      </c>
      <c r="H89" s="163">
        <v>47469</v>
      </c>
      <c r="I89" s="166">
        <f t="shared" si="6"/>
        <v>2.6867415146992018E-2</v>
      </c>
      <c r="J89" s="164">
        <f t="shared" si="7"/>
        <v>5.3734830293984039E-3</v>
      </c>
      <c r="K89" s="162">
        <v>27762</v>
      </c>
      <c r="L89" s="163">
        <v>28506</v>
      </c>
      <c r="M89" s="166">
        <f t="shared" si="8"/>
        <v>2.6799221958072186E-2</v>
      </c>
      <c r="N89" s="164">
        <f t="shared" si="9"/>
        <v>5.359844391614437E-3</v>
      </c>
      <c r="O89" s="165">
        <f t="shared" si="10"/>
        <v>0.60055811538711146</v>
      </c>
      <c r="P89" s="164">
        <f t="shared" si="11"/>
        <v>0.60051823295203188</v>
      </c>
      <c r="Q89" s="81"/>
    </row>
    <row r="90" spans="1:17" s="74" customFormat="1" x14ac:dyDescent="0.25">
      <c r="A90" s="288" t="s">
        <v>2987</v>
      </c>
      <c r="B90" s="158" t="s">
        <v>1713</v>
      </c>
      <c r="C90" s="159" t="s">
        <v>2466</v>
      </c>
      <c r="D90" s="160" t="s">
        <v>3101</v>
      </c>
      <c r="E90" s="158" t="s">
        <v>1123</v>
      </c>
      <c r="F90" s="161" t="s">
        <v>3039</v>
      </c>
      <c r="G90" s="162">
        <v>231092</v>
      </c>
      <c r="H90" s="163">
        <v>238067</v>
      </c>
      <c r="I90" s="166">
        <f t="shared" si="6"/>
        <v>3.0182784345628582E-2</v>
      </c>
      <c r="J90" s="164">
        <f t="shared" si="7"/>
        <v>6.0365568691257161E-3</v>
      </c>
      <c r="K90" s="162">
        <v>2</v>
      </c>
      <c r="L90" s="163">
        <v>2</v>
      </c>
      <c r="M90" s="166">
        <f t="shared" si="8"/>
        <v>0</v>
      </c>
      <c r="N90" s="164">
        <f t="shared" si="9"/>
        <v>0</v>
      </c>
      <c r="O90" s="165">
        <f t="shared" si="10"/>
        <v>8.6545618195350764E-6</v>
      </c>
      <c r="P90" s="164">
        <f t="shared" si="11"/>
        <v>8.4009963581680787E-6</v>
      </c>
      <c r="Q90" s="81"/>
    </row>
    <row r="91" spans="1:17" s="74" customFormat="1" x14ac:dyDescent="0.25">
      <c r="A91" s="288" t="s">
        <v>2987</v>
      </c>
      <c r="B91" s="158" t="s">
        <v>1713</v>
      </c>
      <c r="C91" s="159" t="s">
        <v>2466</v>
      </c>
      <c r="D91" s="160" t="s">
        <v>3101</v>
      </c>
      <c r="E91" s="158" t="s">
        <v>3163</v>
      </c>
      <c r="F91" s="161" t="s">
        <v>3126</v>
      </c>
      <c r="G91" s="162">
        <v>231092</v>
      </c>
      <c r="H91" s="163">
        <v>238067</v>
      </c>
      <c r="I91" s="166">
        <f t="shared" si="6"/>
        <v>3.0182784345628582E-2</v>
      </c>
      <c r="J91" s="164">
        <f t="shared" si="7"/>
        <v>6.0365568691257161E-3</v>
      </c>
      <c r="K91" s="162">
        <v>2</v>
      </c>
      <c r="L91" s="163">
        <v>2</v>
      </c>
      <c r="M91" s="166">
        <f t="shared" si="8"/>
        <v>0</v>
      </c>
      <c r="N91" s="164">
        <f t="shared" si="9"/>
        <v>0</v>
      </c>
      <c r="O91" s="165">
        <f t="shared" si="10"/>
        <v>8.6545618195350764E-6</v>
      </c>
      <c r="P91" s="164">
        <f t="shared" si="11"/>
        <v>8.4009963581680787E-6</v>
      </c>
      <c r="Q91" s="81"/>
    </row>
    <row r="92" spans="1:17" s="74" customFormat="1" x14ac:dyDescent="0.25">
      <c r="A92" s="288" t="s">
        <v>2987</v>
      </c>
      <c r="B92" s="158" t="s">
        <v>1713</v>
      </c>
      <c r="C92" s="159" t="s">
        <v>2466</v>
      </c>
      <c r="D92" s="160" t="s">
        <v>1533</v>
      </c>
      <c r="E92" s="158" t="s">
        <v>1325</v>
      </c>
      <c r="F92" s="161" t="s">
        <v>3262</v>
      </c>
      <c r="G92" s="162">
        <v>231092</v>
      </c>
      <c r="H92" s="163">
        <v>238067</v>
      </c>
      <c r="I92" s="166">
        <f t="shared" si="6"/>
        <v>3.0182784345628582E-2</v>
      </c>
      <c r="J92" s="164">
        <f t="shared" si="7"/>
        <v>6.0365568691257161E-3</v>
      </c>
      <c r="K92" s="162">
        <v>0</v>
      </c>
      <c r="L92" s="163">
        <v>0</v>
      </c>
      <c r="M92" s="166">
        <f t="shared" si="8"/>
        <v>0</v>
      </c>
      <c r="N92" s="164">
        <f t="shared" si="9"/>
        <v>0</v>
      </c>
      <c r="O92" s="165">
        <f t="shared" si="10"/>
        <v>0</v>
      </c>
      <c r="P92" s="164">
        <f t="shared" si="11"/>
        <v>0</v>
      </c>
      <c r="Q92" s="81"/>
    </row>
    <row r="93" spans="1:17" s="74" customFormat="1" x14ac:dyDescent="0.25">
      <c r="A93" s="288" t="s">
        <v>2302</v>
      </c>
      <c r="B93" s="158" t="s">
        <v>1713</v>
      </c>
      <c r="C93" s="159" t="s">
        <v>2334</v>
      </c>
      <c r="D93" s="160" t="s">
        <v>1066</v>
      </c>
      <c r="E93" s="158" t="s">
        <v>1113</v>
      </c>
      <c r="F93" s="161" t="s">
        <v>3039</v>
      </c>
      <c r="G93" s="162">
        <v>208129</v>
      </c>
      <c r="H93" s="163">
        <v>216332</v>
      </c>
      <c r="I93" s="166">
        <f t="shared" si="6"/>
        <v>3.9413056325644194E-2</v>
      </c>
      <c r="J93" s="164">
        <f t="shared" si="7"/>
        <v>7.8826112651288385E-3</v>
      </c>
      <c r="K93" s="162">
        <v>29</v>
      </c>
      <c r="L93" s="163">
        <v>30</v>
      </c>
      <c r="M93" s="166">
        <f t="shared" si="8"/>
        <v>3.4482758620689655E-2</v>
      </c>
      <c r="N93" s="164">
        <f t="shared" si="9"/>
        <v>6.8965517241379309E-3</v>
      </c>
      <c r="O93" s="165">
        <f t="shared" si="10"/>
        <v>1.3933666139749867E-4</v>
      </c>
      <c r="P93" s="164">
        <f t="shared" si="11"/>
        <v>1.3867573914168964E-4</v>
      </c>
      <c r="Q93" s="81"/>
    </row>
    <row r="94" spans="1:17" s="74" customFormat="1" x14ac:dyDescent="0.25">
      <c r="A94" s="288" t="s">
        <v>2302</v>
      </c>
      <c r="B94" s="158" t="s">
        <v>1713</v>
      </c>
      <c r="C94" s="159" t="s">
        <v>2334</v>
      </c>
      <c r="D94" s="160" t="s">
        <v>1066</v>
      </c>
      <c r="E94" s="158" t="s">
        <v>3147</v>
      </c>
      <c r="F94" s="161" t="s">
        <v>3126</v>
      </c>
      <c r="G94" s="162">
        <v>208129</v>
      </c>
      <c r="H94" s="163">
        <v>216332</v>
      </c>
      <c r="I94" s="166">
        <f t="shared" si="6"/>
        <v>3.9413056325644194E-2</v>
      </c>
      <c r="J94" s="164">
        <f t="shared" si="7"/>
        <v>7.8826112651288385E-3</v>
      </c>
      <c r="K94" s="162">
        <v>17</v>
      </c>
      <c r="L94" s="163">
        <v>17</v>
      </c>
      <c r="M94" s="166">
        <f t="shared" si="8"/>
        <v>0</v>
      </c>
      <c r="N94" s="164">
        <f t="shared" si="9"/>
        <v>0</v>
      </c>
      <c r="O94" s="165">
        <f t="shared" si="10"/>
        <v>8.1680111853706111E-5</v>
      </c>
      <c r="P94" s="164">
        <f t="shared" si="11"/>
        <v>7.8582918846957452E-5</v>
      </c>
      <c r="Q94" s="81"/>
    </row>
    <row r="95" spans="1:17" s="74" customFormat="1" x14ac:dyDescent="0.25">
      <c r="A95" s="288" t="s">
        <v>2302</v>
      </c>
      <c r="B95" s="158" t="s">
        <v>1713</v>
      </c>
      <c r="C95" s="159" t="s">
        <v>2334</v>
      </c>
      <c r="D95" s="160" t="s">
        <v>3124</v>
      </c>
      <c r="E95" s="158" t="s">
        <v>3180</v>
      </c>
      <c r="F95" s="161" t="s">
        <v>3126</v>
      </c>
      <c r="G95" s="162">
        <v>208129</v>
      </c>
      <c r="H95" s="163">
        <v>216332</v>
      </c>
      <c r="I95" s="166">
        <f t="shared" si="6"/>
        <v>3.9413056325644194E-2</v>
      </c>
      <c r="J95" s="164">
        <f t="shared" si="7"/>
        <v>7.8826112651288385E-3</v>
      </c>
      <c r="K95" s="162">
        <v>90834</v>
      </c>
      <c r="L95" s="163">
        <v>94476</v>
      </c>
      <c r="M95" s="166">
        <f t="shared" si="8"/>
        <v>4.0095118567937113E-2</v>
      </c>
      <c r="N95" s="164">
        <f t="shared" si="9"/>
        <v>8.0190237135874219E-3</v>
      </c>
      <c r="O95" s="165">
        <f t="shared" si="10"/>
        <v>0.43643125177173769</v>
      </c>
      <c r="P95" s="164">
        <f t="shared" si="11"/>
        <v>0.43671763770500899</v>
      </c>
      <c r="Q95" s="81"/>
    </row>
    <row r="96" spans="1:17" s="74" customFormat="1" x14ac:dyDescent="0.25">
      <c r="A96" s="288" t="s">
        <v>2302</v>
      </c>
      <c r="B96" s="158" t="s">
        <v>1713</v>
      </c>
      <c r="C96" s="159" t="s">
        <v>2334</v>
      </c>
      <c r="D96" s="160" t="s">
        <v>1554</v>
      </c>
      <c r="E96" s="158" t="s">
        <v>1338</v>
      </c>
      <c r="F96" s="161" t="s">
        <v>3262</v>
      </c>
      <c r="G96" s="162">
        <v>208129</v>
      </c>
      <c r="H96" s="163">
        <v>216332</v>
      </c>
      <c r="I96" s="166">
        <f t="shared" si="6"/>
        <v>3.9413056325644194E-2</v>
      </c>
      <c r="J96" s="164">
        <f t="shared" si="7"/>
        <v>7.8826112651288385E-3</v>
      </c>
      <c r="K96" s="162">
        <v>177119</v>
      </c>
      <c r="L96" s="163">
        <v>184132</v>
      </c>
      <c r="M96" s="166">
        <f t="shared" si="8"/>
        <v>3.9594848661069673E-2</v>
      </c>
      <c r="N96" s="164">
        <f t="shared" si="9"/>
        <v>7.918969732213935E-3</v>
      </c>
      <c r="O96" s="165">
        <f t="shared" si="10"/>
        <v>0.85100586655391608</v>
      </c>
      <c r="P96" s="164">
        <f t="shared" si="11"/>
        <v>0.85115470665458648</v>
      </c>
      <c r="Q96" s="81"/>
    </row>
    <row r="97" spans="1:17" s="74" customFormat="1" x14ac:dyDescent="0.25">
      <c r="A97" s="288" t="s">
        <v>1824</v>
      </c>
      <c r="B97" s="158" t="s">
        <v>32</v>
      </c>
      <c r="C97" s="159" t="s">
        <v>2066</v>
      </c>
      <c r="D97" s="160" t="s">
        <v>905</v>
      </c>
      <c r="E97" s="158" t="s">
        <v>906</v>
      </c>
      <c r="F97" s="161" t="s">
        <v>842</v>
      </c>
      <c r="G97" s="162">
        <v>48772</v>
      </c>
      <c r="H97" s="163">
        <v>49959</v>
      </c>
      <c r="I97" s="166">
        <f t="shared" si="6"/>
        <v>2.4337734765849259E-2</v>
      </c>
      <c r="J97" s="164">
        <f t="shared" si="7"/>
        <v>4.8675469531698516E-3</v>
      </c>
      <c r="K97" s="162">
        <v>17</v>
      </c>
      <c r="L97" s="163">
        <v>17</v>
      </c>
      <c r="M97" s="166">
        <f t="shared" si="8"/>
        <v>0</v>
      </c>
      <c r="N97" s="164">
        <f t="shared" si="9"/>
        <v>0</v>
      </c>
      <c r="O97" s="165">
        <f t="shared" si="10"/>
        <v>3.4856064955302225E-4</v>
      </c>
      <c r="P97" s="164">
        <f t="shared" si="11"/>
        <v>3.4027902880361897E-4</v>
      </c>
      <c r="Q97" s="81"/>
    </row>
    <row r="98" spans="1:17" s="74" customFormat="1" x14ac:dyDescent="0.25">
      <c r="A98" s="288" t="s">
        <v>1824</v>
      </c>
      <c r="B98" s="158" t="s">
        <v>32</v>
      </c>
      <c r="C98" s="159" t="s">
        <v>2066</v>
      </c>
      <c r="D98" s="160" t="s">
        <v>909</v>
      </c>
      <c r="E98" s="158" t="s">
        <v>910</v>
      </c>
      <c r="F98" s="161" t="s">
        <v>3039</v>
      </c>
      <c r="G98" s="162">
        <v>48772</v>
      </c>
      <c r="H98" s="163">
        <v>49959</v>
      </c>
      <c r="I98" s="166">
        <f t="shared" si="6"/>
        <v>2.4337734765849259E-2</v>
      </c>
      <c r="J98" s="164">
        <f t="shared" si="7"/>
        <v>4.8675469531698516E-3</v>
      </c>
      <c r="K98" s="162">
        <v>48772</v>
      </c>
      <c r="L98" s="163">
        <v>49959</v>
      </c>
      <c r="M98" s="166">
        <f t="shared" si="8"/>
        <v>2.4337734765849259E-2</v>
      </c>
      <c r="N98" s="164">
        <f t="shared" si="9"/>
        <v>4.8675469531698516E-3</v>
      </c>
      <c r="O98" s="165">
        <f t="shared" si="10"/>
        <v>1</v>
      </c>
      <c r="P98" s="164">
        <f t="shared" si="11"/>
        <v>1</v>
      </c>
      <c r="Q98" s="81"/>
    </row>
    <row r="99" spans="1:17" s="74" customFormat="1" x14ac:dyDescent="0.25">
      <c r="A99" s="288" t="s">
        <v>2986</v>
      </c>
      <c r="B99" s="158" t="s">
        <v>32</v>
      </c>
      <c r="C99" s="159" t="s">
        <v>2470</v>
      </c>
      <c r="D99" s="160" t="s">
        <v>909</v>
      </c>
      <c r="E99" s="158" t="s">
        <v>910</v>
      </c>
      <c r="F99" s="161" t="s">
        <v>3039</v>
      </c>
      <c r="G99" s="162">
        <v>16873</v>
      </c>
      <c r="H99" s="163">
        <v>16792</v>
      </c>
      <c r="I99" s="166">
        <f t="shared" si="6"/>
        <v>-4.800568956320749E-3</v>
      </c>
      <c r="J99" s="164">
        <f t="shared" si="7"/>
        <v>-9.6011379126414976E-4</v>
      </c>
      <c r="K99" s="162">
        <v>0</v>
      </c>
      <c r="L99" s="163">
        <v>0</v>
      </c>
      <c r="M99" s="166">
        <f t="shared" si="8"/>
        <v>0</v>
      </c>
      <c r="N99" s="164">
        <f t="shared" si="9"/>
        <v>0</v>
      </c>
      <c r="O99" s="165">
        <f t="shared" si="10"/>
        <v>0</v>
      </c>
      <c r="P99" s="164">
        <f t="shared" si="11"/>
        <v>0</v>
      </c>
      <c r="Q99" s="81"/>
    </row>
    <row r="100" spans="1:17" s="74" customFormat="1" x14ac:dyDescent="0.25">
      <c r="A100" s="288" t="s">
        <v>2985</v>
      </c>
      <c r="B100" s="158" t="s">
        <v>32</v>
      </c>
      <c r="C100" s="159" t="s">
        <v>2461</v>
      </c>
      <c r="D100" s="160" t="s">
        <v>909</v>
      </c>
      <c r="E100" s="158" t="s">
        <v>910</v>
      </c>
      <c r="F100" s="161" t="s">
        <v>3039</v>
      </c>
      <c r="G100" s="162">
        <v>9122</v>
      </c>
      <c r="H100" s="163">
        <v>8790</v>
      </c>
      <c r="I100" s="166">
        <f t="shared" si="6"/>
        <v>-3.6395527296645469E-2</v>
      </c>
      <c r="J100" s="164">
        <f t="shared" si="7"/>
        <v>-7.279105459329094E-3</v>
      </c>
      <c r="K100" s="162">
        <v>0</v>
      </c>
      <c r="L100" s="163">
        <v>0</v>
      </c>
      <c r="M100" s="166">
        <f t="shared" si="8"/>
        <v>0</v>
      </c>
      <c r="N100" s="164">
        <f t="shared" si="9"/>
        <v>0</v>
      </c>
      <c r="O100" s="165">
        <f t="shared" si="10"/>
        <v>0</v>
      </c>
      <c r="P100" s="164">
        <f t="shared" si="11"/>
        <v>0</v>
      </c>
      <c r="Q100" s="81"/>
    </row>
    <row r="101" spans="1:17" s="74" customFormat="1" x14ac:dyDescent="0.25">
      <c r="A101" s="288" t="s">
        <v>2984</v>
      </c>
      <c r="B101" s="158" t="s">
        <v>32</v>
      </c>
      <c r="C101" s="159" t="s">
        <v>2472</v>
      </c>
      <c r="D101" s="160" t="s">
        <v>909</v>
      </c>
      <c r="E101" s="158" t="s">
        <v>910</v>
      </c>
      <c r="F101" s="161" t="s">
        <v>3039</v>
      </c>
      <c r="G101" s="162">
        <v>41996</v>
      </c>
      <c r="H101" s="163">
        <v>41485</v>
      </c>
      <c r="I101" s="166">
        <f t="shared" si="6"/>
        <v>-1.2167825507191161E-2</v>
      </c>
      <c r="J101" s="164">
        <f t="shared" si="7"/>
        <v>-2.4335651014382323E-3</v>
      </c>
      <c r="K101" s="162">
        <v>0</v>
      </c>
      <c r="L101" s="163">
        <v>0</v>
      </c>
      <c r="M101" s="166">
        <f t="shared" si="8"/>
        <v>0</v>
      </c>
      <c r="N101" s="164">
        <f t="shared" si="9"/>
        <v>0</v>
      </c>
      <c r="O101" s="165">
        <f t="shared" si="10"/>
        <v>0</v>
      </c>
      <c r="P101" s="164">
        <f t="shared" si="11"/>
        <v>0</v>
      </c>
      <c r="Q101" s="81"/>
    </row>
    <row r="102" spans="1:17" s="74" customFormat="1" x14ac:dyDescent="0.25">
      <c r="A102" s="288" t="s">
        <v>2983</v>
      </c>
      <c r="B102" s="158" t="s">
        <v>32</v>
      </c>
      <c r="C102" s="159" t="s">
        <v>2473</v>
      </c>
      <c r="D102" s="160" t="s">
        <v>909</v>
      </c>
      <c r="E102" s="158" t="s">
        <v>910</v>
      </c>
      <c r="F102" s="161" t="s">
        <v>3039</v>
      </c>
      <c r="G102" s="162">
        <v>24252</v>
      </c>
      <c r="H102" s="163">
        <v>24631</v>
      </c>
      <c r="I102" s="166">
        <f t="shared" si="6"/>
        <v>1.5627577107042719E-2</v>
      </c>
      <c r="J102" s="164">
        <f t="shared" si="7"/>
        <v>3.1255154214085436E-3</v>
      </c>
      <c r="K102" s="162">
        <v>1</v>
      </c>
      <c r="L102" s="163">
        <v>1</v>
      </c>
      <c r="M102" s="166">
        <f t="shared" si="8"/>
        <v>0</v>
      </c>
      <c r="N102" s="164">
        <f t="shared" si="9"/>
        <v>0</v>
      </c>
      <c r="O102" s="165">
        <f t="shared" si="10"/>
        <v>4.1233712683490019E-5</v>
      </c>
      <c r="P102" s="164">
        <f t="shared" si="11"/>
        <v>4.0599244854045712E-5</v>
      </c>
      <c r="Q102" s="81"/>
    </row>
    <row r="103" spans="1:17" s="74" customFormat="1" x14ac:dyDescent="0.25">
      <c r="A103" s="288" t="s">
        <v>2982</v>
      </c>
      <c r="B103" s="158" t="s">
        <v>32</v>
      </c>
      <c r="C103" s="159" t="s">
        <v>2474</v>
      </c>
      <c r="D103" s="160" t="s">
        <v>909</v>
      </c>
      <c r="E103" s="158" t="s">
        <v>910</v>
      </c>
      <c r="F103" s="161" t="s">
        <v>3039</v>
      </c>
      <c r="G103" s="162">
        <v>25831</v>
      </c>
      <c r="H103" s="163">
        <v>25711</v>
      </c>
      <c r="I103" s="166">
        <f t="shared" si="6"/>
        <v>-4.6455808911772672E-3</v>
      </c>
      <c r="J103" s="164">
        <f t="shared" si="7"/>
        <v>-9.2911617823545343E-4</v>
      </c>
      <c r="K103" s="162">
        <v>0</v>
      </c>
      <c r="L103" s="163">
        <v>0</v>
      </c>
      <c r="M103" s="166">
        <f t="shared" si="8"/>
        <v>0</v>
      </c>
      <c r="N103" s="164">
        <f t="shared" si="9"/>
        <v>0</v>
      </c>
      <c r="O103" s="165">
        <f t="shared" si="10"/>
        <v>0</v>
      </c>
      <c r="P103" s="164">
        <f t="shared" si="11"/>
        <v>0</v>
      </c>
      <c r="Q103" s="81"/>
    </row>
    <row r="104" spans="1:17" s="74" customFormat="1" x14ac:dyDescent="0.25">
      <c r="A104" s="288" t="s">
        <v>1605</v>
      </c>
      <c r="B104" s="158" t="s">
        <v>218</v>
      </c>
      <c r="C104" s="159" t="s">
        <v>1727</v>
      </c>
      <c r="D104" s="160" t="s">
        <v>856</v>
      </c>
      <c r="E104" s="158" t="s">
        <v>857</v>
      </c>
      <c r="F104" s="161" t="s">
        <v>842</v>
      </c>
      <c r="G104" s="162">
        <v>1666006</v>
      </c>
      <c r="H104" s="163">
        <v>1746336</v>
      </c>
      <c r="I104" s="166">
        <f t="shared" si="6"/>
        <v>4.8217113263697729E-2</v>
      </c>
      <c r="J104" s="164">
        <f t="shared" si="7"/>
        <v>9.6434226527395452E-3</v>
      </c>
      <c r="K104" s="162">
        <v>1593474</v>
      </c>
      <c r="L104" s="163">
        <v>1670275</v>
      </c>
      <c r="M104" s="166">
        <f t="shared" si="8"/>
        <v>4.8197209367708542E-2</v>
      </c>
      <c r="N104" s="164">
        <f t="shared" si="9"/>
        <v>9.639441873541708E-3</v>
      </c>
      <c r="O104" s="165">
        <f t="shared" si="10"/>
        <v>0.95646354214810747</v>
      </c>
      <c r="P104" s="164">
        <f t="shared" si="11"/>
        <v>0.95644538049951444</v>
      </c>
      <c r="Q104" s="81"/>
    </row>
    <row r="105" spans="1:17" s="74" customFormat="1" x14ac:dyDescent="0.25">
      <c r="A105" s="288" t="s">
        <v>1605</v>
      </c>
      <c r="B105" s="158" t="s">
        <v>218</v>
      </c>
      <c r="C105" s="159" t="s">
        <v>1727</v>
      </c>
      <c r="D105" s="160" t="s">
        <v>858</v>
      </c>
      <c r="E105" s="158" t="s">
        <v>860</v>
      </c>
      <c r="F105" s="161" t="s">
        <v>3039</v>
      </c>
      <c r="G105" s="162">
        <v>1666006</v>
      </c>
      <c r="H105" s="163">
        <v>1746336</v>
      </c>
      <c r="I105" s="166">
        <f t="shared" si="6"/>
        <v>4.8217113263697729E-2</v>
      </c>
      <c r="J105" s="164">
        <f t="shared" si="7"/>
        <v>9.6434226527395452E-3</v>
      </c>
      <c r="K105" s="162">
        <v>1649190</v>
      </c>
      <c r="L105" s="163">
        <v>1728723</v>
      </c>
      <c r="M105" s="166">
        <f t="shared" si="8"/>
        <v>4.8225492514507119E-2</v>
      </c>
      <c r="N105" s="164">
        <f t="shared" si="9"/>
        <v>9.6450985029014231E-3</v>
      </c>
      <c r="O105" s="165">
        <f t="shared" si="10"/>
        <v>0.98990639889652254</v>
      </c>
      <c r="P105" s="164">
        <f t="shared" si="11"/>
        <v>0.98991431202242863</v>
      </c>
      <c r="Q105" s="81"/>
    </row>
    <row r="106" spans="1:17" s="74" customFormat="1" ht="30" x14ac:dyDescent="0.25">
      <c r="A106" s="288" t="s">
        <v>1605</v>
      </c>
      <c r="B106" s="158" t="s">
        <v>218</v>
      </c>
      <c r="C106" s="159" t="s">
        <v>1727</v>
      </c>
      <c r="D106" s="160" t="s">
        <v>862</v>
      </c>
      <c r="E106" s="158" t="s">
        <v>864</v>
      </c>
      <c r="F106" s="161" t="s">
        <v>3039</v>
      </c>
      <c r="G106" s="162">
        <v>1666006</v>
      </c>
      <c r="H106" s="163">
        <v>1746336</v>
      </c>
      <c r="I106" s="166">
        <f t="shared" si="6"/>
        <v>4.8217113263697729E-2</v>
      </c>
      <c r="J106" s="164">
        <f t="shared" si="7"/>
        <v>9.6434226527395452E-3</v>
      </c>
      <c r="K106" s="162">
        <v>0</v>
      </c>
      <c r="L106" s="163">
        <v>0</v>
      </c>
      <c r="M106" s="166">
        <f t="shared" si="8"/>
        <v>0</v>
      </c>
      <c r="N106" s="164">
        <f t="shared" si="9"/>
        <v>0</v>
      </c>
      <c r="O106" s="165">
        <f t="shared" si="10"/>
        <v>0</v>
      </c>
      <c r="P106" s="164">
        <f t="shared" si="11"/>
        <v>0</v>
      </c>
      <c r="Q106" s="81"/>
    </row>
    <row r="107" spans="1:17" s="74" customFormat="1" x14ac:dyDescent="0.25">
      <c r="A107" s="288" t="s">
        <v>1605</v>
      </c>
      <c r="B107" s="158" t="s">
        <v>218</v>
      </c>
      <c r="C107" s="159" t="s">
        <v>1727</v>
      </c>
      <c r="D107" s="160" t="s">
        <v>858</v>
      </c>
      <c r="E107" s="158" t="s">
        <v>3168</v>
      </c>
      <c r="F107" s="161" t="s">
        <v>3126</v>
      </c>
      <c r="G107" s="162">
        <v>1666006</v>
      </c>
      <c r="H107" s="163">
        <v>1746336</v>
      </c>
      <c r="I107" s="166">
        <f t="shared" si="6"/>
        <v>4.8217113263697729E-2</v>
      </c>
      <c r="J107" s="164">
        <f t="shared" si="7"/>
        <v>9.6434226527395452E-3</v>
      </c>
      <c r="K107" s="162">
        <v>1646842</v>
      </c>
      <c r="L107" s="163">
        <v>1726258</v>
      </c>
      <c r="M107" s="166">
        <f t="shared" si="8"/>
        <v>4.8223205383394398E-2</v>
      </c>
      <c r="N107" s="164">
        <f t="shared" si="9"/>
        <v>9.6446410766788792E-3</v>
      </c>
      <c r="O107" s="165">
        <f t="shared" si="10"/>
        <v>0.98849704022674589</v>
      </c>
      <c r="P107" s="164">
        <f t="shared" si="11"/>
        <v>0.98850278526011026</v>
      </c>
      <c r="Q107" s="81"/>
    </row>
    <row r="108" spans="1:17" s="74" customFormat="1" ht="30" x14ac:dyDescent="0.25">
      <c r="A108" s="288" t="s">
        <v>1605</v>
      </c>
      <c r="B108" s="158" t="s">
        <v>218</v>
      </c>
      <c r="C108" s="159" t="s">
        <v>1727</v>
      </c>
      <c r="D108" s="160" t="s">
        <v>862</v>
      </c>
      <c r="E108" s="158" t="s">
        <v>3169</v>
      </c>
      <c r="F108" s="161" t="s">
        <v>3126</v>
      </c>
      <c r="G108" s="162">
        <v>1666006</v>
      </c>
      <c r="H108" s="163">
        <v>1746336</v>
      </c>
      <c r="I108" s="166">
        <f t="shared" si="6"/>
        <v>4.8217113263697729E-2</v>
      </c>
      <c r="J108" s="164">
        <f t="shared" si="7"/>
        <v>9.6434226527395452E-3</v>
      </c>
      <c r="K108" s="162">
        <v>1</v>
      </c>
      <c r="L108" s="163">
        <v>1</v>
      </c>
      <c r="M108" s="166">
        <f t="shared" si="8"/>
        <v>0</v>
      </c>
      <c r="N108" s="164">
        <f t="shared" si="9"/>
        <v>0</v>
      </c>
      <c r="O108" s="165">
        <f t="shared" si="10"/>
        <v>6.0023793431716328E-7</v>
      </c>
      <c r="P108" s="164">
        <f t="shared" si="11"/>
        <v>5.7262748978432563E-7</v>
      </c>
      <c r="Q108" s="81"/>
    </row>
    <row r="109" spans="1:17" s="74" customFormat="1" ht="45" x14ac:dyDescent="0.25">
      <c r="A109" s="288" t="s">
        <v>1605</v>
      </c>
      <c r="B109" s="158" t="s">
        <v>218</v>
      </c>
      <c r="C109" s="159" t="s">
        <v>1727</v>
      </c>
      <c r="D109" s="160" t="s">
        <v>865</v>
      </c>
      <c r="E109" s="158" t="s">
        <v>866</v>
      </c>
      <c r="F109" s="161" t="s">
        <v>3262</v>
      </c>
      <c r="G109" s="162">
        <v>1666006</v>
      </c>
      <c r="H109" s="163">
        <v>1746336</v>
      </c>
      <c r="I109" s="166">
        <f t="shared" si="6"/>
        <v>4.8217113263697729E-2</v>
      </c>
      <c r="J109" s="164">
        <f t="shared" si="7"/>
        <v>9.6434226527395452E-3</v>
      </c>
      <c r="K109" s="162">
        <v>0</v>
      </c>
      <c r="L109" s="163">
        <v>0</v>
      </c>
      <c r="M109" s="166">
        <f t="shared" si="8"/>
        <v>0</v>
      </c>
      <c r="N109" s="164">
        <f t="shared" si="9"/>
        <v>0</v>
      </c>
      <c r="O109" s="165">
        <f t="shared" si="10"/>
        <v>0</v>
      </c>
      <c r="P109" s="164">
        <f t="shared" si="11"/>
        <v>0</v>
      </c>
      <c r="Q109" s="81"/>
    </row>
    <row r="110" spans="1:17" s="74" customFormat="1" x14ac:dyDescent="0.25">
      <c r="A110" s="288" t="s">
        <v>1605</v>
      </c>
      <c r="B110" s="158" t="s">
        <v>218</v>
      </c>
      <c r="C110" s="159" t="s">
        <v>1727</v>
      </c>
      <c r="D110" s="160" t="s">
        <v>858</v>
      </c>
      <c r="E110" s="158" t="s">
        <v>861</v>
      </c>
      <c r="F110" s="161" t="s">
        <v>3233</v>
      </c>
      <c r="G110" s="162">
        <v>1666006</v>
      </c>
      <c r="H110" s="163">
        <v>1746336</v>
      </c>
      <c r="I110" s="166">
        <f t="shared" si="6"/>
        <v>4.8217113263697729E-2</v>
      </c>
      <c r="J110" s="164">
        <f t="shared" si="7"/>
        <v>9.6434226527395452E-3</v>
      </c>
      <c r="K110" s="162">
        <v>1666006</v>
      </c>
      <c r="L110" s="163">
        <v>1746336</v>
      </c>
      <c r="M110" s="166">
        <f t="shared" si="8"/>
        <v>4.8217113263697729E-2</v>
      </c>
      <c r="N110" s="164">
        <f t="shared" si="9"/>
        <v>9.6434226527395452E-3</v>
      </c>
      <c r="O110" s="165">
        <f t="shared" si="10"/>
        <v>1</v>
      </c>
      <c r="P110" s="164">
        <f t="shared" si="11"/>
        <v>1</v>
      </c>
      <c r="Q110" s="81"/>
    </row>
    <row r="111" spans="1:17" s="74" customFormat="1" x14ac:dyDescent="0.25">
      <c r="A111" s="288" t="s">
        <v>1605</v>
      </c>
      <c r="B111" s="158" t="s">
        <v>218</v>
      </c>
      <c r="C111" s="159" t="s">
        <v>1727</v>
      </c>
      <c r="D111" s="160" t="s">
        <v>862</v>
      </c>
      <c r="E111" s="158" t="s">
        <v>868</v>
      </c>
      <c r="F111" s="161" t="s">
        <v>3233</v>
      </c>
      <c r="G111" s="162">
        <v>1666006</v>
      </c>
      <c r="H111" s="163">
        <v>1746336</v>
      </c>
      <c r="I111" s="166">
        <f t="shared" si="6"/>
        <v>4.8217113263697729E-2</v>
      </c>
      <c r="J111" s="164">
        <f t="shared" si="7"/>
        <v>9.6434226527395452E-3</v>
      </c>
      <c r="K111" s="162">
        <v>0</v>
      </c>
      <c r="L111" s="163">
        <v>0</v>
      </c>
      <c r="M111" s="166">
        <f t="shared" si="8"/>
        <v>0</v>
      </c>
      <c r="N111" s="164">
        <f t="shared" si="9"/>
        <v>0</v>
      </c>
      <c r="O111" s="165">
        <f t="shared" si="10"/>
        <v>0</v>
      </c>
      <c r="P111" s="164">
        <f t="shared" si="11"/>
        <v>0</v>
      </c>
      <c r="Q111" s="81"/>
    </row>
    <row r="112" spans="1:17" s="74" customFormat="1" x14ac:dyDescent="0.25">
      <c r="A112" s="288" t="s">
        <v>1605</v>
      </c>
      <c r="B112" s="158" t="s">
        <v>218</v>
      </c>
      <c r="C112" s="159" t="s">
        <v>1727</v>
      </c>
      <c r="D112" s="160" t="s">
        <v>862</v>
      </c>
      <c r="E112" s="158" t="s">
        <v>2670</v>
      </c>
      <c r="F112" s="161" t="s">
        <v>3232</v>
      </c>
      <c r="G112" s="162">
        <v>1666006</v>
      </c>
      <c r="H112" s="163">
        <v>1746336</v>
      </c>
      <c r="I112" s="166">
        <f t="shared" si="6"/>
        <v>4.8217113263697729E-2</v>
      </c>
      <c r="J112" s="164">
        <f t="shared" si="7"/>
        <v>9.6434226527395452E-3</v>
      </c>
      <c r="K112" s="162">
        <v>0</v>
      </c>
      <c r="L112" s="163">
        <v>0</v>
      </c>
      <c r="M112" s="166">
        <f t="shared" si="8"/>
        <v>0</v>
      </c>
      <c r="N112" s="164">
        <f t="shared" si="9"/>
        <v>0</v>
      </c>
      <c r="O112" s="165">
        <f t="shared" si="10"/>
        <v>0</v>
      </c>
      <c r="P112" s="164">
        <f t="shared" si="11"/>
        <v>0</v>
      </c>
      <c r="Q112" s="81"/>
    </row>
    <row r="113" spans="1:17" s="74" customFormat="1" x14ac:dyDescent="0.25">
      <c r="A113" s="288" t="s">
        <v>2685</v>
      </c>
      <c r="B113" s="158" t="s">
        <v>218</v>
      </c>
      <c r="C113" s="159" t="s">
        <v>2475</v>
      </c>
      <c r="D113" s="160" t="s">
        <v>1447</v>
      </c>
      <c r="E113" s="158" t="s">
        <v>1256</v>
      </c>
      <c r="F113" s="161" t="s">
        <v>842</v>
      </c>
      <c r="G113" s="162">
        <v>1129</v>
      </c>
      <c r="H113" s="163">
        <v>1132</v>
      </c>
      <c r="I113" s="166">
        <f t="shared" si="6"/>
        <v>2.6572187776793621E-3</v>
      </c>
      <c r="J113" s="164">
        <f t="shared" si="7"/>
        <v>5.314437555358724E-4</v>
      </c>
      <c r="K113" s="162">
        <v>0</v>
      </c>
      <c r="L113" s="163">
        <v>0</v>
      </c>
      <c r="M113" s="166">
        <f t="shared" si="8"/>
        <v>0</v>
      </c>
      <c r="N113" s="164">
        <f t="shared" si="9"/>
        <v>0</v>
      </c>
      <c r="O113" s="165">
        <f t="shared" si="10"/>
        <v>0</v>
      </c>
      <c r="P113" s="164">
        <f t="shared" si="11"/>
        <v>0</v>
      </c>
      <c r="Q113" s="81"/>
    </row>
    <row r="114" spans="1:17" s="74" customFormat="1" x14ac:dyDescent="0.25">
      <c r="A114" s="288" t="s">
        <v>2685</v>
      </c>
      <c r="B114" s="158" t="s">
        <v>218</v>
      </c>
      <c r="C114" s="159" t="s">
        <v>2475</v>
      </c>
      <c r="D114" s="160" t="s">
        <v>1449</v>
      </c>
      <c r="E114" s="158" t="s">
        <v>1255</v>
      </c>
      <c r="F114" s="161" t="s">
        <v>842</v>
      </c>
      <c r="G114" s="162">
        <v>1129</v>
      </c>
      <c r="H114" s="163">
        <v>1132</v>
      </c>
      <c r="I114" s="166">
        <f t="shared" si="6"/>
        <v>2.6572187776793621E-3</v>
      </c>
      <c r="J114" s="164">
        <f t="shared" si="7"/>
        <v>5.314437555358724E-4</v>
      </c>
      <c r="K114" s="162">
        <v>2</v>
      </c>
      <c r="L114" s="163">
        <v>2</v>
      </c>
      <c r="M114" s="166">
        <f t="shared" si="8"/>
        <v>0</v>
      </c>
      <c r="N114" s="164">
        <f t="shared" si="9"/>
        <v>0</v>
      </c>
      <c r="O114" s="165">
        <f t="shared" si="10"/>
        <v>1.7714791851195749E-3</v>
      </c>
      <c r="P114" s="164">
        <f t="shared" si="11"/>
        <v>1.7667844522968198E-3</v>
      </c>
      <c r="Q114" s="81"/>
    </row>
    <row r="115" spans="1:17" s="74" customFormat="1" x14ac:dyDescent="0.25">
      <c r="A115" s="288" t="s">
        <v>2685</v>
      </c>
      <c r="B115" s="158" t="s">
        <v>218</v>
      </c>
      <c r="C115" s="159" t="s">
        <v>2475</v>
      </c>
      <c r="D115" s="160" t="s">
        <v>1088</v>
      </c>
      <c r="E115" s="158" t="s">
        <v>1104</v>
      </c>
      <c r="F115" s="161" t="s">
        <v>3039</v>
      </c>
      <c r="G115" s="162">
        <v>1129</v>
      </c>
      <c r="H115" s="163">
        <v>1132</v>
      </c>
      <c r="I115" s="166">
        <f t="shared" si="6"/>
        <v>2.6572187776793621E-3</v>
      </c>
      <c r="J115" s="164">
        <f t="shared" si="7"/>
        <v>5.314437555358724E-4</v>
      </c>
      <c r="K115" s="162">
        <v>0</v>
      </c>
      <c r="L115" s="163">
        <v>0</v>
      </c>
      <c r="M115" s="166">
        <f t="shared" si="8"/>
        <v>0</v>
      </c>
      <c r="N115" s="164">
        <f t="shared" si="9"/>
        <v>0</v>
      </c>
      <c r="O115" s="165">
        <f t="shared" si="10"/>
        <v>0</v>
      </c>
      <c r="P115" s="164">
        <f t="shared" si="11"/>
        <v>0</v>
      </c>
      <c r="Q115" s="81"/>
    </row>
    <row r="116" spans="1:17" s="74" customFormat="1" x14ac:dyDescent="0.25">
      <c r="A116" s="288" t="s">
        <v>2685</v>
      </c>
      <c r="B116" s="158" t="s">
        <v>218</v>
      </c>
      <c r="C116" s="159" t="s">
        <v>2475</v>
      </c>
      <c r="D116" s="160" t="s">
        <v>1079</v>
      </c>
      <c r="E116" s="158" t="s">
        <v>1127</v>
      </c>
      <c r="F116" s="161" t="s">
        <v>3039</v>
      </c>
      <c r="G116" s="162">
        <v>1129</v>
      </c>
      <c r="H116" s="163">
        <v>1132</v>
      </c>
      <c r="I116" s="166">
        <f t="shared" si="6"/>
        <v>2.6572187776793621E-3</v>
      </c>
      <c r="J116" s="164">
        <f t="shared" si="7"/>
        <v>5.314437555358724E-4</v>
      </c>
      <c r="K116" s="162">
        <v>0</v>
      </c>
      <c r="L116" s="163">
        <v>0</v>
      </c>
      <c r="M116" s="166">
        <f t="shared" si="8"/>
        <v>0</v>
      </c>
      <c r="N116" s="164">
        <f t="shared" si="9"/>
        <v>0</v>
      </c>
      <c r="O116" s="165">
        <f t="shared" si="10"/>
        <v>0</v>
      </c>
      <c r="P116" s="164">
        <f t="shared" si="11"/>
        <v>0</v>
      </c>
      <c r="Q116" s="81"/>
    </row>
    <row r="117" spans="1:17" s="74" customFormat="1" x14ac:dyDescent="0.25">
      <c r="A117" s="288" t="s">
        <v>2685</v>
      </c>
      <c r="B117" s="158" t="s">
        <v>218</v>
      </c>
      <c r="C117" s="159" t="s">
        <v>2475</v>
      </c>
      <c r="D117" s="160" t="s">
        <v>3103</v>
      </c>
      <c r="E117" s="158" t="s">
        <v>3130</v>
      </c>
      <c r="F117" s="161" t="s">
        <v>3126</v>
      </c>
      <c r="G117" s="162">
        <v>1129</v>
      </c>
      <c r="H117" s="163">
        <v>1132</v>
      </c>
      <c r="I117" s="166">
        <f t="shared" si="6"/>
        <v>2.6572187776793621E-3</v>
      </c>
      <c r="J117" s="164">
        <f t="shared" si="7"/>
        <v>5.314437555358724E-4</v>
      </c>
      <c r="K117" s="162">
        <v>0</v>
      </c>
      <c r="L117" s="163">
        <v>0</v>
      </c>
      <c r="M117" s="166">
        <f t="shared" si="8"/>
        <v>0</v>
      </c>
      <c r="N117" s="164">
        <f t="shared" si="9"/>
        <v>0</v>
      </c>
      <c r="O117" s="165">
        <f t="shared" si="10"/>
        <v>0</v>
      </c>
      <c r="P117" s="164">
        <f t="shared" si="11"/>
        <v>0</v>
      </c>
      <c r="Q117" s="81"/>
    </row>
    <row r="118" spans="1:17" s="74" customFormat="1" x14ac:dyDescent="0.25">
      <c r="A118" s="288" t="s">
        <v>2685</v>
      </c>
      <c r="B118" s="158" t="s">
        <v>218</v>
      </c>
      <c r="C118" s="159" t="s">
        <v>2475</v>
      </c>
      <c r="D118" s="160" t="s">
        <v>1088</v>
      </c>
      <c r="E118" s="158" t="s">
        <v>3135</v>
      </c>
      <c r="F118" s="161" t="s">
        <v>3126</v>
      </c>
      <c r="G118" s="162">
        <v>1129</v>
      </c>
      <c r="H118" s="163">
        <v>1132</v>
      </c>
      <c r="I118" s="166">
        <f t="shared" si="6"/>
        <v>2.6572187776793621E-3</v>
      </c>
      <c r="J118" s="164">
        <f t="shared" si="7"/>
        <v>5.314437555358724E-4</v>
      </c>
      <c r="K118" s="162">
        <v>0</v>
      </c>
      <c r="L118" s="163">
        <v>0</v>
      </c>
      <c r="M118" s="166">
        <f t="shared" si="8"/>
        <v>0</v>
      </c>
      <c r="N118" s="164">
        <f t="shared" si="9"/>
        <v>0</v>
      </c>
      <c r="O118" s="165">
        <f t="shared" si="10"/>
        <v>0</v>
      </c>
      <c r="P118" s="164">
        <f t="shared" si="11"/>
        <v>0</v>
      </c>
      <c r="Q118" s="81"/>
    </row>
    <row r="119" spans="1:17" s="74" customFormat="1" x14ac:dyDescent="0.25">
      <c r="A119" s="288" t="s">
        <v>2685</v>
      </c>
      <c r="B119" s="158" t="s">
        <v>218</v>
      </c>
      <c r="C119" s="159" t="s">
        <v>2475</v>
      </c>
      <c r="D119" s="160" t="s">
        <v>1079</v>
      </c>
      <c r="E119" s="158" t="s">
        <v>3165</v>
      </c>
      <c r="F119" s="161" t="s">
        <v>3126</v>
      </c>
      <c r="G119" s="162">
        <v>1129</v>
      </c>
      <c r="H119" s="163">
        <v>1132</v>
      </c>
      <c r="I119" s="166">
        <f t="shared" si="6"/>
        <v>2.6572187776793621E-3</v>
      </c>
      <c r="J119" s="164">
        <f t="shared" si="7"/>
        <v>5.314437555358724E-4</v>
      </c>
      <c r="K119" s="162">
        <v>0</v>
      </c>
      <c r="L119" s="163">
        <v>0</v>
      </c>
      <c r="M119" s="166">
        <f t="shared" si="8"/>
        <v>0</v>
      </c>
      <c r="N119" s="164">
        <f t="shared" si="9"/>
        <v>0</v>
      </c>
      <c r="O119" s="165">
        <f t="shared" si="10"/>
        <v>0</v>
      </c>
      <c r="P119" s="164">
        <f t="shared" si="11"/>
        <v>0</v>
      </c>
      <c r="Q119" s="81"/>
    </row>
    <row r="120" spans="1:17" s="74" customFormat="1" x14ac:dyDescent="0.25">
      <c r="A120" s="288" t="s">
        <v>2685</v>
      </c>
      <c r="B120" s="158" t="s">
        <v>218</v>
      </c>
      <c r="C120" s="159" t="s">
        <v>2475</v>
      </c>
      <c r="D120" s="160" t="s">
        <v>3122</v>
      </c>
      <c r="E120" s="158" t="s">
        <v>3175</v>
      </c>
      <c r="F120" s="161" t="s">
        <v>3126</v>
      </c>
      <c r="G120" s="162">
        <v>1129</v>
      </c>
      <c r="H120" s="163">
        <v>1132</v>
      </c>
      <c r="I120" s="166">
        <f t="shared" si="6"/>
        <v>2.6572187776793621E-3</v>
      </c>
      <c r="J120" s="164">
        <f t="shared" si="7"/>
        <v>5.314437555358724E-4</v>
      </c>
      <c r="K120" s="162">
        <v>0</v>
      </c>
      <c r="L120" s="163">
        <v>0</v>
      </c>
      <c r="M120" s="166">
        <f t="shared" si="8"/>
        <v>0</v>
      </c>
      <c r="N120" s="164">
        <f t="shared" si="9"/>
        <v>0</v>
      </c>
      <c r="O120" s="165">
        <f t="shared" si="10"/>
        <v>0</v>
      </c>
      <c r="P120" s="164">
        <f t="shared" si="11"/>
        <v>0</v>
      </c>
      <c r="Q120" s="81"/>
    </row>
    <row r="121" spans="1:17" s="74" customFormat="1" x14ac:dyDescent="0.25">
      <c r="A121" s="288" t="s">
        <v>1825</v>
      </c>
      <c r="B121" s="158" t="s">
        <v>218</v>
      </c>
      <c r="C121" s="159" t="s">
        <v>2067</v>
      </c>
      <c r="D121" s="160" t="s">
        <v>1088</v>
      </c>
      <c r="E121" s="158" t="s">
        <v>1104</v>
      </c>
      <c r="F121" s="161" t="s">
        <v>3039</v>
      </c>
      <c r="G121" s="162">
        <v>39186</v>
      </c>
      <c r="H121" s="163">
        <v>42942</v>
      </c>
      <c r="I121" s="166">
        <f t="shared" si="6"/>
        <v>9.5850558873066913E-2</v>
      </c>
      <c r="J121" s="164">
        <f t="shared" si="7"/>
        <v>1.9170111774613384E-2</v>
      </c>
      <c r="K121" s="162">
        <v>17</v>
      </c>
      <c r="L121" s="163">
        <v>19</v>
      </c>
      <c r="M121" s="166">
        <f t="shared" si="8"/>
        <v>0.11764705882352941</v>
      </c>
      <c r="N121" s="164">
        <f t="shared" si="9"/>
        <v>2.3529411764705882E-2</v>
      </c>
      <c r="O121" s="165">
        <f t="shared" si="10"/>
        <v>4.3382840810493546E-4</v>
      </c>
      <c r="P121" s="164">
        <f t="shared" si="11"/>
        <v>4.4245726794280656E-4</v>
      </c>
      <c r="Q121" s="81"/>
    </row>
    <row r="122" spans="1:17" s="74" customFormat="1" x14ac:dyDescent="0.25">
      <c r="A122" s="288" t="s">
        <v>1825</v>
      </c>
      <c r="B122" s="158" t="s">
        <v>218</v>
      </c>
      <c r="C122" s="159" t="s">
        <v>2067</v>
      </c>
      <c r="D122" s="160" t="s">
        <v>1079</v>
      </c>
      <c r="E122" s="158" t="s">
        <v>1127</v>
      </c>
      <c r="F122" s="161" t="s">
        <v>3039</v>
      </c>
      <c r="G122" s="162">
        <v>39186</v>
      </c>
      <c r="H122" s="163">
        <v>42942</v>
      </c>
      <c r="I122" s="166">
        <f t="shared" si="6"/>
        <v>9.5850558873066913E-2</v>
      </c>
      <c r="J122" s="164">
        <f t="shared" si="7"/>
        <v>1.9170111774613384E-2</v>
      </c>
      <c r="K122" s="162">
        <v>13</v>
      </c>
      <c r="L122" s="163">
        <v>14</v>
      </c>
      <c r="M122" s="166">
        <f t="shared" si="8"/>
        <v>7.6923076923076927E-2</v>
      </c>
      <c r="N122" s="164">
        <f t="shared" si="9"/>
        <v>1.5384615384615385E-2</v>
      </c>
      <c r="O122" s="165">
        <f t="shared" si="10"/>
        <v>3.3175113560965651E-4</v>
      </c>
      <c r="P122" s="164">
        <f t="shared" si="11"/>
        <v>3.2602114479996273E-4</v>
      </c>
      <c r="Q122" s="81"/>
    </row>
    <row r="123" spans="1:17" s="74" customFormat="1" ht="30" x14ac:dyDescent="0.25">
      <c r="A123" s="288" t="s">
        <v>1825</v>
      </c>
      <c r="B123" s="158" t="s">
        <v>218</v>
      </c>
      <c r="C123" s="159" t="s">
        <v>2067</v>
      </c>
      <c r="D123" s="160" t="s">
        <v>862</v>
      </c>
      <c r="E123" s="158" t="s">
        <v>864</v>
      </c>
      <c r="F123" s="161" t="s">
        <v>3039</v>
      </c>
      <c r="G123" s="162">
        <v>39186</v>
      </c>
      <c r="H123" s="163">
        <v>42942</v>
      </c>
      <c r="I123" s="166">
        <f t="shared" si="6"/>
        <v>9.5850558873066913E-2</v>
      </c>
      <c r="J123" s="164">
        <f t="shared" si="7"/>
        <v>1.9170111774613384E-2</v>
      </c>
      <c r="K123" s="162">
        <v>0</v>
      </c>
      <c r="L123" s="163">
        <v>0</v>
      </c>
      <c r="M123" s="166">
        <f t="shared" si="8"/>
        <v>0</v>
      </c>
      <c r="N123" s="164">
        <f t="shared" si="9"/>
        <v>0</v>
      </c>
      <c r="O123" s="165">
        <f t="shared" si="10"/>
        <v>0</v>
      </c>
      <c r="P123" s="164">
        <f t="shared" si="11"/>
        <v>0</v>
      </c>
      <c r="Q123" s="81"/>
    </row>
    <row r="124" spans="1:17" s="74" customFormat="1" x14ac:dyDescent="0.25">
      <c r="A124" s="288" t="s">
        <v>1825</v>
      </c>
      <c r="B124" s="158" t="s">
        <v>218</v>
      </c>
      <c r="C124" s="159" t="s">
        <v>2067</v>
      </c>
      <c r="D124" s="160" t="s">
        <v>3103</v>
      </c>
      <c r="E124" s="158" t="s">
        <v>3130</v>
      </c>
      <c r="F124" s="161" t="s">
        <v>3126</v>
      </c>
      <c r="G124" s="162">
        <v>39186</v>
      </c>
      <c r="H124" s="163">
        <v>42942</v>
      </c>
      <c r="I124" s="166">
        <f t="shared" si="6"/>
        <v>9.5850558873066913E-2</v>
      </c>
      <c r="J124" s="164">
        <f t="shared" si="7"/>
        <v>1.9170111774613384E-2</v>
      </c>
      <c r="K124" s="162">
        <v>39163</v>
      </c>
      <c r="L124" s="163">
        <v>42916</v>
      </c>
      <c r="M124" s="166">
        <f t="shared" si="8"/>
        <v>9.5830247938104837E-2</v>
      </c>
      <c r="N124" s="164">
        <f t="shared" si="9"/>
        <v>1.9166049587620967E-2</v>
      </c>
      <c r="O124" s="165">
        <f t="shared" si="10"/>
        <v>0.9994130556831522</v>
      </c>
      <c r="P124" s="164">
        <f t="shared" si="11"/>
        <v>0.99939453215965723</v>
      </c>
      <c r="Q124" s="81"/>
    </row>
    <row r="125" spans="1:17" s="74" customFormat="1" x14ac:dyDescent="0.25">
      <c r="A125" s="288" t="s">
        <v>1825</v>
      </c>
      <c r="B125" s="158" t="s">
        <v>218</v>
      </c>
      <c r="C125" s="159" t="s">
        <v>2067</v>
      </c>
      <c r="D125" s="160" t="s">
        <v>1088</v>
      </c>
      <c r="E125" s="158" t="s">
        <v>3135</v>
      </c>
      <c r="F125" s="161" t="s">
        <v>3126</v>
      </c>
      <c r="G125" s="162">
        <v>39186</v>
      </c>
      <c r="H125" s="163">
        <v>42942</v>
      </c>
      <c r="I125" s="166">
        <f t="shared" si="6"/>
        <v>9.5850558873066913E-2</v>
      </c>
      <c r="J125" s="164">
        <f t="shared" si="7"/>
        <v>1.9170111774613384E-2</v>
      </c>
      <c r="K125" s="162">
        <v>18</v>
      </c>
      <c r="L125" s="163">
        <v>20</v>
      </c>
      <c r="M125" s="166">
        <f t="shared" si="8"/>
        <v>0.1111111111111111</v>
      </c>
      <c r="N125" s="164">
        <f t="shared" si="9"/>
        <v>2.222222222222222E-2</v>
      </c>
      <c r="O125" s="165">
        <f t="shared" si="10"/>
        <v>4.5934772622875517E-4</v>
      </c>
      <c r="P125" s="164">
        <f t="shared" si="11"/>
        <v>4.6574449257137532E-4</v>
      </c>
      <c r="Q125" s="81"/>
    </row>
    <row r="126" spans="1:17" s="74" customFormat="1" x14ac:dyDescent="0.25">
      <c r="A126" s="288" t="s">
        <v>1825</v>
      </c>
      <c r="B126" s="158" t="s">
        <v>218</v>
      </c>
      <c r="C126" s="159" t="s">
        <v>2067</v>
      </c>
      <c r="D126" s="160" t="s">
        <v>1079</v>
      </c>
      <c r="E126" s="158" t="s">
        <v>3165</v>
      </c>
      <c r="F126" s="161" t="s">
        <v>3126</v>
      </c>
      <c r="G126" s="162">
        <v>39186</v>
      </c>
      <c r="H126" s="163">
        <v>42942</v>
      </c>
      <c r="I126" s="166">
        <f t="shared" si="6"/>
        <v>9.5850558873066913E-2</v>
      </c>
      <c r="J126" s="164">
        <f t="shared" si="7"/>
        <v>1.9170111774613384E-2</v>
      </c>
      <c r="K126" s="162">
        <v>56</v>
      </c>
      <c r="L126" s="163">
        <v>62</v>
      </c>
      <c r="M126" s="166">
        <f t="shared" si="8"/>
        <v>0.10714285714285714</v>
      </c>
      <c r="N126" s="164">
        <f t="shared" si="9"/>
        <v>2.1428571428571429E-2</v>
      </c>
      <c r="O126" s="165">
        <f t="shared" si="10"/>
        <v>1.4290818149339049E-3</v>
      </c>
      <c r="P126" s="164">
        <f t="shared" si="11"/>
        <v>1.4438079269712635E-3</v>
      </c>
      <c r="Q126" s="81"/>
    </row>
    <row r="127" spans="1:17" s="74" customFormat="1" ht="30" x14ac:dyDescent="0.25">
      <c r="A127" s="288" t="s">
        <v>1825</v>
      </c>
      <c r="B127" s="158" t="s">
        <v>218</v>
      </c>
      <c r="C127" s="159" t="s">
        <v>2067</v>
      </c>
      <c r="D127" s="160" t="s">
        <v>862</v>
      </c>
      <c r="E127" s="158" t="s">
        <v>3169</v>
      </c>
      <c r="F127" s="161" t="s">
        <v>3126</v>
      </c>
      <c r="G127" s="162">
        <v>39186</v>
      </c>
      <c r="H127" s="163">
        <v>42942</v>
      </c>
      <c r="I127" s="166">
        <f t="shared" si="6"/>
        <v>9.5850558873066913E-2</v>
      </c>
      <c r="J127" s="164">
        <f t="shared" si="7"/>
        <v>1.9170111774613384E-2</v>
      </c>
      <c r="K127" s="162">
        <v>0</v>
      </c>
      <c r="L127" s="163">
        <v>0</v>
      </c>
      <c r="M127" s="166">
        <f t="shared" si="8"/>
        <v>0</v>
      </c>
      <c r="N127" s="164">
        <f t="shared" si="9"/>
        <v>0</v>
      </c>
      <c r="O127" s="165">
        <f t="shared" si="10"/>
        <v>0</v>
      </c>
      <c r="P127" s="164">
        <f t="shared" si="11"/>
        <v>0</v>
      </c>
      <c r="Q127" s="81"/>
    </row>
    <row r="128" spans="1:17" s="74" customFormat="1" x14ac:dyDescent="0.25">
      <c r="A128" s="288" t="s">
        <v>1825</v>
      </c>
      <c r="B128" s="158" t="s">
        <v>218</v>
      </c>
      <c r="C128" s="159" t="s">
        <v>2067</v>
      </c>
      <c r="D128" s="160" t="s">
        <v>1541</v>
      </c>
      <c r="E128" s="158" t="s">
        <v>1373</v>
      </c>
      <c r="F128" s="161" t="s">
        <v>3262</v>
      </c>
      <c r="G128" s="162">
        <v>39186</v>
      </c>
      <c r="H128" s="163">
        <v>42942</v>
      </c>
      <c r="I128" s="166">
        <f t="shared" si="6"/>
        <v>9.5850558873066913E-2</v>
      </c>
      <c r="J128" s="164">
        <f t="shared" si="7"/>
        <v>1.9170111774613384E-2</v>
      </c>
      <c r="K128" s="162">
        <v>1</v>
      </c>
      <c r="L128" s="163">
        <v>1</v>
      </c>
      <c r="M128" s="166">
        <f t="shared" si="8"/>
        <v>0</v>
      </c>
      <c r="N128" s="164">
        <f t="shared" si="9"/>
        <v>0</v>
      </c>
      <c r="O128" s="165">
        <f t="shared" si="10"/>
        <v>2.5519318123819731E-5</v>
      </c>
      <c r="P128" s="164">
        <f t="shared" si="11"/>
        <v>2.3287224628568766E-5</v>
      </c>
      <c r="Q128" s="81"/>
    </row>
    <row r="129" spans="1:17" s="74" customFormat="1" ht="45" x14ac:dyDescent="0.25">
      <c r="A129" s="288" t="s">
        <v>1825</v>
      </c>
      <c r="B129" s="158" t="s">
        <v>218</v>
      </c>
      <c r="C129" s="159" t="s">
        <v>2067</v>
      </c>
      <c r="D129" s="160" t="s">
        <v>865</v>
      </c>
      <c r="E129" s="158" t="s">
        <v>866</v>
      </c>
      <c r="F129" s="161" t="s">
        <v>3262</v>
      </c>
      <c r="G129" s="162">
        <v>39186</v>
      </c>
      <c r="H129" s="163">
        <v>42942</v>
      </c>
      <c r="I129" s="166">
        <f t="shared" si="6"/>
        <v>9.5850558873066913E-2</v>
      </c>
      <c r="J129" s="164">
        <f t="shared" si="7"/>
        <v>1.9170111774613384E-2</v>
      </c>
      <c r="K129" s="162">
        <v>0</v>
      </c>
      <c r="L129" s="163">
        <v>0</v>
      </c>
      <c r="M129" s="166">
        <f t="shared" si="8"/>
        <v>0</v>
      </c>
      <c r="N129" s="164">
        <f t="shared" si="9"/>
        <v>0</v>
      </c>
      <c r="O129" s="165">
        <f t="shared" si="10"/>
        <v>0</v>
      </c>
      <c r="P129" s="164">
        <f t="shared" si="11"/>
        <v>0</v>
      </c>
      <c r="Q129" s="81"/>
    </row>
    <row r="130" spans="1:17" s="74" customFormat="1" x14ac:dyDescent="0.25">
      <c r="A130" s="288" t="s">
        <v>1825</v>
      </c>
      <c r="B130" s="158" t="s">
        <v>218</v>
      </c>
      <c r="C130" s="159" t="s">
        <v>2067</v>
      </c>
      <c r="D130" s="160" t="s">
        <v>1228</v>
      </c>
      <c r="E130" s="158" t="s">
        <v>1404</v>
      </c>
      <c r="F130" s="161" t="s">
        <v>3233</v>
      </c>
      <c r="G130" s="162">
        <v>39186</v>
      </c>
      <c r="H130" s="163">
        <v>42942</v>
      </c>
      <c r="I130" s="166">
        <f t="shared" si="6"/>
        <v>9.5850558873066913E-2</v>
      </c>
      <c r="J130" s="164">
        <f t="shared" si="7"/>
        <v>1.9170111774613384E-2</v>
      </c>
      <c r="K130" s="162">
        <v>5</v>
      </c>
      <c r="L130" s="163">
        <v>5</v>
      </c>
      <c r="M130" s="166">
        <f t="shared" si="8"/>
        <v>0</v>
      </c>
      <c r="N130" s="164">
        <f t="shared" si="9"/>
        <v>0</v>
      </c>
      <c r="O130" s="165">
        <f t="shared" si="10"/>
        <v>1.2759659061909866E-4</v>
      </c>
      <c r="P130" s="164">
        <f t="shared" si="11"/>
        <v>1.1643612314284383E-4</v>
      </c>
      <c r="Q130" s="81"/>
    </row>
    <row r="131" spans="1:17" s="74" customFormat="1" x14ac:dyDescent="0.25">
      <c r="A131" s="288" t="s">
        <v>1825</v>
      </c>
      <c r="B131" s="158" t="s">
        <v>218</v>
      </c>
      <c r="C131" s="159" t="s">
        <v>2067</v>
      </c>
      <c r="D131" s="160" t="s">
        <v>862</v>
      </c>
      <c r="E131" s="158" t="s">
        <v>868</v>
      </c>
      <c r="F131" s="161" t="s">
        <v>3233</v>
      </c>
      <c r="G131" s="162">
        <v>39186</v>
      </c>
      <c r="H131" s="163">
        <v>42942</v>
      </c>
      <c r="I131" s="166">
        <f t="shared" ref="I131:I194" si="12">(H131-G131)/G131</f>
        <v>9.5850558873066913E-2</v>
      </c>
      <c r="J131" s="164">
        <f t="shared" ref="J131:J194" si="13">I131/5</f>
        <v>1.9170111774613384E-2</v>
      </c>
      <c r="K131" s="162">
        <v>23</v>
      </c>
      <c r="L131" s="163">
        <v>25</v>
      </c>
      <c r="M131" s="166">
        <f t="shared" ref="M131:M194" si="14">IFERROR((L131-K131)/K131,0)</f>
        <v>8.6956521739130432E-2</v>
      </c>
      <c r="N131" s="164">
        <f t="shared" ref="N131:N194" si="15">M131/5</f>
        <v>1.7391304347826087E-2</v>
      </c>
      <c r="O131" s="165">
        <f t="shared" ref="O131:O194" si="16">K131/G131</f>
        <v>5.8694431684785378E-4</v>
      </c>
      <c r="P131" s="164">
        <f t="shared" ref="P131:P194" si="17">L131/H131</f>
        <v>5.8218061571421915E-4</v>
      </c>
      <c r="Q131" s="81"/>
    </row>
    <row r="132" spans="1:17" s="74" customFormat="1" x14ac:dyDescent="0.25">
      <c r="A132" s="288" t="s">
        <v>1825</v>
      </c>
      <c r="B132" s="158" t="s">
        <v>218</v>
      </c>
      <c r="C132" s="159" t="s">
        <v>2067</v>
      </c>
      <c r="D132" s="160" t="s">
        <v>862</v>
      </c>
      <c r="E132" s="158" t="s">
        <v>2670</v>
      </c>
      <c r="F132" s="161" t="s">
        <v>3232</v>
      </c>
      <c r="G132" s="162">
        <v>39186</v>
      </c>
      <c r="H132" s="163">
        <v>42942</v>
      </c>
      <c r="I132" s="166">
        <f t="shared" si="12"/>
        <v>9.5850558873066913E-2</v>
      </c>
      <c r="J132" s="164">
        <f t="shared" si="13"/>
        <v>1.9170111774613384E-2</v>
      </c>
      <c r="K132" s="162">
        <v>23</v>
      </c>
      <c r="L132" s="163">
        <v>25</v>
      </c>
      <c r="M132" s="166">
        <f t="shared" si="14"/>
        <v>8.6956521739130432E-2</v>
      </c>
      <c r="N132" s="164">
        <f t="shared" si="15"/>
        <v>1.7391304347826087E-2</v>
      </c>
      <c r="O132" s="165">
        <f t="shared" si="16"/>
        <v>5.8694431684785378E-4</v>
      </c>
      <c r="P132" s="164">
        <f t="shared" si="17"/>
        <v>5.8218061571421915E-4</v>
      </c>
      <c r="Q132" s="81"/>
    </row>
    <row r="133" spans="1:17" s="74" customFormat="1" x14ac:dyDescent="0.25">
      <c r="A133" s="288" t="s">
        <v>1606</v>
      </c>
      <c r="B133" s="158" t="s">
        <v>218</v>
      </c>
      <c r="C133" s="159" t="s">
        <v>1728</v>
      </c>
      <c r="D133" s="160" t="s">
        <v>1432</v>
      </c>
      <c r="E133" s="158" t="s">
        <v>1237</v>
      </c>
      <c r="F133" s="161" t="s">
        <v>842</v>
      </c>
      <c r="G133" s="162">
        <v>230784</v>
      </c>
      <c r="H133" s="163">
        <v>237410</v>
      </c>
      <c r="I133" s="166">
        <f t="shared" si="12"/>
        <v>2.8710829173599555E-2</v>
      </c>
      <c r="J133" s="164">
        <f t="shared" si="13"/>
        <v>5.7421658347199108E-3</v>
      </c>
      <c r="K133" s="162">
        <v>89983</v>
      </c>
      <c r="L133" s="163">
        <v>92538</v>
      </c>
      <c r="M133" s="166">
        <f t="shared" si="14"/>
        <v>2.8394252247646776E-2</v>
      </c>
      <c r="N133" s="164">
        <f t="shared" si="15"/>
        <v>5.6788504495293556E-3</v>
      </c>
      <c r="O133" s="165">
        <f t="shared" si="16"/>
        <v>0.38990137964503607</v>
      </c>
      <c r="P133" s="164">
        <f t="shared" si="17"/>
        <v>0.38978139084284569</v>
      </c>
      <c r="Q133" s="81"/>
    </row>
    <row r="134" spans="1:17" s="74" customFormat="1" x14ac:dyDescent="0.25">
      <c r="A134" s="288" t="s">
        <v>1606</v>
      </c>
      <c r="B134" s="158" t="s">
        <v>218</v>
      </c>
      <c r="C134" s="159" t="s">
        <v>1728</v>
      </c>
      <c r="D134" s="160" t="s">
        <v>1090</v>
      </c>
      <c r="E134" s="158" t="s">
        <v>1106</v>
      </c>
      <c r="F134" s="161" t="s">
        <v>3039</v>
      </c>
      <c r="G134" s="162">
        <v>230784</v>
      </c>
      <c r="H134" s="163">
        <v>237410</v>
      </c>
      <c r="I134" s="166">
        <f t="shared" si="12"/>
        <v>2.8710829173599555E-2</v>
      </c>
      <c r="J134" s="164">
        <f t="shared" si="13"/>
        <v>5.7421658347199108E-3</v>
      </c>
      <c r="K134" s="162">
        <v>230759</v>
      </c>
      <c r="L134" s="163">
        <v>237384</v>
      </c>
      <c r="M134" s="166">
        <f t="shared" si="14"/>
        <v>2.8709606125871579E-2</v>
      </c>
      <c r="N134" s="164">
        <f t="shared" si="15"/>
        <v>5.7419212251743155E-3</v>
      </c>
      <c r="O134" s="165">
        <f t="shared" si="16"/>
        <v>0.99989167359955633</v>
      </c>
      <c r="P134" s="164">
        <f t="shared" si="17"/>
        <v>0.99989048481529841</v>
      </c>
      <c r="Q134" s="81"/>
    </row>
    <row r="135" spans="1:17" s="74" customFormat="1" x14ac:dyDescent="0.25">
      <c r="A135" s="288" t="s">
        <v>1606</v>
      </c>
      <c r="B135" s="158" t="s">
        <v>218</v>
      </c>
      <c r="C135" s="159" t="s">
        <v>1728</v>
      </c>
      <c r="D135" s="160" t="s">
        <v>3105</v>
      </c>
      <c r="E135" s="158" t="s">
        <v>3134</v>
      </c>
      <c r="F135" s="161" t="s">
        <v>3126</v>
      </c>
      <c r="G135" s="162">
        <v>230784</v>
      </c>
      <c r="H135" s="163">
        <v>237410</v>
      </c>
      <c r="I135" s="166">
        <f t="shared" si="12"/>
        <v>2.8710829173599555E-2</v>
      </c>
      <c r="J135" s="164">
        <f t="shared" si="13"/>
        <v>5.7421658347199108E-3</v>
      </c>
      <c r="K135" s="162">
        <v>230764</v>
      </c>
      <c r="L135" s="163">
        <v>237390</v>
      </c>
      <c r="M135" s="166">
        <f t="shared" si="14"/>
        <v>2.8713317501863376E-2</v>
      </c>
      <c r="N135" s="164">
        <f t="shared" si="15"/>
        <v>5.742663500372675E-3</v>
      </c>
      <c r="O135" s="165">
        <f t="shared" si="16"/>
        <v>0.99991333887964506</v>
      </c>
      <c r="P135" s="164">
        <f t="shared" si="17"/>
        <v>0.99991575755022954</v>
      </c>
      <c r="Q135" s="81"/>
    </row>
    <row r="136" spans="1:17" s="74" customFormat="1" x14ac:dyDescent="0.25">
      <c r="A136" s="288" t="s">
        <v>1606</v>
      </c>
      <c r="B136" s="158" t="s">
        <v>218</v>
      </c>
      <c r="C136" s="159" t="s">
        <v>1728</v>
      </c>
      <c r="D136" s="160" t="s">
        <v>1060</v>
      </c>
      <c r="E136" s="158" t="s">
        <v>1390</v>
      </c>
      <c r="F136" s="161" t="s">
        <v>3233</v>
      </c>
      <c r="G136" s="162">
        <v>230784</v>
      </c>
      <c r="H136" s="163">
        <v>237410</v>
      </c>
      <c r="I136" s="166">
        <f t="shared" si="12"/>
        <v>2.8710829173599555E-2</v>
      </c>
      <c r="J136" s="164">
        <f t="shared" si="13"/>
        <v>5.7421658347199108E-3</v>
      </c>
      <c r="K136" s="162">
        <v>225537</v>
      </c>
      <c r="L136" s="163">
        <v>232011</v>
      </c>
      <c r="M136" s="166">
        <f t="shared" si="14"/>
        <v>2.8704824485561126E-2</v>
      </c>
      <c r="N136" s="164">
        <f t="shared" si="15"/>
        <v>5.7409648971122251E-3</v>
      </c>
      <c r="O136" s="165">
        <f t="shared" si="16"/>
        <v>0.97726445507487525</v>
      </c>
      <c r="P136" s="164">
        <f t="shared" si="17"/>
        <v>0.97725875068446988</v>
      </c>
      <c r="Q136" s="81"/>
    </row>
    <row r="137" spans="1:17" s="74" customFormat="1" x14ac:dyDescent="0.25">
      <c r="A137" s="288" t="s">
        <v>1606</v>
      </c>
      <c r="B137" s="158" t="s">
        <v>218</v>
      </c>
      <c r="C137" s="159" t="s">
        <v>1728</v>
      </c>
      <c r="D137" s="160" t="s">
        <v>1387</v>
      </c>
      <c r="E137" s="158" t="s">
        <v>1406</v>
      </c>
      <c r="F137" s="161" t="s">
        <v>3233</v>
      </c>
      <c r="G137" s="162">
        <v>230784</v>
      </c>
      <c r="H137" s="163">
        <v>237410</v>
      </c>
      <c r="I137" s="166">
        <f t="shared" si="12"/>
        <v>2.8710829173599555E-2</v>
      </c>
      <c r="J137" s="164">
        <f t="shared" si="13"/>
        <v>5.7421658347199108E-3</v>
      </c>
      <c r="K137" s="162">
        <v>26</v>
      </c>
      <c r="L137" s="163">
        <v>27</v>
      </c>
      <c r="M137" s="166">
        <f t="shared" si="14"/>
        <v>3.8461538461538464E-2</v>
      </c>
      <c r="N137" s="164">
        <f t="shared" si="15"/>
        <v>7.6923076923076927E-3</v>
      </c>
      <c r="O137" s="165">
        <f t="shared" si="16"/>
        <v>1.1265945646145313E-4</v>
      </c>
      <c r="P137" s="164">
        <f t="shared" si="17"/>
        <v>1.1372730719009308E-4</v>
      </c>
      <c r="Q137" s="81"/>
    </row>
    <row r="138" spans="1:17" s="74" customFormat="1" x14ac:dyDescent="0.25">
      <c r="A138" s="288" t="s">
        <v>1826</v>
      </c>
      <c r="B138" s="158" t="s">
        <v>218</v>
      </c>
      <c r="C138" s="159" t="s">
        <v>2068</v>
      </c>
      <c r="D138" s="160" t="s">
        <v>1088</v>
      </c>
      <c r="E138" s="158" t="s">
        <v>1104</v>
      </c>
      <c r="F138" s="161" t="s">
        <v>3039</v>
      </c>
      <c r="G138" s="162">
        <v>45958</v>
      </c>
      <c r="H138" s="163">
        <v>46865</v>
      </c>
      <c r="I138" s="166">
        <f t="shared" si="12"/>
        <v>1.9735410592279908E-2</v>
      </c>
      <c r="J138" s="164">
        <f t="shared" si="13"/>
        <v>3.9470821184559813E-3</v>
      </c>
      <c r="K138" s="162">
        <v>45852</v>
      </c>
      <c r="L138" s="163">
        <v>46757</v>
      </c>
      <c r="M138" s="166">
        <f t="shared" si="14"/>
        <v>1.9737416034196983E-2</v>
      </c>
      <c r="N138" s="164">
        <f t="shared" si="15"/>
        <v>3.9474832068393962E-3</v>
      </c>
      <c r="O138" s="165">
        <f t="shared" si="16"/>
        <v>0.9976935462813874</v>
      </c>
      <c r="P138" s="164">
        <f t="shared" si="17"/>
        <v>0.99769550837512</v>
      </c>
      <c r="Q138" s="81"/>
    </row>
    <row r="139" spans="1:17" s="74" customFormat="1" ht="30" x14ac:dyDescent="0.25">
      <c r="A139" s="288" t="s">
        <v>1826</v>
      </c>
      <c r="B139" s="158" t="s">
        <v>218</v>
      </c>
      <c r="C139" s="159" t="s">
        <v>2068</v>
      </c>
      <c r="D139" s="160" t="s">
        <v>862</v>
      </c>
      <c r="E139" s="158" t="s">
        <v>864</v>
      </c>
      <c r="F139" s="161" t="s">
        <v>3039</v>
      </c>
      <c r="G139" s="162">
        <v>45958</v>
      </c>
      <c r="H139" s="163">
        <v>46865</v>
      </c>
      <c r="I139" s="166">
        <f t="shared" si="12"/>
        <v>1.9735410592279908E-2</v>
      </c>
      <c r="J139" s="164">
        <f t="shared" si="13"/>
        <v>3.9470821184559813E-3</v>
      </c>
      <c r="K139" s="162">
        <v>9</v>
      </c>
      <c r="L139" s="163">
        <v>9</v>
      </c>
      <c r="M139" s="166">
        <f t="shared" si="14"/>
        <v>0</v>
      </c>
      <c r="N139" s="164">
        <f t="shared" si="15"/>
        <v>0</v>
      </c>
      <c r="O139" s="165">
        <f t="shared" si="16"/>
        <v>1.9583097610862091E-4</v>
      </c>
      <c r="P139" s="164">
        <f t="shared" si="17"/>
        <v>1.9204096873999787E-4</v>
      </c>
      <c r="Q139" s="81"/>
    </row>
    <row r="140" spans="1:17" s="74" customFormat="1" x14ac:dyDescent="0.25">
      <c r="A140" s="288" t="s">
        <v>1826</v>
      </c>
      <c r="B140" s="158" t="s">
        <v>218</v>
      </c>
      <c r="C140" s="159" t="s">
        <v>2068</v>
      </c>
      <c r="D140" s="160" t="s">
        <v>3103</v>
      </c>
      <c r="E140" s="158" t="s">
        <v>3130</v>
      </c>
      <c r="F140" s="161" t="s">
        <v>3126</v>
      </c>
      <c r="G140" s="162">
        <v>45958</v>
      </c>
      <c r="H140" s="163">
        <v>46865</v>
      </c>
      <c r="I140" s="166">
        <f t="shared" si="12"/>
        <v>1.9735410592279908E-2</v>
      </c>
      <c r="J140" s="164">
        <f t="shared" si="13"/>
        <v>3.9470821184559813E-3</v>
      </c>
      <c r="K140" s="162">
        <v>11</v>
      </c>
      <c r="L140" s="163">
        <v>11</v>
      </c>
      <c r="M140" s="166">
        <f t="shared" si="14"/>
        <v>0</v>
      </c>
      <c r="N140" s="164">
        <f t="shared" si="15"/>
        <v>0</v>
      </c>
      <c r="O140" s="165">
        <f t="shared" si="16"/>
        <v>2.3934897079942556E-4</v>
      </c>
      <c r="P140" s="164">
        <f t="shared" si="17"/>
        <v>2.347167395711085E-4</v>
      </c>
      <c r="Q140" s="81"/>
    </row>
    <row r="141" spans="1:17" s="74" customFormat="1" x14ac:dyDescent="0.25">
      <c r="A141" s="288" t="s">
        <v>1826</v>
      </c>
      <c r="B141" s="158" t="s">
        <v>218</v>
      </c>
      <c r="C141" s="159" t="s">
        <v>2068</v>
      </c>
      <c r="D141" s="160" t="s">
        <v>1088</v>
      </c>
      <c r="E141" s="158" t="s">
        <v>3135</v>
      </c>
      <c r="F141" s="161" t="s">
        <v>3126</v>
      </c>
      <c r="G141" s="162">
        <v>45958</v>
      </c>
      <c r="H141" s="163">
        <v>46865</v>
      </c>
      <c r="I141" s="166">
        <f t="shared" si="12"/>
        <v>1.9735410592279908E-2</v>
      </c>
      <c r="J141" s="164">
        <f t="shared" si="13"/>
        <v>3.9470821184559813E-3</v>
      </c>
      <c r="K141" s="162">
        <v>45859</v>
      </c>
      <c r="L141" s="163">
        <v>46764</v>
      </c>
      <c r="M141" s="166">
        <f t="shared" si="14"/>
        <v>1.9734403279617958E-2</v>
      </c>
      <c r="N141" s="164">
        <f t="shared" si="15"/>
        <v>3.9468806559235913E-3</v>
      </c>
      <c r="O141" s="165">
        <f t="shared" si="16"/>
        <v>0.99784585926280522</v>
      </c>
      <c r="P141" s="164">
        <f t="shared" si="17"/>
        <v>0.99784487357302887</v>
      </c>
      <c r="Q141" s="81"/>
    </row>
    <row r="142" spans="1:17" s="74" customFormat="1" ht="30" x14ac:dyDescent="0.25">
      <c r="A142" s="288" t="s">
        <v>1826</v>
      </c>
      <c r="B142" s="158" t="s">
        <v>218</v>
      </c>
      <c r="C142" s="159" t="s">
        <v>2068</v>
      </c>
      <c r="D142" s="160" t="s">
        <v>862</v>
      </c>
      <c r="E142" s="158" t="s">
        <v>3169</v>
      </c>
      <c r="F142" s="161" t="s">
        <v>3126</v>
      </c>
      <c r="G142" s="162">
        <v>45958</v>
      </c>
      <c r="H142" s="163">
        <v>46865</v>
      </c>
      <c r="I142" s="166">
        <f t="shared" si="12"/>
        <v>1.9735410592279908E-2</v>
      </c>
      <c r="J142" s="164">
        <f t="shared" si="13"/>
        <v>3.9470821184559813E-3</v>
      </c>
      <c r="K142" s="162">
        <v>9</v>
      </c>
      <c r="L142" s="163">
        <v>10</v>
      </c>
      <c r="M142" s="166">
        <f t="shared" si="14"/>
        <v>0.1111111111111111</v>
      </c>
      <c r="N142" s="164">
        <f t="shared" si="15"/>
        <v>2.222222222222222E-2</v>
      </c>
      <c r="O142" s="165">
        <f t="shared" si="16"/>
        <v>1.9583097610862091E-4</v>
      </c>
      <c r="P142" s="164">
        <f t="shared" si="17"/>
        <v>2.1337885415555319E-4</v>
      </c>
      <c r="Q142" s="81"/>
    </row>
    <row r="143" spans="1:17" s="74" customFormat="1" x14ac:dyDescent="0.25">
      <c r="A143" s="288" t="s">
        <v>1826</v>
      </c>
      <c r="B143" s="158" t="s">
        <v>218</v>
      </c>
      <c r="C143" s="159" t="s">
        <v>2068</v>
      </c>
      <c r="D143" s="160" t="s">
        <v>3122</v>
      </c>
      <c r="E143" s="158" t="s">
        <v>3175</v>
      </c>
      <c r="F143" s="161" t="s">
        <v>3126</v>
      </c>
      <c r="G143" s="162">
        <v>45958</v>
      </c>
      <c r="H143" s="163">
        <v>46865</v>
      </c>
      <c r="I143" s="166">
        <f t="shared" si="12"/>
        <v>1.9735410592279908E-2</v>
      </c>
      <c r="J143" s="164">
        <f t="shared" si="13"/>
        <v>3.9470821184559813E-3</v>
      </c>
      <c r="K143" s="162">
        <v>79</v>
      </c>
      <c r="L143" s="163">
        <v>80</v>
      </c>
      <c r="M143" s="166">
        <f t="shared" si="14"/>
        <v>1.2658227848101266E-2</v>
      </c>
      <c r="N143" s="164">
        <f t="shared" si="15"/>
        <v>2.5316455696202532E-3</v>
      </c>
      <c r="O143" s="165">
        <f t="shared" si="16"/>
        <v>1.7189607902867836E-3</v>
      </c>
      <c r="P143" s="164">
        <f t="shared" si="17"/>
        <v>1.7070308332444255E-3</v>
      </c>
      <c r="Q143" s="81"/>
    </row>
    <row r="144" spans="1:17" s="74" customFormat="1" ht="45" x14ac:dyDescent="0.25">
      <c r="A144" s="288" t="s">
        <v>1826</v>
      </c>
      <c r="B144" s="158" t="s">
        <v>218</v>
      </c>
      <c r="C144" s="159" t="s">
        <v>2068</v>
      </c>
      <c r="D144" s="160" t="s">
        <v>865</v>
      </c>
      <c r="E144" s="158" t="s">
        <v>866</v>
      </c>
      <c r="F144" s="161" t="s">
        <v>3262</v>
      </c>
      <c r="G144" s="162">
        <v>45958</v>
      </c>
      <c r="H144" s="163">
        <v>46865</v>
      </c>
      <c r="I144" s="166">
        <f t="shared" si="12"/>
        <v>1.9735410592279908E-2</v>
      </c>
      <c r="J144" s="164">
        <f t="shared" si="13"/>
        <v>3.9470821184559813E-3</v>
      </c>
      <c r="K144" s="162">
        <v>9</v>
      </c>
      <c r="L144" s="163">
        <v>9</v>
      </c>
      <c r="M144" s="166">
        <f t="shared" si="14"/>
        <v>0</v>
      </c>
      <c r="N144" s="164">
        <f t="shared" si="15"/>
        <v>0</v>
      </c>
      <c r="O144" s="165">
        <f t="shared" si="16"/>
        <v>1.9583097610862091E-4</v>
      </c>
      <c r="P144" s="164">
        <f t="shared" si="17"/>
        <v>1.9204096873999787E-4</v>
      </c>
      <c r="Q144" s="81"/>
    </row>
    <row r="145" spans="1:17" s="74" customFormat="1" x14ac:dyDescent="0.25">
      <c r="A145" s="288" t="s">
        <v>1826</v>
      </c>
      <c r="B145" s="158" t="s">
        <v>218</v>
      </c>
      <c r="C145" s="159" t="s">
        <v>2068</v>
      </c>
      <c r="D145" s="160" t="s">
        <v>862</v>
      </c>
      <c r="E145" s="158" t="s">
        <v>868</v>
      </c>
      <c r="F145" s="161" t="s">
        <v>3233</v>
      </c>
      <c r="G145" s="162">
        <v>45958</v>
      </c>
      <c r="H145" s="163">
        <v>46865</v>
      </c>
      <c r="I145" s="166">
        <f t="shared" si="12"/>
        <v>1.9735410592279908E-2</v>
      </c>
      <c r="J145" s="164">
        <f t="shared" si="13"/>
        <v>3.9470821184559813E-3</v>
      </c>
      <c r="K145" s="162">
        <v>81</v>
      </c>
      <c r="L145" s="163">
        <v>83</v>
      </c>
      <c r="M145" s="166">
        <f t="shared" si="14"/>
        <v>2.4691358024691357E-2</v>
      </c>
      <c r="N145" s="164">
        <f t="shared" si="15"/>
        <v>4.9382716049382715E-3</v>
      </c>
      <c r="O145" s="165">
        <f t="shared" si="16"/>
        <v>1.7624787849775882E-3</v>
      </c>
      <c r="P145" s="164">
        <f t="shared" si="17"/>
        <v>1.7710444894910914E-3</v>
      </c>
      <c r="Q145" s="81"/>
    </row>
    <row r="146" spans="1:17" s="74" customFormat="1" x14ac:dyDescent="0.25">
      <c r="A146" s="288" t="s">
        <v>1826</v>
      </c>
      <c r="B146" s="158" t="s">
        <v>218</v>
      </c>
      <c r="C146" s="159" t="s">
        <v>2068</v>
      </c>
      <c r="D146" s="160" t="s">
        <v>862</v>
      </c>
      <c r="E146" s="158" t="s">
        <v>2670</v>
      </c>
      <c r="F146" s="161" t="s">
        <v>3232</v>
      </c>
      <c r="G146" s="162">
        <v>45958</v>
      </c>
      <c r="H146" s="163">
        <v>46865</v>
      </c>
      <c r="I146" s="166">
        <f t="shared" si="12"/>
        <v>1.9735410592279908E-2</v>
      </c>
      <c r="J146" s="164">
        <f t="shared" si="13"/>
        <v>3.9470821184559813E-3</v>
      </c>
      <c r="K146" s="162">
        <v>81</v>
      </c>
      <c r="L146" s="163">
        <v>83</v>
      </c>
      <c r="M146" s="166">
        <f t="shared" si="14"/>
        <v>2.4691358024691357E-2</v>
      </c>
      <c r="N146" s="164">
        <f t="shared" si="15"/>
        <v>4.9382716049382715E-3</v>
      </c>
      <c r="O146" s="165">
        <f t="shared" si="16"/>
        <v>1.7624787849775882E-3</v>
      </c>
      <c r="P146" s="164">
        <f t="shared" si="17"/>
        <v>1.7710444894910914E-3</v>
      </c>
      <c r="Q146" s="81"/>
    </row>
    <row r="147" spans="1:17" s="74" customFormat="1" x14ac:dyDescent="0.25">
      <c r="A147" s="288" t="s">
        <v>2684</v>
      </c>
      <c r="B147" s="158" t="s">
        <v>218</v>
      </c>
      <c r="C147" s="159" t="s">
        <v>2476</v>
      </c>
      <c r="D147" s="160" t="s">
        <v>1090</v>
      </c>
      <c r="E147" s="158" t="s">
        <v>1106</v>
      </c>
      <c r="F147" s="161" t="s">
        <v>3039</v>
      </c>
      <c r="G147" s="162">
        <v>21888</v>
      </c>
      <c r="H147" s="163">
        <v>22921</v>
      </c>
      <c r="I147" s="166">
        <f t="shared" si="12"/>
        <v>4.719480994152047E-2</v>
      </c>
      <c r="J147" s="164">
        <f t="shared" si="13"/>
        <v>9.438961988304094E-3</v>
      </c>
      <c r="K147" s="162">
        <v>0</v>
      </c>
      <c r="L147" s="163">
        <v>0</v>
      </c>
      <c r="M147" s="166">
        <f t="shared" si="14"/>
        <v>0</v>
      </c>
      <c r="N147" s="164">
        <f t="shared" si="15"/>
        <v>0</v>
      </c>
      <c r="O147" s="165">
        <f t="shared" si="16"/>
        <v>0</v>
      </c>
      <c r="P147" s="164">
        <f t="shared" si="17"/>
        <v>0</v>
      </c>
      <c r="Q147" s="81"/>
    </row>
    <row r="148" spans="1:17" s="74" customFormat="1" x14ac:dyDescent="0.25">
      <c r="A148" s="288" t="s">
        <v>2684</v>
      </c>
      <c r="B148" s="158" t="s">
        <v>218</v>
      </c>
      <c r="C148" s="159" t="s">
        <v>2476</v>
      </c>
      <c r="D148" s="160" t="s">
        <v>1079</v>
      </c>
      <c r="E148" s="158" t="s">
        <v>1127</v>
      </c>
      <c r="F148" s="161" t="s">
        <v>3039</v>
      </c>
      <c r="G148" s="162">
        <v>21888</v>
      </c>
      <c r="H148" s="163">
        <v>22921</v>
      </c>
      <c r="I148" s="166">
        <f t="shared" si="12"/>
        <v>4.719480994152047E-2</v>
      </c>
      <c r="J148" s="164">
        <f t="shared" si="13"/>
        <v>9.438961988304094E-3</v>
      </c>
      <c r="K148" s="162">
        <v>0</v>
      </c>
      <c r="L148" s="163">
        <v>0</v>
      </c>
      <c r="M148" s="166">
        <f t="shared" si="14"/>
        <v>0</v>
      </c>
      <c r="N148" s="164">
        <f t="shared" si="15"/>
        <v>0</v>
      </c>
      <c r="O148" s="165">
        <f t="shared" si="16"/>
        <v>0</v>
      </c>
      <c r="P148" s="164">
        <f t="shared" si="17"/>
        <v>0</v>
      </c>
      <c r="Q148" s="81"/>
    </row>
    <row r="149" spans="1:17" s="74" customFormat="1" x14ac:dyDescent="0.25">
      <c r="A149" s="288" t="s">
        <v>2684</v>
      </c>
      <c r="B149" s="158" t="s">
        <v>218</v>
      </c>
      <c r="C149" s="159" t="s">
        <v>2476</v>
      </c>
      <c r="D149" s="160" t="s">
        <v>3105</v>
      </c>
      <c r="E149" s="158" t="s">
        <v>3134</v>
      </c>
      <c r="F149" s="161" t="s">
        <v>3126</v>
      </c>
      <c r="G149" s="162">
        <v>21888</v>
      </c>
      <c r="H149" s="163">
        <v>22921</v>
      </c>
      <c r="I149" s="166">
        <f t="shared" si="12"/>
        <v>4.719480994152047E-2</v>
      </c>
      <c r="J149" s="164">
        <f t="shared" si="13"/>
        <v>9.438961988304094E-3</v>
      </c>
      <c r="K149" s="162">
        <v>0</v>
      </c>
      <c r="L149" s="163">
        <v>0</v>
      </c>
      <c r="M149" s="166">
        <f t="shared" si="14"/>
        <v>0</v>
      </c>
      <c r="N149" s="164">
        <f t="shared" si="15"/>
        <v>0</v>
      </c>
      <c r="O149" s="165">
        <f t="shared" si="16"/>
        <v>0</v>
      </c>
      <c r="P149" s="164">
        <f t="shared" si="17"/>
        <v>0</v>
      </c>
      <c r="Q149" s="81"/>
    </row>
    <row r="150" spans="1:17" s="74" customFormat="1" x14ac:dyDescent="0.25">
      <c r="A150" s="288" t="s">
        <v>2684</v>
      </c>
      <c r="B150" s="158" t="s">
        <v>218</v>
      </c>
      <c r="C150" s="159" t="s">
        <v>2476</v>
      </c>
      <c r="D150" s="160" t="s">
        <v>1079</v>
      </c>
      <c r="E150" s="158" t="s">
        <v>3165</v>
      </c>
      <c r="F150" s="161" t="s">
        <v>3126</v>
      </c>
      <c r="G150" s="162">
        <v>21888</v>
      </c>
      <c r="H150" s="163">
        <v>22921</v>
      </c>
      <c r="I150" s="166">
        <f t="shared" si="12"/>
        <v>4.719480994152047E-2</v>
      </c>
      <c r="J150" s="164">
        <f t="shared" si="13"/>
        <v>9.438961988304094E-3</v>
      </c>
      <c r="K150" s="162">
        <v>2</v>
      </c>
      <c r="L150" s="163">
        <v>2</v>
      </c>
      <c r="M150" s="166">
        <f t="shared" si="14"/>
        <v>0</v>
      </c>
      <c r="N150" s="164">
        <f t="shared" si="15"/>
        <v>0</v>
      </c>
      <c r="O150" s="165">
        <f t="shared" si="16"/>
        <v>9.1374269005847948E-5</v>
      </c>
      <c r="P150" s="164">
        <f t="shared" si="17"/>
        <v>8.7256227913267312E-5</v>
      </c>
      <c r="Q150" s="81"/>
    </row>
    <row r="151" spans="1:17" s="74" customFormat="1" x14ac:dyDescent="0.25">
      <c r="A151" s="288" t="s">
        <v>2684</v>
      </c>
      <c r="B151" s="158" t="s">
        <v>218</v>
      </c>
      <c r="C151" s="159" t="s">
        <v>2476</v>
      </c>
      <c r="D151" s="160" t="s">
        <v>1060</v>
      </c>
      <c r="E151" s="158" t="s">
        <v>1390</v>
      </c>
      <c r="F151" s="161" t="s">
        <v>3233</v>
      </c>
      <c r="G151" s="162">
        <v>21888</v>
      </c>
      <c r="H151" s="163">
        <v>22921</v>
      </c>
      <c r="I151" s="166">
        <f t="shared" si="12"/>
        <v>4.719480994152047E-2</v>
      </c>
      <c r="J151" s="164">
        <f t="shared" si="13"/>
        <v>9.438961988304094E-3</v>
      </c>
      <c r="K151" s="162">
        <v>2</v>
      </c>
      <c r="L151" s="163">
        <v>3</v>
      </c>
      <c r="M151" s="166">
        <f t="shared" si="14"/>
        <v>0.5</v>
      </c>
      <c r="N151" s="164">
        <f t="shared" si="15"/>
        <v>0.1</v>
      </c>
      <c r="O151" s="165">
        <f t="shared" si="16"/>
        <v>9.1374269005847948E-5</v>
      </c>
      <c r="P151" s="164">
        <f t="shared" si="17"/>
        <v>1.3088434186990096E-4</v>
      </c>
      <c r="Q151" s="81"/>
    </row>
    <row r="152" spans="1:17" s="74" customFormat="1" x14ac:dyDescent="0.25">
      <c r="A152" s="288" t="s">
        <v>2684</v>
      </c>
      <c r="B152" s="158" t="s">
        <v>218</v>
      </c>
      <c r="C152" s="159" t="s">
        <v>2476</v>
      </c>
      <c r="D152" s="160" t="s">
        <v>1228</v>
      </c>
      <c r="E152" s="158" t="s">
        <v>1404</v>
      </c>
      <c r="F152" s="161" t="s">
        <v>3233</v>
      </c>
      <c r="G152" s="162">
        <v>21888</v>
      </c>
      <c r="H152" s="163">
        <v>22921</v>
      </c>
      <c r="I152" s="166">
        <f t="shared" si="12"/>
        <v>4.719480994152047E-2</v>
      </c>
      <c r="J152" s="164">
        <f t="shared" si="13"/>
        <v>9.438961988304094E-3</v>
      </c>
      <c r="K152" s="162">
        <v>0</v>
      </c>
      <c r="L152" s="163">
        <v>0</v>
      </c>
      <c r="M152" s="166">
        <f t="shared" si="14"/>
        <v>0</v>
      </c>
      <c r="N152" s="164">
        <f t="shared" si="15"/>
        <v>0</v>
      </c>
      <c r="O152" s="165">
        <f t="shared" si="16"/>
        <v>0</v>
      </c>
      <c r="P152" s="164">
        <f t="shared" si="17"/>
        <v>0</v>
      </c>
      <c r="Q152" s="81"/>
    </row>
    <row r="153" spans="1:17" s="74" customFormat="1" x14ac:dyDescent="0.25">
      <c r="A153" s="288" t="s">
        <v>2684</v>
      </c>
      <c r="B153" s="158" t="s">
        <v>218</v>
      </c>
      <c r="C153" s="159" t="s">
        <v>2476</v>
      </c>
      <c r="D153" s="160" t="s">
        <v>1387</v>
      </c>
      <c r="E153" s="158" t="s">
        <v>1406</v>
      </c>
      <c r="F153" s="161" t="s">
        <v>3233</v>
      </c>
      <c r="G153" s="162">
        <v>21888</v>
      </c>
      <c r="H153" s="163">
        <v>22921</v>
      </c>
      <c r="I153" s="166">
        <f t="shared" si="12"/>
        <v>4.719480994152047E-2</v>
      </c>
      <c r="J153" s="164">
        <f t="shared" si="13"/>
        <v>9.438961988304094E-3</v>
      </c>
      <c r="K153" s="162">
        <v>17</v>
      </c>
      <c r="L153" s="163">
        <v>18</v>
      </c>
      <c r="M153" s="166">
        <f t="shared" si="14"/>
        <v>5.8823529411764705E-2</v>
      </c>
      <c r="N153" s="164">
        <f t="shared" si="15"/>
        <v>1.1764705882352941E-2</v>
      </c>
      <c r="O153" s="165">
        <f t="shared" si="16"/>
        <v>7.7668128654970756E-4</v>
      </c>
      <c r="P153" s="164">
        <f t="shared" si="17"/>
        <v>7.8530605121940582E-4</v>
      </c>
      <c r="Q153" s="81"/>
    </row>
    <row r="154" spans="1:17" s="74" customFormat="1" x14ac:dyDescent="0.25">
      <c r="A154" s="288" t="s">
        <v>964</v>
      </c>
      <c r="B154" s="158" t="s">
        <v>218</v>
      </c>
      <c r="C154" s="159" t="s">
        <v>217</v>
      </c>
      <c r="D154" s="160" t="s">
        <v>856</v>
      </c>
      <c r="E154" s="158" t="s">
        <v>857</v>
      </c>
      <c r="F154" s="161" t="s">
        <v>842</v>
      </c>
      <c r="G154" s="162">
        <v>1152179</v>
      </c>
      <c r="H154" s="163">
        <v>1199420</v>
      </c>
      <c r="I154" s="166">
        <f t="shared" si="12"/>
        <v>4.100144161627664E-2</v>
      </c>
      <c r="J154" s="164">
        <f t="shared" si="13"/>
        <v>8.2002883232553288E-3</v>
      </c>
      <c r="K154" s="162">
        <v>987501</v>
      </c>
      <c r="L154" s="163">
        <v>1027990</v>
      </c>
      <c r="M154" s="166">
        <f t="shared" si="14"/>
        <v>4.1001477466858262E-2</v>
      </c>
      <c r="N154" s="164">
        <f t="shared" si="15"/>
        <v>8.2002954933716524E-3</v>
      </c>
      <c r="O154" s="165">
        <f t="shared" si="16"/>
        <v>0.85707255556645279</v>
      </c>
      <c r="P154" s="164">
        <f t="shared" si="17"/>
        <v>0.85707258508279005</v>
      </c>
      <c r="Q154" s="81"/>
    </row>
    <row r="155" spans="1:17" s="74" customFormat="1" x14ac:dyDescent="0.25">
      <c r="A155" s="288" t="s">
        <v>964</v>
      </c>
      <c r="B155" s="158" t="s">
        <v>218</v>
      </c>
      <c r="C155" s="159" t="s">
        <v>217</v>
      </c>
      <c r="D155" s="160" t="s">
        <v>1079</v>
      </c>
      <c r="E155" s="158" t="s">
        <v>1127</v>
      </c>
      <c r="F155" s="161" t="s">
        <v>3039</v>
      </c>
      <c r="G155" s="162">
        <v>1152179</v>
      </c>
      <c r="H155" s="163">
        <v>1199420</v>
      </c>
      <c r="I155" s="166">
        <f t="shared" si="12"/>
        <v>4.100144161627664E-2</v>
      </c>
      <c r="J155" s="164">
        <f t="shared" si="13"/>
        <v>8.2002883232553288E-3</v>
      </c>
      <c r="K155" s="162">
        <v>3</v>
      </c>
      <c r="L155" s="163">
        <v>3</v>
      </c>
      <c r="M155" s="166">
        <f t="shared" si="14"/>
        <v>0</v>
      </c>
      <c r="N155" s="164">
        <f t="shared" si="15"/>
        <v>0</v>
      </c>
      <c r="O155" s="165">
        <f t="shared" si="16"/>
        <v>2.6037620890503993E-6</v>
      </c>
      <c r="P155" s="164">
        <f t="shared" si="17"/>
        <v>2.5012089176435277E-6</v>
      </c>
      <c r="Q155" s="81"/>
    </row>
    <row r="156" spans="1:17" s="74" customFormat="1" x14ac:dyDescent="0.25">
      <c r="A156" s="288" t="s">
        <v>964</v>
      </c>
      <c r="B156" s="158" t="s">
        <v>218</v>
      </c>
      <c r="C156" s="159" t="s">
        <v>217</v>
      </c>
      <c r="D156" s="160" t="s">
        <v>858</v>
      </c>
      <c r="E156" s="158" t="s">
        <v>860</v>
      </c>
      <c r="F156" s="161" t="s">
        <v>3039</v>
      </c>
      <c r="G156" s="162">
        <v>1152179</v>
      </c>
      <c r="H156" s="163">
        <v>1199420</v>
      </c>
      <c r="I156" s="166">
        <f t="shared" si="12"/>
        <v>4.100144161627664E-2</v>
      </c>
      <c r="J156" s="164">
        <f t="shared" si="13"/>
        <v>8.2002883232553288E-3</v>
      </c>
      <c r="K156" s="162">
        <v>1139802</v>
      </c>
      <c r="L156" s="163">
        <v>1186544</v>
      </c>
      <c r="M156" s="166">
        <f t="shared" si="14"/>
        <v>4.1008876980387819E-2</v>
      </c>
      <c r="N156" s="164">
        <f t="shared" si="15"/>
        <v>8.2017753960775645E-3</v>
      </c>
      <c r="O156" s="165">
        <f t="shared" si="16"/>
        <v>0.98925774554127444</v>
      </c>
      <c r="P156" s="164">
        <f t="shared" si="17"/>
        <v>0.98926481132547395</v>
      </c>
      <c r="Q156" s="81"/>
    </row>
    <row r="157" spans="1:17" s="74" customFormat="1" ht="30" x14ac:dyDescent="0.25">
      <c r="A157" s="288" t="s">
        <v>964</v>
      </c>
      <c r="B157" s="158" t="s">
        <v>218</v>
      </c>
      <c r="C157" s="159" t="s">
        <v>217</v>
      </c>
      <c r="D157" s="160" t="s">
        <v>862</v>
      </c>
      <c r="E157" s="158" t="s">
        <v>864</v>
      </c>
      <c r="F157" s="161" t="s">
        <v>3039</v>
      </c>
      <c r="G157" s="162">
        <v>1152179</v>
      </c>
      <c r="H157" s="163">
        <v>1199420</v>
      </c>
      <c r="I157" s="166">
        <f t="shared" si="12"/>
        <v>4.100144161627664E-2</v>
      </c>
      <c r="J157" s="164">
        <f t="shared" si="13"/>
        <v>8.2002883232553288E-3</v>
      </c>
      <c r="K157" s="162">
        <v>27</v>
      </c>
      <c r="L157" s="163">
        <v>28</v>
      </c>
      <c r="M157" s="166">
        <f t="shared" si="14"/>
        <v>3.7037037037037035E-2</v>
      </c>
      <c r="N157" s="164">
        <f t="shared" si="15"/>
        <v>7.4074074074074068E-3</v>
      </c>
      <c r="O157" s="165">
        <f t="shared" si="16"/>
        <v>2.3433858801453594E-5</v>
      </c>
      <c r="P157" s="164">
        <f t="shared" si="17"/>
        <v>2.3344616564672926E-5</v>
      </c>
      <c r="Q157" s="81"/>
    </row>
    <row r="158" spans="1:17" s="74" customFormat="1" x14ac:dyDescent="0.25">
      <c r="A158" s="288" t="s">
        <v>964</v>
      </c>
      <c r="B158" s="158" t="s">
        <v>218</v>
      </c>
      <c r="C158" s="159" t="s">
        <v>217</v>
      </c>
      <c r="D158" s="160" t="s">
        <v>1079</v>
      </c>
      <c r="E158" s="158" t="s">
        <v>3165</v>
      </c>
      <c r="F158" s="161" t="s">
        <v>3126</v>
      </c>
      <c r="G158" s="162">
        <v>1152179</v>
      </c>
      <c r="H158" s="163">
        <v>1199420</v>
      </c>
      <c r="I158" s="166">
        <f t="shared" si="12"/>
        <v>4.100144161627664E-2</v>
      </c>
      <c r="J158" s="164">
        <f t="shared" si="13"/>
        <v>8.2002883232553288E-3</v>
      </c>
      <c r="K158" s="162">
        <v>49</v>
      </c>
      <c r="L158" s="163">
        <v>51</v>
      </c>
      <c r="M158" s="166">
        <f t="shared" si="14"/>
        <v>4.0816326530612242E-2</v>
      </c>
      <c r="N158" s="164">
        <f t="shared" si="15"/>
        <v>8.163265306122448E-3</v>
      </c>
      <c r="O158" s="165">
        <f t="shared" si="16"/>
        <v>4.2528114121156518E-5</v>
      </c>
      <c r="P158" s="164">
        <f t="shared" si="17"/>
        <v>4.2520551599939972E-5</v>
      </c>
      <c r="Q158" s="81"/>
    </row>
    <row r="159" spans="1:17" s="74" customFormat="1" x14ac:dyDescent="0.25">
      <c r="A159" s="288" t="s">
        <v>964</v>
      </c>
      <c r="B159" s="158" t="s">
        <v>218</v>
      </c>
      <c r="C159" s="159" t="s">
        <v>217</v>
      </c>
      <c r="D159" s="160" t="s">
        <v>858</v>
      </c>
      <c r="E159" s="158" t="s">
        <v>3168</v>
      </c>
      <c r="F159" s="161" t="s">
        <v>3126</v>
      </c>
      <c r="G159" s="162">
        <v>1152179</v>
      </c>
      <c r="H159" s="163">
        <v>1199420</v>
      </c>
      <c r="I159" s="166">
        <f t="shared" si="12"/>
        <v>4.100144161627664E-2</v>
      </c>
      <c r="J159" s="164">
        <f t="shared" si="13"/>
        <v>8.2002883232553288E-3</v>
      </c>
      <c r="K159" s="162">
        <v>1136475</v>
      </c>
      <c r="L159" s="163">
        <v>1183081</v>
      </c>
      <c r="M159" s="166">
        <f t="shared" si="14"/>
        <v>4.1009261092412944E-2</v>
      </c>
      <c r="N159" s="164">
        <f t="shared" si="15"/>
        <v>8.2018522184825887E-3</v>
      </c>
      <c r="O159" s="165">
        <f t="shared" si="16"/>
        <v>0.98637017338451749</v>
      </c>
      <c r="P159" s="164">
        <f t="shared" si="17"/>
        <v>0.98637758249820751</v>
      </c>
      <c r="Q159" s="81"/>
    </row>
    <row r="160" spans="1:17" s="74" customFormat="1" ht="30" x14ac:dyDescent="0.25">
      <c r="A160" s="288" t="s">
        <v>964</v>
      </c>
      <c r="B160" s="158" t="s">
        <v>218</v>
      </c>
      <c r="C160" s="159" t="s">
        <v>217</v>
      </c>
      <c r="D160" s="160" t="s">
        <v>862</v>
      </c>
      <c r="E160" s="158" t="s">
        <v>3169</v>
      </c>
      <c r="F160" s="161" t="s">
        <v>3126</v>
      </c>
      <c r="G160" s="162">
        <v>1152179</v>
      </c>
      <c r="H160" s="163">
        <v>1199420</v>
      </c>
      <c r="I160" s="166">
        <f t="shared" si="12"/>
        <v>4.100144161627664E-2</v>
      </c>
      <c r="J160" s="164">
        <f t="shared" si="13"/>
        <v>8.2002883232553288E-3</v>
      </c>
      <c r="K160" s="162">
        <v>191</v>
      </c>
      <c r="L160" s="163">
        <v>199</v>
      </c>
      <c r="M160" s="166">
        <f t="shared" si="14"/>
        <v>4.1884816753926704E-2</v>
      </c>
      <c r="N160" s="164">
        <f t="shared" si="15"/>
        <v>8.3769633507853412E-3</v>
      </c>
      <c r="O160" s="165">
        <f t="shared" si="16"/>
        <v>1.6577285300287543E-4</v>
      </c>
      <c r="P160" s="164">
        <f t="shared" si="17"/>
        <v>1.65913524870354E-4</v>
      </c>
      <c r="Q160" s="81"/>
    </row>
    <row r="161" spans="1:17" s="74" customFormat="1" x14ac:dyDescent="0.25">
      <c r="A161" s="288" t="s">
        <v>964</v>
      </c>
      <c r="B161" s="158" t="s">
        <v>218</v>
      </c>
      <c r="C161" s="159" t="s">
        <v>217</v>
      </c>
      <c r="D161" s="160" t="s">
        <v>1541</v>
      </c>
      <c r="E161" s="158" t="s">
        <v>1373</v>
      </c>
      <c r="F161" s="161" t="s">
        <v>3262</v>
      </c>
      <c r="G161" s="162">
        <v>1152179</v>
      </c>
      <c r="H161" s="163">
        <v>1199420</v>
      </c>
      <c r="I161" s="166">
        <f t="shared" si="12"/>
        <v>4.100144161627664E-2</v>
      </c>
      <c r="J161" s="164">
        <f t="shared" si="13"/>
        <v>8.2002883232553288E-3</v>
      </c>
      <c r="K161" s="162">
        <v>3</v>
      </c>
      <c r="L161" s="163">
        <v>3</v>
      </c>
      <c r="M161" s="166">
        <f t="shared" si="14"/>
        <v>0</v>
      </c>
      <c r="N161" s="164">
        <f t="shared" si="15"/>
        <v>0</v>
      </c>
      <c r="O161" s="165">
        <f t="shared" si="16"/>
        <v>2.6037620890503993E-6</v>
      </c>
      <c r="P161" s="164">
        <f t="shared" si="17"/>
        <v>2.5012089176435277E-6</v>
      </c>
      <c r="Q161" s="81"/>
    </row>
    <row r="162" spans="1:17" s="74" customFormat="1" ht="45" x14ac:dyDescent="0.25">
      <c r="A162" s="288" t="s">
        <v>964</v>
      </c>
      <c r="B162" s="158" t="s">
        <v>218</v>
      </c>
      <c r="C162" s="159" t="s">
        <v>217</v>
      </c>
      <c r="D162" s="160" t="s">
        <v>865</v>
      </c>
      <c r="E162" s="158" t="s">
        <v>866</v>
      </c>
      <c r="F162" s="161" t="s">
        <v>3262</v>
      </c>
      <c r="G162" s="162">
        <v>1152179</v>
      </c>
      <c r="H162" s="163">
        <v>1199420</v>
      </c>
      <c r="I162" s="166">
        <f t="shared" si="12"/>
        <v>4.100144161627664E-2</v>
      </c>
      <c r="J162" s="164">
        <f t="shared" si="13"/>
        <v>8.2002883232553288E-3</v>
      </c>
      <c r="K162" s="162">
        <v>27</v>
      </c>
      <c r="L162" s="163">
        <v>28</v>
      </c>
      <c r="M162" s="166">
        <f t="shared" si="14"/>
        <v>3.7037037037037035E-2</v>
      </c>
      <c r="N162" s="164">
        <f t="shared" si="15"/>
        <v>7.4074074074074068E-3</v>
      </c>
      <c r="O162" s="165">
        <f t="shared" si="16"/>
        <v>2.3433858801453594E-5</v>
      </c>
      <c r="P162" s="164">
        <f t="shared" si="17"/>
        <v>2.3344616564672926E-5</v>
      </c>
      <c r="Q162" s="81"/>
    </row>
    <row r="163" spans="1:17" s="74" customFormat="1" x14ac:dyDescent="0.25">
      <c r="A163" s="288" t="s">
        <v>964</v>
      </c>
      <c r="B163" s="158" t="s">
        <v>218</v>
      </c>
      <c r="C163" s="159" t="s">
        <v>217</v>
      </c>
      <c r="D163" s="160" t="s">
        <v>1228</v>
      </c>
      <c r="E163" s="158" t="s">
        <v>1404</v>
      </c>
      <c r="F163" s="161" t="s">
        <v>3233</v>
      </c>
      <c r="G163" s="162">
        <v>1152179</v>
      </c>
      <c r="H163" s="163">
        <v>1199420</v>
      </c>
      <c r="I163" s="166">
        <f t="shared" si="12"/>
        <v>4.100144161627664E-2</v>
      </c>
      <c r="J163" s="164">
        <f t="shared" si="13"/>
        <v>8.2002883232553288E-3</v>
      </c>
      <c r="K163" s="162">
        <v>37</v>
      </c>
      <c r="L163" s="163">
        <v>39</v>
      </c>
      <c r="M163" s="166">
        <f t="shared" si="14"/>
        <v>5.4054054054054057E-2</v>
      </c>
      <c r="N163" s="164">
        <f t="shared" si="15"/>
        <v>1.0810810810810811E-2</v>
      </c>
      <c r="O163" s="165">
        <f t="shared" si="16"/>
        <v>3.2113065764954926E-5</v>
      </c>
      <c r="P163" s="164">
        <f t="shared" si="17"/>
        <v>3.2515715929365863E-5</v>
      </c>
      <c r="Q163" s="81"/>
    </row>
    <row r="164" spans="1:17" s="74" customFormat="1" x14ac:dyDescent="0.25">
      <c r="A164" s="288" t="s">
        <v>964</v>
      </c>
      <c r="B164" s="158" t="s">
        <v>218</v>
      </c>
      <c r="C164" s="159" t="s">
        <v>217</v>
      </c>
      <c r="D164" s="160" t="s">
        <v>858</v>
      </c>
      <c r="E164" s="158" t="s">
        <v>861</v>
      </c>
      <c r="F164" s="161" t="s">
        <v>3233</v>
      </c>
      <c r="G164" s="162">
        <v>1152179</v>
      </c>
      <c r="H164" s="163">
        <v>1199420</v>
      </c>
      <c r="I164" s="166">
        <f t="shared" si="12"/>
        <v>4.100144161627664E-2</v>
      </c>
      <c r="J164" s="164">
        <f t="shared" si="13"/>
        <v>8.2002883232553288E-3</v>
      </c>
      <c r="K164" s="162">
        <v>1152126</v>
      </c>
      <c r="L164" s="163">
        <v>1199365</v>
      </c>
      <c r="M164" s="166">
        <f t="shared" si="14"/>
        <v>4.1001591839781415E-2</v>
      </c>
      <c r="N164" s="164">
        <f t="shared" si="15"/>
        <v>8.2003183679562833E-3</v>
      </c>
      <c r="O164" s="165">
        <f t="shared" si="16"/>
        <v>0.99995400020309344</v>
      </c>
      <c r="P164" s="164">
        <f t="shared" si="17"/>
        <v>0.99995414450317655</v>
      </c>
      <c r="Q164" s="81"/>
    </row>
    <row r="165" spans="1:17" s="74" customFormat="1" x14ac:dyDescent="0.25">
      <c r="A165" s="288" t="s">
        <v>964</v>
      </c>
      <c r="B165" s="158" t="s">
        <v>218</v>
      </c>
      <c r="C165" s="159" t="s">
        <v>217</v>
      </c>
      <c r="D165" s="160" t="s">
        <v>862</v>
      </c>
      <c r="E165" s="158" t="s">
        <v>868</v>
      </c>
      <c r="F165" s="161" t="s">
        <v>3233</v>
      </c>
      <c r="G165" s="162">
        <v>1152179</v>
      </c>
      <c r="H165" s="163">
        <v>1199420</v>
      </c>
      <c r="I165" s="166">
        <f t="shared" si="12"/>
        <v>4.100144161627664E-2</v>
      </c>
      <c r="J165" s="164">
        <f t="shared" si="13"/>
        <v>8.2002883232553288E-3</v>
      </c>
      <c r="K165" s="162">
        <v>144</v>
      </c>
      <c r="L165" s="163">
        <v>149</v>
      </c>
      <c r="M165" s="166">
        <f t="shared" si="14"/>
        <v>3.4722222222222224E-2</v>
      </c>
      <c r="N165" s="164">
        <f t="shared" si="15"/>
        <v>6.9444444444444449E-3</v>
      </c>
      <c r="O165" s="165">
        <f t="shared" si="16"/>
        <v>1.2498058027441916E-4</v>
      </c>
      <c r="P165" s="164">
        <f t="shared" si="17"/>
        <v>1.2422670957629522E-4</v>
      </c>
      <c r="Q165" s="81"/>
    </row>
    <row r="166" spans="1:17" s="74" customFormat="1" x14ac:dyDescent="0.25">
      <c r="A166" s="288" t="s">
        <v>964</v>
      </c>
      <c r="B166" s="158" t="s">
        <v>218</v>
      </c>
      <c r="C166" s="159" t="s">
        <v>217</v>
      </c>
      <c r="D166" s="160" t="s">
        <v>862</v>
      </c>
      <c r="E166" s="158" t="s">
        <v>2670</v>
      </c>
      <c r="F166" s="161" t="s">
        <v>3232</v>
      </c>
      <c r="G166" s="162">
        <v>1152179</v>
      </c>
      <c r="H166" s="163">
        <v>1199420</v>
      </c>
      <c r="I166" s="166">
        <f t="shared" si="12"/>
        <v>4.100144161627664E-2</v>
      </c>
      <c r="J166" s="164">
        <f t="shared" si="13"/>
        <v>8.2002883232553288E-3</v>
      </c>
      <c r="K166" s="162">
        <v>144</v>
      </c>
      <c r="L166" s="163">
        <v>149</v>
      </c>
      <c r="M166" s="166">
        <f t="shared" si="14"/>
        <v>3.4722222222222224E-2</v>
      </c>
      <c r="N166" s="164">
        <f t="shared" si="15"/>
        <v>6.9444444444444449E-3</v>
      </c>
      <c r="O166" s="165">
        <f t="shared" si="16"/>
        <v>1.2498058027441916E-4</v>
      </c>
      <c r="P166" s="164">
        <f t="shared" si="17"/>
        <v>1.2422670957629522E-4</v>
      </c>
      <c r="Q166" s="81"/>
    </row>
    <row r="167" spans="1:17" s="74" customFormat="1" x14ac:dyDescent="0.25">
      <c r="A167" s="288" t="s">
        <v>1607</v>
      </c>
      <c r="B167" s="158" t="s">
        <v>218</v>
      </c>
      <c r="C167" s="159" t="s">
        <v>1729</v>
      </c>
      <c r="D167" s="160" t="s">
        <v>1447</v>
      </c>
      <c r="E167" s="158" t="s">
        <v>1256</v>
      </c>
      <c r="F167" s="161" t="s">
        <v>842</v>
      </c>
      <c r="G167" s="162">
        <v>189984</v>
      </c>
      <c r="H167" s="163">
        <v>195226</v>
      </c>
      <c r="I167" s="166">
        <f t="shared" si="12"/>
        <v>2.7591797203975071E-2</v>
      </c>
      <c r="J167" s="164">
        <f t="shared" si="13"/>
        <v>5.5183594407950138E-3</v>
      </c>
      <c r="K167" s="162">
        <v>35</v>
      </c>
      <c r="L167" s="163">
        <v>36</v>
      </c>
      <c r="M167" s="166">
        <f t="shared" si="14"/>
        <v>2.8571428571428571E-2</v>
      </c>
      <c r="N167" s="164">
        <f t="shared" si="15"/>
        <v>5.7142857142857143E-3</v>
      </c>
      <c r="O167" s="165">
        <f t="shared" si="16"/>
        <v>1.8422604008758633E-4</v>
      </c>
      <c r="P167" s="164">
        <f t="shared" si="17"/>
        <v>1.8440166781063998E-4</v>
      </c>
      <c r="Q167" s="81"/>
    </row>
    <row r="168" spans="1:17" s="74" customFormat="1" x14ac:dyDescent="0.25">
      <c r="A168" s="288" t="s">
        <v>1607</v>
      </c>
      <c r="B168" s="158" t="s">
        <v>218</v>
      </c>
      <c r="C168" s="159" t="s">
        <v>1729</v>
      </c>
      <c r="D168" s="160" t="s">
        <v>1448</v>
      </c>
      <c r="E168" s="158" t="s">
        <v>1254</v>
      </c>
      <c r="F168" s="161" t="s">
        <v>842</v>
      </c>
      <c r="G168" s="162">
        <v>189984</v>
      </c>
      <c r="H168" s="163">
        <v>195226</v>
      </c>
      <c r="I168" s="166">
        <f t="shared" si="12"/>
        <v>2.7591797203975071E-2</v>
      </c>
      <c r="J168" s="164">
        <f t="shared" si="13"/>
        <v>5.5183594407950138E-3</v>
      </c>
      <c r="K168" s="162">
        <v>28</v>
      </c>
      <c r="L168" s="163">
        <v>29</v>
      </c>
      <c r="M168" s="166">
        <f t="shared" si="14"/>
        <v>3.5714285714285712E-2</v>
      </c>
      <c r="N168" s="164">
        <f t="shared" si="15"/>
        <v>7.1428571428571426E-3</v>
      </c>
      <c r="O168" s="165">
        <f t="shared" si="16"/>
        <v>1.4738083207006906E-4</v>
      </c>
      <c r="P168" s="164">
        <f t="shared" si="17"/>
        <v>1.4854578795857109E-4</v>
      </c>
      <c r="Q168" s="81"/>
    </row>
    <row r="169" spans="1:17" s="74" customFormat="1" x14ac:dyDescent="0.25">
      <c r="A169" s="288" t="s">
        <v>1607</v>
      </c>
      <c r="B169" s="158" t="s">
        <v>218</v>
      </c>
      <c r="C169" s="159" t="s">
        <v>1729</v>
      </c>
      <c r="D169" s="160" t="s">
        <v>1449</v>
      </c>
      <c r="E169" s="158" t="s">
        <v>1255</v>
      </c>
      <c r="F169" s="161" t="s">
        <v>842</v>
      </c>
      <c r="G169" s="162">
        <v>189984</v>
      </c>
      <c r="H169" s="163">
        <v>195226</v>
      </c>
      <c r="I169" s="166">
        <f t="shared" si="12"/>
        <v>2.7591797203975071E-2</v>
      </c>
      <c r="J169" s="164">
        <f t="shared" si="13"/>
        <v>5.5183594407950138E-3</v>
      </c>
      <c r="K169" s="162">
        <v>31492</v>
      </c>
      <c r="L169" s="163">
        <v>32356</v>
      </c>
      <c r="M169" s="166">
        <f t="shared" si="14"/>
        <v>2.7435539184554807E-2</v>
      </c>
      <c r="N169" s="164">
        <f t="shared" si="15"/>
        <v>5.4871078369109613E-3</v>
      </c>
      <c r="O169" s="165">
        <f t="shared" si="16"/>
        <v>0.1657613272696648</v>
      </c>
      <c r="P169" s="164">
        <f t="shared" si="17"/>
        <v>0.16573612121336298</v>
      </c>
      <c r="Q169" s="81"/>
    </row>
    <row r="170" spans="1:17" s="74" customFormat="1" x14ac:dyDescent="0.25">
      <c r="A170" s="288" t="s">
        <v>1607</v>
      </c>
      <c r="B170" s="158" t="s">
        <v>218</v>
      </c>
      <c r="C170" s="159" t="s">
        <v>1729</v>
      </c>
      <c r="D170" s="160" t="s">
        <v>1467</v>
      </c>
      <c r="E170" s="158" t="s">
        <v>1275</v>
      </c>
      <c r="F170" s="161" t="s">
        <v>842</v>
      </c>
      <c r="G170" s="162">
        <v>189984</v>
      </c>
      <c r="H170" s="163">
        <v>195226</v>
      </c>
      <c r="I170" s="166">
        <f t="shared" si="12"/>
        <v>2.7591797203975071E-2</v>
      </c>
      <c r="J170" s="164">
        <f t="shared" si="13"/>
        <v>5.5183594407950138E-3</v>
      </c>
      <c r="K170" s="162">
        <v>69</v>
      </c>
      <c r="L170" s="163">
        <v>71</v>
      </c>
      <c r="M170" s="166">
        <f t="shared" si="14"/>
        <v>2.8985507246376812E-2</v>
      </c>
      <c r="N170" s="164">
        <f t="shared" si="15"/>
        <v>5.7971014492753624E-3</v>
      </c>
      <c r="O170" s="165">
        <f t="shared" si="16"/>
        <v>3.6318847902981302E-4</v>
      </c>
      <c r="P170" s="164">
        <f t="shared" si="17"/>
        <v>3.6368106707098438E-4</v>
      </c>
      <c r="Q170" s="81"/>
    </row>
    <row r="171" spans="1:17" s="74" customFormat="1" x14ac:dyDescent="0.25">
      <c r="A171" s="288" t="s">
        <v>1607</v>
      </c>
      <c r="B171" s="158" t="s">
        <v>218</v>
      </c>
      <c r="C171" s="159" t="s">
        <v>1729</v>
      </c>
      <c r="D171" s="160" t="s">
        <v>1079</v>
      </c>
      <c r="E171" s="158" t="s">
        <v>1127</v>
      </c>
      <c r="F171" s="161" t="s">
        <v>3039</v>
      </c>
      <c r="G171" s="162">
        <v>189984</v>
      </c>
      <c r="H171" s="163">
        <v>195226</v>
      </c>
      <c r="I171" s="166">
        <f t="shared" si="12"/>
        <v>2.7591797203975071E-2</v>
      </c>
      <c r="J171" s="164">
        <f t="shared" si="13"/>
        <v>5.5183594407950138E-3</v>
      </c>
      <c r="K171" s="162">
        <v>157695</v>
      </c>
      <c r="L171" s="163">
        <v>162053</v>
      </c>
      <c r="M171" s="166">
        <f t="shared" si="14"/>
        <v>2.7635625733219187E-2</v>
      </c>
      <c r="N171" s="164">
        <f t="shared" si="15"/>
        <v>5.5271251466438376E-3</v>
      </c>
      <c r="O171" s="165">
        <f t="shared" si="16"/>
        <v>0.83004358261748357</v>
      </c>
      <c r="P171" s="164">
        <f t="shared" si="17"/>
        <v>0.83007898538104552</v>
      </c>
      <c r="Q171" s="81"/>
    </row>
    <row r="172" spans="1:17" s="74" customFormat="1" x14ac:dyDescent="0.25">
      <c r="A172" s="288" t="s">
        <v>1607</v>
      </c>
      <c r="B172" s="158" t="s">
        <v>218</v>
      </c>
      <c r="C172" s="159" t="s">
        <v>1729</v>
      </c>
      <c r="D172" s="160" t="s">
        <v>3103</v>
      </c>
      <c r="E172" s="158" t="s">
        <v>3130</v>
      </c>
      <c r="F172" s="161" t="s">
        <v>3126</v>
      </c>
      <c r="G172" s="162">
        <v>189984</v>
      </c>
      <c r="H172" s="163">
        <v>195226</v>
      </c>
      <c r="I172" s="166">
        <f t="shared" si="12"/>
        <v>2.7591797203975071E-2</v>
      </c>
      <c r="J172" s="164">
        <f t="shared" si="13"/>
        <v>5.5183594407950138E-3</v>
      </c>
      <c r="K172" s="162">
        <v>8</v>
      </c>
      <c r="L172" s="163">
        <v>8</v>
      </c>
      <c r="M172" s="166">
        <f t="shared" si="14"/>
        <v>0</v>
      </c>
      <c r="N172" s="164">
        <f t="shared" si="15"/>
        <v>0</v>
      </c>
      <c r="O172" s="165">
        <f t="shared" si="16"/>
        <v>4.2108809162876877E-5</v>
      </c>
      <c r="P172" s="164">
        <f t="shared" si="17"/>
        <v>4.0978148402364439E-5</v>
      </c>
      <c r="Q172" s="81"/>
    </row>
    <row r="173" spans="1:17" s="74" customFormat="1" x14ac:dyDescent="0.25">
      <c r="A173" s="288" t="s">
        <v>1607</v>
      </c>
      <c r="B173" s="158" t="s">
        <v>218</v>
      </c>
      <c r="C173" s="159" t="s">
        <v>1729</v>
      </c>
      <c r="D173" s="160" t="s">
        <v>1079</v>
      </c>
      <c r="E173" s="158" t="s">
        <v>3165</v>
      </c>
      <c r="F173" s="161" t="s">
        <v>3126</v>
      </c>
      <c r="G173" s="162">
        <v>189984</v>
      </c>
      <c r="H173" s="163">
        <v>195226</v>
      </c>
      <c r="I173" s="166">
        <f t="shared" si="12"/>
        <v>2.7591797203975071E-2</v>
      </c>
      <c r="J173" s="164">
        <f t="shared" si="13"/>
        <v>5.5183594407950138E-3</v>
      </c>
      <c r="K173" s="162">
        <v>157630</v>
      </c>
      <c r="L173" s="163">
        <v>161985</v>
      </c>
      <c r="M173" s="166">
        <f t="shared" si="14"/>
        <v>2.7627989595889108E-2</v>
      </c>
      <c r="N173" s="164">
        <f t="shared" si="15"/>
        <v>5.5255979191778217E-3</v>
      </c>
      <c r="O173" s="165">
        <f t="shared" si="16"/>
        <v>0.82970144854303518</v>
      </c>
      <c r="P173" s="164">
        <f t="shared" si="17"/>
        <v>0.82973067111962551</v>
      </c>
      <c r="Q173" s="81"/>
    </row>
    <row r="174" spans="1:17" s="74" customFormat="1" x14ac:dyDescent="0.25">
      <c r="A174" s="288" t="s">
        <v>1607</v>
      </c>
      <c r="B174" s="158" t="s">
        <v>218</v>
      </c>
      <c r="C174" s="159" t="s">
        <v>1729</v>
      </c>
      <c r="D174" s="160" t="s">
        <v>1541</v>
      </c>
      <c r="E174" s="158" t="s">
        <v>1373</v>
      </c>
      <c r="F174" s="161" t="s">
        <v>3262</v>
      </c>
      <c r="G174" s="162">
        <v>189984</v>
      </c>
      <c r="H174" s="163">
        <v>195226</v>
      </c>
      <c r="I174" s="166">
        <f t="shared" si="12"/>
        <v>2.7591797203975071E-2</v>
      </c>
      <c r="J174" s="164">
        <f t="shared" si="13"/>
        <v>5.5183594407950138E-3</v>
      </c>
      <c r="K174" s="162">
        <v>13</v>
      </c>
      <c r="L174" s="163">
        <v>14</v>
      </c>
      <c r="M174" s="166">
        <f t="shared" si="14"/>
        <v>7.6923076923076927E-2</v>
      </c>
      <c r="N174" s="164">
        <f t="shared" si="15"/>
        <v>1.5384615384615385E-2</v>
      </c>
      <c r="O174" s="165">
        <f t="shared" si="16"/>
        <v>6.8426814889674915E-5</v>
      </c>
      <c r="P174" s="164">
        <f t="shared" si="17"/>
        <v>7.1711759704137765E-5</v>
      </c>
      <c r="Q174" s="81"/>
    </row>
    <row r="175" spans="1:17" s="74" customFormat="1" x14ac:dyDescent="0.25">
      <c r="A175" s="288" t="s">
        <v>1607</v>
      </c>
      <c r="B175" s="158" t="s">
        <v>218</v>
      </c>
      <c r="C175" s="159" t="s">
        <v>1729</v>
      </c>
      <c r="D175" s="160" t="s">
        <v>1228</v>
      </c>
      <c r="E175" s="158" t="s">
        <v>1404</v>
      </c>
      <c r="F175" s="161" t="s">
        <v>3233</v>
      </c>
      <c r="G175" s="162">
        <v>189984</v>
      </c>
      <c r="H175" s="163">
        <v>195226</v>
      </c>
      <c r="I175" s="166">
        <f t="shared" si="12"/>
        <v>2.7591797203975071E-2</v>
      </c>
      <c r="J175" s="164">
        <f t="shared" si="13"/>
        <v>5.5183594407950138E-3</v>
      </c>
      <c r="K175" s="162">
        <v>147414</v>
      </c>
      <c r="L175" s="163">
        <v>151478</v>
      </c>
      <c r="M175" s="166">
        <f t="shared" si="14"/>
        <v>2.7568616277965457E-2</v>
      </c>
      <c r="N175" s="164">
        <f t="shared" si="15"/>
        <v>5.5137232555930917E-3</v>
      </c>
      <c r="O175" s="165">
        <f t="shared" si="16"/>
        <v>0.77592849924204144</v>
      </c>
      <c r="P175" s="164">
        <f t="shared" si="17"/>
        <v>0.77591099546167008</v>
      </c>
      <c r="Q175" s="81"/>
    </row>
    <row r="176" spans="1:17" s="74" customFormat="1" x14ac:dyDescent="0.25">
      <c r="A176" s="288" t="s">
        <v>1608</v>
      </c>
      <c r="B176" s="158" t="s">
        <v>218</v>
      </c>
      <c r="C176" s="159" t="s">
        <v>1730</v>
      </c>
      <c r="D176" s="160" t="s">
        <v>1441</v>
      </c>
      <c r="E176" s="158" t="s">
        <v>1247</v>
      </c>
      <c r="F176" s="161" t="s">
        <v>842</v>
      </c>
      <c r="G176" s="162">
        <v>992594</v>
      </c>
      <c r="H176" s="163">
        <v>1034353</v>
      </c>
      <c r="I176" s="166">
        <f t="shared" si="12"/>
        <v>4.2070574676050833E-2</v>
      </c>
      <c r="J176" s="164">
        <f t="shared" si="13"/>
        <v>8.4141149352101666E-3</v>
      </c>
      <c r="K176" s="162">
        <v>602722</v>
      </c>
      <c r="L176" s="163">
        <v>628111</v>
      </c>
      <c r="M176" s="166">
        <f t="shared" si="14"/>
        <v>4.2123897916452359E-2</v>
      </c>
      <c r="N176" s="164">
        <f t="shared" si="15"/>
        <v>8.4247795832904718E-3</v>
      </c>
      <c r="O176" s="165">
        <f t="shared" si="16"/>
        <v>0.6072190643908788</v>
      </c>
      <c r="P176" s="164">
        <f t="shared" si="17"/>
        <v>0.60725013607540168</v>
      </c>
      <c r="Q176" s="81"/>
    </row>
    <row r="177" spans="1:17" s="74" customFormat="1" ht="30" x14ac:dyDescent="0.25">
      <c r="A177" s="288" t="s">
        <v>1608</v>
      </c>
      <c r="B177" s="158" t="s">
        <v>218</v>
      </c>
      <c r="C177" s="159" t="s">
        <v>1730</v>
      </c>
      <c r="D177" s="160" t="s">
        <v>862</v>
      </c>
      <c r="E177" s="158" t="s">
        <v>864</v>
      </c>
      <c r="F177" s="161" t="s">
        <v>3039</v>
      </c>
      <c r="G177" s="162">
        <v>992594</v>
      </c>
      <c r="H177" s="163">
        <v>1034353</v>
      </c>
      <c r="I177" s="166">
        <f t="shared" si="12"/>
        <v>4.2070574676050833E-2</v>
      </c>
      <c r="J177" s="164">
        <f t="shared" si="13"/>
        <v>8.4141149352101666E-3</v>
      </c>
      <c r="K177" s="162">
        <v>992594</v>
      </c>
      <c r="L177" s="163">
        <v>1034353</v>
      </c>
      <c r="M177" s="166">
        <f t="shared" si="14"/>
        <v>4.2070574676050833E-2</v>
      </c>
      <c r="N177" s="164">
        <f t="shared" si="15"/>
        <v>8.4141149352101666E-3</v>
      </c>
      <c r="O177" s="165">
        <f t="shared" si="16"/>
        <v>1</v>
      </c>
      <c r="P177" s="164">
        <f t="shared" si="17"/>
        <v>1</v>
      </c>
      <c r="Q177" s="81"/>
    </row>
    <row r="178" spans="1:17" s="74" customFormat="1" ht="30" x14ac:dyDescent="0.25">
      <c r="A178" s="288" t="s">
        <v>1608</v>
      </c>
      <c r="B178" s="158" t="s">
        <v>218</v>
      </c>
      <c r="C178" s="159" t="s">
        <v>1730</v>
      </c>
      <c r="D178" s="160" t="s">
        <v>862</v>
      </c>
      <c r="E178" s="158" t="s">
        <v>3169</v>
      </c>
      <c r="F178" s="161" t="s">
        <v>3126</v>
      </c>
      <c r="G178" s="162">
        <v>992594</v>
      </c>
      <c r="H178" s="163">
        <v>1034353</v>
      </c>
      <c r="I178" s="166">
        <f t="shared" si="12"/>
        <v>4.2070574676050833E-2</v>
      </c>
      <c r="J178" s="164">
        <f t="shared" si="13"/>
        <v>8.4141149352101666E-3</v>
      </c>
      <c r="K178" s="162">
        <v>992586</v>
      </c>
      <c r="L178" s="163">
        <v>1034345</v>
      </c>
      <c r="M178" s="166">
        <f t="shared" si="14"/>
        <v>4.2070913754576431E-2</v>
      </c>
      <c r="N178" s="164">
        <f t="shared" si="15"/>
        <v>8.4141827509152858E-3</v>
      </c>
      <c r="O178" s="165">
        <f t="shared" si="16"/>
        <v>0.99999194030993543</v>
      </c>
      <c r="P178" s="164">
        <f t="shared" si="17"/>
        <v>0.99999226569652722</v>
      </c>
      <c r="Q178" s="81"/>
    </row>
    <row r="179" spans="1:17" s="74" customFormat="1" x14ac:dyDescent="0.25">
      <c r="A179" s="288" t="s">
        <v>1608</v>
      </c>
      <c r="B179" s="158" t="s">
        <v>218</v>
      </c>
      <c r="C179" s="159" t="s">
        <v>1730</v>
      </c>
      <c r="D179" s="160" t="s">
        <v>1530</v>
      </c>
      <c r="E179" s="158" t="s">
        <v>1323</v>
      </c>
      <c r="F179" s="161" t="s">
        <v>3262</v>
      </c>
      <c r="G179" s="162">
        <v>992594</v>
      </c>
      <c r="H179" s="163">
        <v>1034353</v>
      </c>
      <c r="I179" s="166">
        <f t="shared" si="12"/>
        <v>4.2070574676050833E-2</v>
      </c>
      <c r="J179" s="164">
        <f t="shared" si="13"/>
        <v>8.4141149352101666E-3</v>
      </c>
      <c r="K179" s="162">
        <v>0</v>
      </c>
      <c r="L179" s="163">
        <v>0</v>
      </c>
      <c r="M179" s="166">
        <f t="shared" si="14"/>
        <v>0</v>
      </c>
      <c r="N179" s="164">
        <f t="shared" si="15"/>
        <v>0</v>
      </c>
      <c r="O179" s="165">
        <f t="shared" si="16"/>
        <v>0</v>
      </c>
      <c r="P179" s="164">
        <f t="shared" si="17"/>
        <v>0</v>
      </c>
      <c r="Q179" s="81"/>
    </row>
    <row r="180" spans="1:17" s="74" customFormat="1" ht="45" x14ac:dyDescent="0.25">
      <c r="A180" s="288" t="s">
        <v>1608</v>
      </c>
      <c r="B180" s="158" t="s">
        <v>218</v>
      </c>
      <c r="C180" s="159" t="s">
        <v>1730</v>
      </c>
      <c r="D180" s="160" t="s">
        <v>865</v>
      </c>
      <c r="E180" s="158" t="s">
        <v>866</v>
      </c>
      <c r="F180" s="161" t="s">
        <v>3262</v>
      </c>
      <c r="G180" s="162">
        <v>992594</v>
      </c>
      <c r="H180" s="163">
        <v>1034353</v>
      </c>
      <c r="I180" s="166">
        <f t="shared" si="12"/>
        <v>4.2070574676050833E-2</v>
      </c>
      <c r="J180" s="164">
        <f t="shared" si="13"/>
        <v>8.4141149352101666E-3</v>
      </c>
      <c r="K180" s="162">
        <v>992594</v>
      </c>
      <c r="L180" s="163">
        <v>1034353</v>
      </c>
      <c r="M180" s="166">
        <f t="shared" si="14"/>
        <v>4.2070574676050833E-2</v>
      </c>
      <c r="N180" s="164">
        <f t="shared" si="15"/>
        <v>8.4141149352101666E-3</v>
      </c>
      <c r="O180" s="165">
        <f t="shared" si="16"/>
        <v>1</v>
      </c>
      <c r="P180" s="164">
        <f t="shared" si="17"/>
        <v>1</v>
      </c>
      <c r="Q180" s="81"/>
    </row>
    <row r="181" spans="1:17" s="74" customFormat="1" x14ac:dyDescent="0.25">
      <c r="A181" s="288" t="s">
        <v>1608</v>
      </c>
      <c r="B181" s="158" t="s">
        <v>218</v>
      </c>
      <c r="C181" s="159" t="s">
        <v>1730</v>
      </c>
      <c r="D181" s="160" t="s">
        <v>862</v>
      </c>
      <c r="E181" s="158" t="s">
        <v>868</v>
      </c>
      <c r="F181" s="161" t="s">
        <v>3233</v>
      </c>
      <c r="G181" s="162">
        <v>992594</v>
      </c>
      <c r="H181" s="163">
        <v>1034353</v>
      </c>
      <c r="I181" s="166">
        <f t="shared" si="12"/>
        <v>4.2070574676050833E-2</v>
      </c>
      <c r="J181" s="164">
        <f t="shared" si="13"/>
        <v>8.4141149352101666E-3</v>
      </c>
      <c r="K181" s="162">
        <v>992584</v>
      </c>
      <c r="L181" s="163">
        <v>1034343</v>
      </c>
      <c r="M181" s="166">
        <f t="shared" si="14"/>
        <v>4.207099852506186E-2</v>
      </c>
      <c r="N181" s="164">
        <f t="shared" si="15"/>
        <v>8.4141997050123721E-3</v>
      </c>
      <c r="O181" s="165">
        <f t="shared" si="16"/>
        <v>0.99998992538741927</v>
      </c>
      <c r="P181" s="164">
        <f t="shared" si="17"/>
        <v>0.99999033212065902</v>
      </c>
      <c r="Q181" s="81"/>
    </row>
    <row r="182" spans="1:17" s="74" customFormat="1" x14ac:dyDescent="0.25">
      <c r="A182" s="288" t="s">
        <v>1608</v>
      </c>
      <c r="B182" s="158" t="s">
        <v>218</v>
      </c>
      <c r="C182" s="159" t="s">
        <v>1730</v>
      </c>
      <c r="D182" s="160" t="s">
        <v>862</v>
      </c>
      <c r="E182" s="158" t="s">
        <v>2670</v>
      </c>
      <c r="F182" s="161" t="s">
        <v>3232</v>
      </c>
      <c r="G182" s="162">
        <v>992594</v>
      </c>
      <c r="H182" s="163">
        <v>1034353</v>
      </c>
      <c r="I182" s="166">
        <f t="shared" si="12"/>
        <v>4.2070574676050833E-2</v>
      </c>
      <c r="J182" s="164">
        <f t="shared" si="13"/>
        <v>8.4141149352101666E-3</v>
      </c>
      <c r="K182" s="162">
        <v>992584</v>
      </c>
      <c r="L182" s="163">
        <v>1034343</v>
      </c>
      <c r="M182" s="166">
        <f t="shared" si="14"/>
        <v>4.207099852506186E-2</v>
      </c>
      <c r="N182" s="164">
        <f t="shared" si="15"/>
        <v>8.4141997050123721E-3</v>
      </c>
      <c r="O182" s="165">
        <f t="shared" si="16"/>
        <v>0.99998992538741927</v>
      </c>
      <c r="P182" s="164">
        <f t="shared" si="17"/>
        <v>0.99999033212065902</v>
      </c>
      <c r="Q182" s="81"/>
    </row>
    <row r="183" spans="1:17" s="74" customFormat="1" x14ac:dyDescent="0.25">
      <c r="A183" s="288" t="s">
        <v>2683</v>
      </c>
      <c r="B183" s="158" t="s">
        <v>218</v>
      </c>
      <c r="C183" s="159" t="s">
        <v>2477</v>
      </c>
      <c r="D183" s="160" t="s">
        <v>1090</v>
      </c>
      <c r="E183" s="158" t="s">
        <v>1106</v>
      </c>
      <c r="F183" s="161" t="s">
        <v>3039</v>
      </c>
      <c r="G183" s="162">
        <v>28225</v>
      </c>
      <c r="H183" s="163">
        <v>29019</v>
      </c>
      <c r="I183" s="166">
        <f t="shared" si="12"/>
        <v>2.813108945969885E-2</v>
      </c>
      <c r="J183" s="164">
        <f t="shared" si="13"/>
        <v>5.6262178919397696E-3</v>
      </c>
      <c r="K183" s="162">
        <v>26</v>
      </c>
      <c r="L183" s="163">
        <v>26</v>
      </c>
      <c r="M183" s="166">
        <f t="shared" si="14"/>
        <v>0</v>
      </c>
      <c r="N183" s="164">
        <f t="shared" si="15"/>
        <v>0</v>
      </c>
      <c r="O183" s="165">
        <f t="shared" si="16"/>
        <v>9.211691762621789E-4</v>
      </c>
      <c r="P183" s="164">
        <f t="shared" si="17"/>
        <v>8.9596471277438917E-4</v>
      </c>
      <c r="Q183" s="81"/>
    </row>
    <row r="184" spans="1:17" s="74" customFormat="1" x14ac:dyDescent="0.25">
      <c r="A184" s="288" t="s">
        <v>2683</v>
      </c>
      <c r="B184" s="158" t="s">
        <v>218</v>
      </c>
      <c r="C184" s="159" t="s">
        <v>2477</v>
      </c>
      <c r="D184" s="160" t="s">
        <v>3105</v>
      </c>
      <c r="E184" s="158" t="s">
        <v>3134</v>
      </c>
      <c r="F184" s="161" t="s">
        <v>3126</v>
      </c>
      <c r="G184" s="162">
        <v>28225</v>
      </c>
      <c r="H184" s="163">
        <v>29019</v>
      </c>
      <c r="I184" s="166">
        <f t="shared" si="12"/>
        <v>2.813108945969885E-2</v>
      </c>
      <c r="J184" s="164">
        <f t="shared" si="13"/>
        <v>5.6262178919397696E-3</v>
      </c>
      <c r="K184" s="162">
        <v>16</v>
      </c>
      <c r="L184" s="163">
        <v>16</v>
      </c>
      <c r="M184" s="166">
        <f t="shared" si="14"/>
        <v>0</v>
      </c>
      <c r="N184" s="164">
        <f t="shared" si="15"/>
        <v>0</v>
      </c>
      <c r="O184" s="165">
        <f t="shared" si="16"/>
        <v>5.6687333923826396E-4</v>
      </c>
      <c r="P184" s="164">
        <f t="shared" si="17"/>
        <v>5.5136290016885494E-4</v>
      </c>
      <c r="Q184" s="81"/>
    </row>
    <row r="185" spans="1:17" s="74" customFormat="1" x14ac:dyDescent="0.25">
      <c r="A185" s="288" t="s">
        <v>2683</v>
      </c>
      <c r="B185" s="158" t="s">
        <v>218</v>
      </c>
      <c r="C185" s="159" t="s">
        <v>2477</v>
      </c>
      <c r="D185" s="160" t="s">
        <v>1060</v>
      </c>
      <c r="E185" s="158" t="s">
        <v>1390</v>
      </c>
      <c r="F185" s="161" t="s">
        <v>3233</v>
      </c>
      <c r="G185" s="162">
        <v>28225</v>
      </c>
      <c r="H185" s="163">
        <v>29019</v>
      </c>
      <c r="I185" s="166">
        <f t="shared" si="12"/>
        <v>2.813108945969885E-2</v>
      </c>
      <c r="J185" s="164">
        <f t="shared" si="13"/>
        <v>5.6262178919397696E-3</v>
      </c>
      <c r="K185" s="162">
        <v>48</v>
      </c>
      <c r="L185" s="163">
        <v>50</v>
      </c>
      <c r="M185" s="166">
        <f t="shared" si="14"/>
        <v>4.1666666666666664E-2</v>
      </c>
      <c r="N185" s="164">
        <f t="shared" si="15"/>
        <v>8.3333333333333332E-3</v>
      </c>
      <c r="O185" s="165">
        <f t="shared" si="16"/>
        <v>1.7006200177147918E-3</v>
      </c>
      <c r="P185" s="164">
        <f t="shared" si="17"/>
        <v>1.7230090630276716E-3</v>
      </c>
      <c r="Q185" s="81"/>
    </row>
    <row r="186" spans="1:17" s="74" customFormat="1" x14ac:dyDescent="0.25">
      <c r="A186" s="288" t="s">
        <v>1827</v>
      </c>
      <c r="B186" s="158" t="s">
        <v>218</v>
      </c>
      <c r="C186" s="159" t="s">
        <v>2069</v>
      </c>
      <c r="D186" s="160" t="s">
        <v>1078</v>
      </c>
      <c r="E186" s="158" t="s">
        <v>1126</v>
      </c>
      <c r="F186" s="161" t="s">
        <v>3039</v>
      </c>
      <c r="G186" s="162">
        <v>183277</v>
      </c>
      <c r="H186" s="163">
        <v>194127</v>
      </c>
      <c r="I186" s="166">
        <f t="shared" si="12"/>
        <v>5.9200008729955206E-2</v>
      </c>
      <c r="J186" s="164">
        <f t="shared" si="13"/>
        <v>1.1840001745991041E-2</v>
      </c>
      <c r="K186" s="162">
        <v>0</v>
      </c>
      <c r="L186" s="163">
        <v>0</v>
      </c>
      <c r="M186" s="166">
        <f t="shared" si="14"/>
        <v>0</v>
      </c>
      <c r="N186" s="164">
        <f t="shared" si="15"/>
        <v>0</v>
      </c>
      <c r="O186" s="165">
        <f t="shared" si="16"/>
        <v>0</v>
      </c>
      <c r="P186" s="164">
        <f t="shared" si="17"/>
        <v>0</v>
      </c>
      <c r="Q186" s="81"/>
    </row>
    <row r="187" spans="1:17" s="74" customFormat="1" x14ac:dyDescent="0.25">
      <c r="A187" s="288" t="s">
        <v>1827</v>
      </c>
      <c r="B187" s="158" t="s">
        <v>218</v>
      </c>
      <c r="C187" s="159" t="s">
        <v>2069</v>
      </c>
      <c r="D187" s="160" t="s">
        <v>1066</v>
      </c>
      <c r="E187" s="158" t="s">
        <v>1113</v>
      </c>
      <c r="F187" s="161" t="s">
        <v>3039</v>
      </c>
      <c r="G187" s="162">
        <v>183277</v>
      </c>
      <c r="H187" s="163">
        <v>194127</v>
      </c>
      <c r="I187" s="166">
        <f t="shared" si="12"/>
        <v>5.9200008729955206E-2</v>
      </c>
      <c r="J187" s="164">
        <f t="shared" si="13"/>
        <v>1.1840001745991041E-2</v>
      </c>
      <c r="K187" s="162">
        <v>183246</v>
      </c>
      <c r="L187" s="163">
        <v>194095</v>
      </c>
      <c r="M187" s="166">
        <f t="shared" si="14"/>
        <v>5.9204566538969473E-2</v>
      </c>
      <c r="N187" s="164">
        <f t="shared" si="15"/>
        <v>1.1840913307793894E-2</v>
      </c>
      <c r="O187" s="165">
        <f t="shared" si="16"/>
        <v>0.99983085711791442</v>
      </c>
      <c r="P187" s="164">
        <f t="shared" si="17"/>
        <v>0.99983515945746859</v>
      </c>
      <c r="Q187" s="81"/>
    </row>
    <row r="188" spans="1:17" s="74" customFormat="1" x14ac:dyDescent="0.25">
      <c r="A188" s="288" t="s">
        <v>1827</v>
      </c>
      <c r="B188" s="158" t="s">
        <v>218</v>
      </c>
      <c r="C188" s="159" t="s">
        <v>2069</v>
      </c>
      <c r="D188" s="160" t="s">
        <v>1095</v>
      </c>
      <c r="E188" s="158" t="s">
        <v>1128</v>
      </c>
      <c r="F188" s="161" t="s">
        <v>3039</v>
      </c>
      <c r="G188" s="162">
        <v>183277</v>
      </c>
      <c r="H188" s="163">
        <v>194127</v>
      </c>
      <c r="I188" s="166">
        <f t="shared" si="12"/>
        <v>5.9200008729955206E-2</v>
      </c>
      <c r="J188" s="164">
        <f t="shared" si="13"/>
        <v>1.1840001745991041E-2</v>
      </c>
      <c r="K188" s="162">
        <v>0</v>
      </c>
      <c r="L188" s="163">
        <v>0</v>
      </c>
      <c r="M188" s="166">
        <f t="shared" si="14"/>
        <v>0</v>
      </c>
      <c r="N188" s="164">
        <f t="shared" si="15"/>
        <v>0</v>
      </c>
      <c r="O188" s="165">
        <f t="shared" si="16"/>
        <v>0</v>
      </c>
      <c r="P188" s="164">
        <f t="shared" si="17"/>
        <v>0</v>
      </c>
      <c r="Q188" s="81"/>
    </row>
    <row r="189" spans="1:17" s="74" customFormat="1" x14ac:dyDescent="0.25">
      <c r="A189" s="288" t="s">
        <v>1827</v>
      </c>
      <c r="B189" s="158" t="s">
        <v>218</v>
      </c>
      <c r="C189" s="159" t="s">
        <v>2069</v>
      </c>
      <c r="D189" s="160" t="s">
        <v>1078</v>
      </c>
      <c r="E189" s="158" t="s">
        <v>3164</v>
      </c>
      <c r="F189" s="161" t="s">
        <v>3126</v>
      </c>
      <c r="G189" s="162">
        <v>183277</v>
      </c>
      <c r="H189" s="163">
        <v>194127</v>
      </c>
      <c r="I189" s="166">
        <f t="shared" si="12"/>
        <v>5.9200008729955206E-2</v>
      </c>
      <c r="J189" s="164">
        <f t="shared" si="13"/>
        <v>1.1840001745991041E-2</v>
      </c>
      <c r="K189" s="162">
        <v>1</v>
      </c>
      <c r="L189" s="163">
        <v>1</v>
      </c>
      <c r="M189" s="166">
        <f t="shared" si="14"/>
        <v>0</v>
      </c>
      <c r="N189" s="164">
        <f t="shared" si="15"/>
        <v>0</v>
      </c>
      <c r="O189" s="165">
        <f t="shared" si="16"/>
        <v>5.4562220027608485E-6</v>
      </c>
      <c r="P189" s="164">
        <f t="shared" si="17"/>
        <v>5.1512669541073626E-6</v>
      </c>
      <c r="Q189" s="81"/>
    </row>
    <row r="190" spans="1:17" s="74" customFormat="1" x14ac:dyDescent="0.25">
      <c r="A190" s="288" t="s">
        <v>1827</v>
      </c>
      <c r="B190" s="158" t="s">
        <v>218</v>
      </c>
      <c r="C190" s="159" t="s">
        <v>2069</v>
      </c>
      <c r="D190" s="160" t="s">
        <v>1066</v>
      </c>
      <c r="E190" s="158" t="s">
        <v>3147</v>
      </c>
      <c r="F190" s="161" t="s">
        <v>3126</v>
      </c>
      <c r="G190" s="162">
        <v>183277</v>
      </c>
      <c r="H190" s="163">
        <v>194127</v>
      </c>
      <c r="I190" s="166">
        <f t="shared" si="12"/>
        <v>5.9200008729955206E-2</v>
      </c>
      <c r="J190" s="164">
        <f t="shared" si="13"/>
        <v>1.1840001745991041E-2</v>
      </c>
      <c r="K190" s="162">
        <v>183179</v>
      </c>
      <c r="L190" s="163">
        <v>194023</v>
      </c>
      <c r="M190" s="166">
        <f t="shared" si="14"/>
        <v>5.9198925641039638E-2</v>
      </c>
      <c r="N190" s="164">
        <f t="shared" si="15"/>
        <v>1.1839785128207927E-2</v>
      </c>
      <c r="O190" s="165">
        <f t="shared" si="16"/>
        <v>0.99946529024372943</v>
      </c>
      <c r="P190" s="164">
        <f t="shared" si="17"/>
        <v>0.99946426823677281</v>
      </c>
      <c r="Q190" s="81"/>
    </row>
    <row r="191" spans="1:17" s="74" customFormat="1" x14ac:dyDescent="0.25">
      <c r="A191" s="288" t="s">
        <v>1827</v>
      </c>
      <c r="B191" s="158" t="s">
        <v>218</v>
      </c>
      <c r="C191" s="159" t="s">
        <v>2069</v>
      </c>
      <c r="D191" s="160" t="s">
        <v>1095</v>
      </c>
      <c r="E191" s="158" t="s">
        <v>3167</v>
      </c>
      <c r="F191" s="161" t="s">
        <v>3126</v>
      </c>
      <c r="G191" s="162">
        <v>183277</v>
      </c>
      <c r="H191" s="163">
        <v>194127</v>
      </c>
      <c r="I191" s="166">
        <f t="shared" si="12"/>
        <v>5.9200008729955206E-2</v>
      </c>
      <c r="J191" s="164">
        <f t="shared" si="13"/>
        <v>1.1840001745991041E-2</v>
      </c>
      <c r="K191" s="162">
        <v>0</v>
      </c>
      <c r="L191" s="163">
        <v>0</v>
      </c>
      <c r="M191" s="166">
        <f t="shared" si="14"/>
        <v>0</v>
      </c>
      <c r="N191" s="164">
        <f t="shared" si="15"/>
        <v>0</v>
      </c>
      <c r="O191" s="165">
        <f t="shared" si="16"/>
        <v>0</v>
      </c>
      <c r="P191" s="164">
        <f t="shared" si="17"/>
        <v>0</v>
      </c>
      <c r="Q191" s="81"/>
    </row>
    <row r="192" spans="1:17" s="74" customFormat="1" x14ac:dyDescent="0.25">
      <c r="A192" s="288" t="s">
        <v>1827</v>
      </c>
      <c r="B192" s="158" t="s">
        <v>218</v>
      </c>
      <c r="C192" s="159" t="s">
        <v>2069</v>
      </c>
      <c r="D192" s="160" t="s">
        <v>3124</v>
      </c>
      <c r="E192" s="158" t="s">
        <v>3180</v>
      </c>
      <c r="F192" s="161" t="s">
        <v>3126</v>
      </c>
      <c r="G192" s="162">
        <v>183277</v>
      </c>
      <c r="H192" s="163">
        <v>194127</v>
      </c>
      <c r="I192" s="166">
        <f t="shared" si="12"/>
        <v>5.9200008729955206E-2</v>
      </c>
      <c r="J192" s="164">
        <f t="shared" si="13"/>
        <v>1.1840001745991041E-2</v>
      </c>
      <c r="K192" s="162">
        <v>25</v>
      </c>
      <c r="L192" s="163">
        <v>26</v>
      </c>
      <c r="M192" s="166">
        <f t="shared" si="14"/>
        <v>0.04</v>
      </c>
      <c r="N192" s="164">
        <f t="shared" si="15"/>
        <v>8.0000000000000002E-3</v>
      </c>
      <c r="O192" s="165">
        <f t="shared" si="16"/>
        <v>1.3640555006902121E-4</v>
      </c>
      <c r="P192" s="164">
        <f t="shared" si="17"/>
        <v>1.3393294080679143E-4</v>
      </c>
      <c r="Q192" s="81"/>
    </row>
    <row r="193" spans="1:17" s="74" customFormat="1" x14ac:dyDescent="0.25">
      <c r="A193" s="288" t="s">
        <v>1827</v>
      </c>
      <c r="B193" s="158" t="s">
        <v>218</v>
      </c>
      <c r="C193" s="159" t="s">
        <v>2069</v>
      </c>
      <c r="D193" s="160" t="s">
        <v>1496</v>
      </c>
      <c r="E193" s="158" t="s">
        <v>1305</v>
      </c>
      <c r="F193" s="161" t="s">
        <v>3262</v>
      </c>
      <c r="G193" s="162">
        <v>183277</v>
      </c>
      <c r="H193" s="163">
        <v>194127</v>
      </c>
      <c r="I193" s="166">
        <f t="shared" si="12"/>
        <v>5.9200008729955206E-2</v>
      </c>
      <c r="J193" s="164">
        <f t="shared" si="13"/>
        <v>1.1840001745991041E-2</v>
      </c>
      <c r="K193" s="162">
        <v>0</v>
      </c>
      <c r="L193" s="163">
        <v>0</v>
      </c>
      <c r="M193" s="166">
        <f t="shared" si="14"/>
        <v>0</v>
      </c>
      <c r="N193" s="164">
        <f t="shared" si="15"/>
        <v>0</v>
      </c>
      <c r="O193" s="165">
        <f t="shared" si="16"/>
        <v>0</v>
      </c>
      <c r="P193" s="164">
        <f t="shared" si="17"/>
        <v>0</v>
      </c>
      <c r="Q193" s="81"/>
    </row>
    <row r="194" spans="1:17" s="74" customFormat="1" x14ac:dyDescent="0.25">
      <c r="A194" s="288" t="s">
        <v>1827</v>
      </c>
      <c r="B194" s="158" t="s">
        <v>218</v>
      </c>
      <c r="C194" s="159" t="s">
        <v>2069</v>
      </c>
      <c r="D194" s="160" t="s">
        <v>1505</v>
      </c>
      <c r="E194" s="158" t="s">
        <v>1311</v>
      </c>
      <c r="F194" s="161" t="s">
        <v>3262</v>
      </c>
      <c r="G194" s="162">
        <v>183277</v>
      </c>
      <c r="H194" s="163">
        <v>194127</v>
      </c>
      <c r="I194" s="166">
        <f t="shared" si="12"/>
        <v>5.9200008729955206E-2</v>
      </c>
      <c r="J194" s="164">
        <f t="shared" si="13"/>
        <v>1.1840001745991041E-2</v>
      </c>
      <c r="K194" s="162">
        <v>179941</v>
      </c>
      <c r="L194" s="163">
        <v>190592</v>
      </c>
      <c r="M194" s="166">
        <f t="shared" si="14"/>
        <v>5.9191623921174163E-2</v>
      </c>
      <c r="N194" s="164">
        <f t="shared" si="15"/>
        <v>1.1838324784234832E-2</v>
      </c>
      <c r="O194" s="165">
        <f t="shared" si="16"/>
        <v>0.98179804339878984</v>
      </c>
      <c r="P194" s="164">
        <f t="shared" si="17"/>
        <v>0.98179027131723051</v>
      </c>
      <c r="Q194" s="81"/>
    </row>
    <row r="195" spans="1:17" s="74" customFormat="1" x14ac:dyDescent="0.25">
      <c r="A195" s="288" t="s">
        <v>1827</v>
      </c>
      <c r="B195" s="158" t="s">
        <v>218</v>
      </c>
      <c r="C195" s="159" t="s">
        <v>2069</v>
      </c>
      <c r="D195" s="160" t="s">
        <v>1554</v>
      </c>
      <c r="E195" s="158" t="s">
        <v>1338</v>
      </c>
      <c r="F195" s="161" t="s">
        <v>3262</v>
      </c>
      <c r="G195" s="162">
        <v>183277</v>
      </c>
      <c r="H195" s="163">
        <v>194127</v>
      </c>
      <c r="I195" s="166">
        <f t="shared" ref="I195:I258" si="18">(H195-G195)/G195</f>
        <v>5.9200008729955206E-2</v>
      </c>
      <c r="J195" s="164">
        <f t="shared" ref="J195:J258" si="19">I195/5</f>
        <v>1.1840001745991041E-2</v>
      </c>
      <c r="K195" s="162">
        <v>27</v>
      </c>
      <c r="L195" s="163">
        <v>28</v>
      </c>
      <c r="M195" s="166">
        <f t="shared" ref="M195:M258" si="20">IFERROR((L195-K195)/K195,0)</f>
        <v>3.7037037037037035E-2</v>
      </c>
      <c r="N195" s="164">
        <f t="shared" ref="N195:N258" si="21">M195/5</f>
        <v>7.4074074074074068E-3</v>
      </c>
      <c r="O195" s="165">
        <f t="shared" ref="O195:O258" si="22">K195/G195</f>
        <v>1.473179940745429E-4</v>
      </c>
      <c r="P195" s="164">
        <f t="shared" ref="P195:P258" si="23">L195/H195</f>
        <v>1.4423547471500615E-4</v>
      </c>
      <c r="Q195" s="81"/>
    </row>
    <row r="196" spans="1:17" s="74" customFormat="1" x14ac:dyDescent="0.25">
      <c r="A196" s="288" t="s">
        <v>1827</v>
      </c>
      <c r="B196" s="158" t="s">
        <v>218</v>
      </c>
      <c r="C196" s="159" t="s">
        <v>2069</v>
      </c>
      <c r="D196" s="160" t="s">
        <v>1066</v>
      </c>
      <c r="E196" s="158" t="s">
        <v>1392</v>
      </c>
      <c r="F196" s="161" t="s">
        <v>3233</v>
      </c>
      <c r="G196" s="162">
        <v>183277</v>
      </c>
      <c r="H196" s="163">
        <v>194127</v>
      </c>
      <c r="I196" s="166">
        <f t="shared" si="18"/>
        <v>5.9200008729955206E-2</v>
      </c>
      <c r="J196" s="164">
        <f t="shared" si="19"/>
        <v>1.1840001745991041E-2</v>
      </c>
      <c r="K196" s="162">
        <v>152837</v>
      </c>
      <c r="L196" s="163">
        <v>162228</v>
      </c>
      <c r="M196" s="166">
        <f t="shared" si="20"/>
        <v>6.144454549618221E-2</v>
      </c>
      <c r="N196" s="164">
        <f t="shared" si="21"/>
        <v>1.2288909099236443E-2</v>
      </c>
      <c r="O196" s="165">
        <f t="shared" si="22"/>
        <v>0.83391260223595975</v>
      </c>
      <c r="P196" s="164">
        <f t="shared" si="23"/>
        <v>0.83567973543092922</v>
      </c>
      <c r="Q196" s="81"/>
    </row>
    <row r="197" spans="1:17" s="74" customFormat="1" x14ac:dyDescent="0.25">
      <c r="A197" s="288" t="s">
        <v>1827</v>
      </c>
      <c r="B197" s="158" t="s">
        <v>218</v>
      </c>
      <c r="C197" s="159" t="s">
        <v>2069</v>
      </c>
      <c r="D197" s="160" t="s">
        <v>1066</v>
      </c>
      <c r="E197" s="158" t="s">
        <v>2668</v>
      </c>
      <c r="F197" s="161" t="s">
        <v>3232</v>
      </c>
      <c r="G197" s="162">
        <v>183277</v>
      </c>
      <c r="H197" s="163">
        <v>194127</v>
      </c>
      <c r="I197" s="166">
        <f t="shared" si="18"/>
        <v>5.9200008729955206E-2</v>
      </c>
      <c r="J197" s="164">
        <f t="shared" si="19"/>
        <v>1.1840001745991041E-2</v>
      </c>
      <c r="K197" s="162">
        <v>152837</v>
      </c>
      <c r="L197" s="163">
        <v>162228</v>
      </c>
      <c r="M197" s="166">
        <f t="shared" si="20"/>
        <v>6.144454549618221E-2</v>
      </c>
      <c r="N197" s="164">
        <f t="shared" si="21"/>
        <v>1.2288909099236443E-2</v>
      </c>
      <c r="O197" s="165">
        <f t="shared" si="22"/>
        <v>0.83391260223595975</v>
      </c>
      <c r="P197" s="164">
        <f t="shared" si="23"/>
        <v>0.83567973543092922</v>
      </c>
      <c r="Q197" s="81"/>
    </row>
    <row r="198" spans="1:17" s="74" customFormat="1" x14ac:dyDescent="0.25">
      <c r="A198" s="288" t="s">
        <v>2303</v>
      </c>
      <c r="B198" s="158" t="s">
        <v>218</v>
      </c>
      <c r="C198" s="159" t="s">
        <v>2335</v>
      </c>
      <c r="D198" s="160" t="s">
        <v>1071</v>
      </c>
      <c r="E198" s="158" t="s">
        <v>1115</v>
      </c>
      <c r="F198" s="161" t="s">
        <v>3039</v>
      </c>
      <c r="G198" s="162">
        <v>18097</v>
      </c>
      <c r="H198" s="163">
        <v>18152</v>
      </c>
      <c r="I198" s="166">
        <f t="shared" si="18"/>
        <v>3.0391777642703212E-3</v>
      </c>
      <c r="J198" s="164">
        <f t="shared" si="19"/>
        <v>6.0783555285406422E-4</v>
      </c>
      <c r="K198" s="162">
        <v>0</v>
      </c>
      <c r="L198" s="163">
        <v>0</v>
      </c>
      <c r="M198" s="166">
        <f t="shared" si="20"/>
        <v>0</v>
      </c>
      <c r="N198" s="164">
        <f t="shared" si="21"/>
        <v>0</v>
      </c>
      <c r="O198" s="165">
        <f t="shared" si="22"/>
        <v>0</v>
      </c>
      <c r="P198" s="164">
        <f t="shared" si="23"/>
        <v>0</v>
      </c>
      <c r="Q198" s="81"/>
    </row>
    <row r="199" spans="1:17" s="74" customFormat="1" ht="30" x14ac:dyDescent="0.25">
      <c r="A199" s="288" t="s">
        <v>2303</v>
      </c>
      <c r="B199" s="158" t="s">
        <v>218</v>
      </c>
      <c r="C199" s="159" t="s">
        <v>2335</v>
      </c>
      <c r="D199" s="160" t="s">
        <v>862</v>
      </c>
      <c r="E199" s="158" t="s">
        <v>864</v>
      </c>
      <c r="F199" s="161" t="s">
        <v>3039</v>
      </c>
      <c r="G199" s="162">
        <v>18097</v>
      </c>
      <c r="H199" s="163">
        <v>18152</v>
      </c>
      <c r="I199" s="166">
        <f t="shared" si="18"/>
        <v>3.0391777642703212E-3</v>
      </c>
      <c r="J199" s="164">
        <f t="shared" si="19"/>
        <v>6.0783555285406422E-4</v>
      </c>
      <c r="K199" s="162">
        <v>0</v>
      </c>
      <c r="L199" s="163">
        <v>0</v>
      </c>
      <c r="M199" s="166">
        <f t="shared" si="20"/>
        <v>0</v>
      </c>
      <c r="N199" s="164">
        <f t="shared" si="21"/>
        <v>0</v>
      </c>
      <c r="O199" s="165">
        <f t="shared" si="22"/>
        <v>0</v>
      </c>
      <c r="P199" s="164">
        <f t="shared" si="23"/>
        <v>0</v>
      </c>
      <c r="Q199" s="81"/>
    </row>
    <row r="200" spans="1:17" s="74" customFormat="1" x14ac:dyDescent="0.25">
      <c r="A200" s="288" t="s">
        <v>2303</v>
      </c>
      <c r="B200" s="158" t="s">
        <v>218</v>
      </c>
      <c r="C200" s="159" t="s">
        <v>2335</v>
      </c>
      <c r="D200" s="160" t="s">
        <v>1071</v>
      </c>
      <c r="E200" s="158" t="s">
        <v>3148</v>
      </c>
      <c r="F200" s="161" t="s">
        <v>3126</v>
      </c>
      <c r="G200" s="162">
        <v>18097</v>
      </c>
      <c r="H200" s="163">
        <v>18152</v>
      </c>
      <c r="I200" s="166">
        <f t="shared" si="18"/>
        <v>3.0391777642703212E-3</v>
      </c>
      <c r="J200" s="164">
        <f t="shared" si="19"/>
        <v>6.0783555285406422E-4</v>
      </c>
      <c r="K200" s="162">
        <v>0</v>
      </c>
      <c r="L200" s="163">
        <v>0</v>
      </c>
      <c r="M200" s="166">
        <f t="shared" si="20"/>
        <v>0</v>
      </c>
      <c r="N200" s="164">
        <f t="shared" si="21"/>
        <v>0</v>
      </c>
      <c r="O200" s="165">
        <f t="shared" si="22"/>
        <v>0</v>
      </c>
      <c r="P200" s="164">
        <f t="shared" si="23"/>
        <v>0</v>
      </c>
      <c r="Q200" s="81"/>
    </row>
    <row r="201" spans="1:17" s="74" customFormat="1" ht="30" x14ac:dyDescent="0.25">
      <c r="A201" s="288" t="s">
        <v>2303</v>
      </c>
      <c r="B201" s="158" t="s">
        <v>218</v>
      </c>
      <c r="C201" s="159" t="s">
        <v>2335</v>
      </c>
      <c r="D201" s="160" t="s">
        <v>862</v>
      </c>
      <c r="E201" s="158" t="s">
        <v>3169</v>
      </c>
      <c r="F201" s="161" t="s">
        <v>3126</v>
      </c>
      <c r="G201" s="162">
        <v>18097</v>
      </c>
      <c r="H201" s="163">
        <v>18152</v>
      </c>
      <c r="I201" s="166">
        <f t="shared" si="18"/>
        <v>3.0391777642703212E-3</v>
      </c>
      <c r="J201" s="164">
        <f t="shared" si="19"/>
        <v>6.0783555285406422E-4</v>
      </c>
      <c r="K201" s="162">
        <v>10</v>
      </c>
      <c r="L201" s="163">
        <v>10</v>
      </c>
      <c r="M201" s="166">
        <f t="shared" si="20"/>
        <v>0</v>
      </c>
      <c r="N201" s="164">
        <f t="shared" si="21"/>
        <v>0</v>
      </c>
      <c r="O201" s="165">
        <f t="shared" si="22"/>
        <v>5.5257777532187653E-4</v>
      </c>
      <c r="P201" s="164">
        <f t="shared" si="23"/>
        <v>5.509034817100044E-4</v>
      </c>
      <c r="Q201" s="81"/>
    </row>
    <row r="202" spans="1:17" s="74" customFormat="1" x14ac:dyDescent="0.25">
      <c r="A202" s="288" t="s">
        <v>2303</v>
      </c>
      <c r="B202" s="158" t="s">
        <v>218</v>
      </c>
      <c r="C202" s="159" t="s">
        <v>2335</v>
      </c>
      <c r="D202" s="160" t="s">
        <v>1299</v>
      </c>
      <c r="E202" s="158" t="s">
        <v>1344</v>
      </c>
      <c r="F202" s="161" t="s">
        <v>3262</v>
      </c>
      <c r="G202" s="162">
        <v>18097</v>
      </c>
      <c r="H202" s="163">
        <v>18152</v>
      </c>
      <c r="I202" s="166">
        <f t="shared" si="18"/>
        <v>3.0391777642703212E-3</v>
      </c>
      <c r="J202" s="164">
        <f t="shared" si="19"/>
        <v>6.0783555285406422E-4</v>
      </c>
      <c r="K202" s="162">
        <v>220</v>
      </c>
      <c r="L202" s="163">
        <v>220</v>
      </c>
      <c r="M202" s="166">
        <f t="shared" si="20"/>
        <v>0</v>
      </c>
      <c r="N202" s="164">
        <f t="shared" si="21"/>
        <v>0</v>
      </c>
      <c r="O202" s="165">
        <f t="shared" si="22"/>
        <v>1.2156711057081285E-2</v>
      </c>
      <c r="P202" s="164">
        <f t="shared" si="23"/>
        <v>1.2119876597620097E-2</v>
      </c>
      <c r="Q202" s="81"/>
    </row>
    <row r="203" spans="1:17" s="74" customFormat="1" x14ac:dyDescent="0.25">
      <c r="A203" s="288" t="s">
        <v>2303</v>
      </c>
      <c r="B203" s="158" t="s">
        <v>218</v>
      </c>
      <c r="C203" s="159" t="s">
        <v>2335</v>
      </c>
      <c r="D203" s="160" t="s">
        <v>1500</v>
      </c>
      <c r="E203" s="158" t="s">
        <v>1307</v>
      </c>
      <c r="F203" s="161" t="s">
        <v>3262</v>
      </c>
      <c r="G203" s="162">
        <v>18097</v>
      </c>
      <c r="H203" s="163">
        <v>18152</v>
      </c>
      <c r="I203" s="166">
        <f t="shared" si="18"/>
        <v>3.0391777642703212E-3</v>
      </c>
      <c r="J203" s="164">
        <f t="shared" si="19"/>
        <v>6.0783555285406422E-4</v>
      </c>
      <c r="K203" s="162">
        <v>0</v>
      </c>
      <c r="L203" s="163">
        <v>0</v>
      </c>
      <c r="M203" s="166">
        <f t="shared" si="20"/>
        <v>0</v>
      </c>
      <c r="N203" s="164">
        <f t="shared" si="21"/>
        <v>0</v>
      </c>
      <c r="O203" s="165">
        <f t="shared" si="22"/>
        <v>0</v>
      </c>
      <c r="P203" s="164">
        <f t="shared" si="23"/>
        <v>0</v>
      </c>
      <c r="Q203" s="81"/>
    </row>
    <row r="204" spans="1:17" s="74" customFormat="1" x14ac:dyDescent="0.25">
      <c r="A204" s="288" t="s">
        <v>2303</v>
      </c>
      <c r="B204" s="158" t="s">
        <v>218</v>
      </c>
      <c r="C204" s="159" t="s">
        <v>2335</v>
      </c>
      <c r="D204" s="160" t="s">
        <v>1300</v>
      </c>
      <c r="E204" s="158" t="s">
        <v>1352</v>
      </c>
      <c r="F204" s="161" t="s">
        <v>3262</v>
      </c>
      <c r="G204" s="162">
        <v>18097</v>
      </c>
      <c r="H204" s="163">
        <v>18152</v>
      </c>
      <c r="I204" s="166">
        <f t="shared" si="18"/>
        <v>3.0391777642703212E-3</v>
      </c>
      <c r="J204" s="164">
        <f t="shared" si="19"/>
        <v>6.0783555285406422E-4</v>
      </c>
      <c r="K204" s="162">
        <v>0</v>
      </c>
      <c r="L204" s="163">
        <v>0</v>
      </c>
      <c r="M204" s="166">
        <f t="shared" si="20"/>
        <v>0</v>
      </c>
      <c r="N204" s="164">
        <f t="shared" si="21"/>
        <v>0</v>
      </c>
      <c r="O204" s="165">
        <f t="shared" si="22"/>
        <v>0</v>
      </c>
      <c r="P204" s="164">
        <f t="shared" si="23"/>
        <v>0</v>
      </c>
      <c r="Q204" s="81"/>
    </row>
    <row r="205" spans="1:17" s="74" customFormat="1" x14ac:dyDescent="0.25">
      <c r="A205" s="288" t="s">
        <v>2303</v>
      </c>
      <c r="B205" s="158" t="s">
        <v>218</v>
      </c>
      <c r="C205" s="159" t="s">
        <v>2335</v>
      </c>
      <c r="D205" s="160" t="s">
        <v>1530</v>
      </c>
      <c r="E205" s="158" t="s">
        <v>1323</v>
      </c>
      <c r="F205" s="161" t="s">
        <v>3262</v>
      </c>
      <c r="G205" s="162">
        <v>18097</v>
      </c>
      <c r="H205" s="163">
        <v>18152</v>
      </c>
      <c r="I205" s="166">
        <f t="shared" si="18"/>
        <v>3.0391777642703212E-3</v>
      </c>
      <c r="J205" s="164">
        <f t="shared" si="19"/>
        <v>6.0783555285406422E-4</v>
      </c>
      <c r="K205" s="162">
        <v>2299</v>
      </c>
      <c r="L205" s="163">
        <v>2303</v>
      </c>
      <c r="M205" s="166">
        <f t="shared" si="20"/>
        <v>1.7398869073510222E-3</v>
      </c>
      <c r="N205" s="164">
        <f t="shared" si="21"/>
        <v>3.4797738147020446E-4</v>
      </c>
      <c r="O205" s="165">
        <f t="shared" si="22"/>
        <v>0.12703763054649941</v>
      </c>
      <c r="P205" s="164">
        <f t="shared" si="23"/>
        <v>0.12687307183781402</v>
      </c>
      <c r="Q205" s="81"/>
    </row>
    <row r="206" spans="1:17" s="74" customFormat="1" ht="30" x14ac:dyDescent="0.25">
      <c r="A206" s="288" t="s">
        <v>2303</v>
      </c>
      <c r="B206" s="158" t="s">
        <v>218</v>
      </c>
      <c r="C206" s="159" t="s">
        <v>2335</v>
      </c>
      <c r="D206" s="160" t="s">
        <v>1542</v>
      </c>
      <c r="E206" s="158" t="s">
        <v>1330</v>
      </c>
      <c r="F206" s="161" t="s">
        <v>3262</v>
      </c>
      <c r="G206" s="162">
        <v>18097</v>
      </c>
      <c r="H206" s="163">
        <v>18152</v>
      </c>
      <c r="I206" s="166">
        <f t="shared" si="18"/>
        <v>3.0391777642703212E-3</v>
      </c>
      <c r="J206" s="164">
        <f t="shared" si="19"/>
        <v>6.0783555285406422E-4</v>
      </c>
      <c r="K206" s="162">
        <v>0</v>
      </c>
      <c r="L206" s="163">
        <v>0</v>
      </c>
      <c r="M206" s="166">
        <f t="shared" si="20"/>
        <v>0</v>
      </c>
      <c r="N206" s="164">
        <f t="shared" si="21"/>
        <v>0</v>
      </c>
      <c r="O206" s="165">
        <f t="shared" si="22"/>
        <v>0</v>
      </c>
      <c r="P206" s="164">
        <f t="shared" si="23"/>
        <v>0</v>
      </c>
      <c r="Q206" s="81"/>
    </row>
    <row r="207" spans="1:17" s="74" customFormat="1" ht="45" x14ac:dyDescent="0.25">
      <c r="A207" s="288" t="s">
        <v>2303</v>
      </c>
      <c r="B207" s="158" t="s">
        <v>218</v>
      </c>
      <c r="C207" s="159" t="s">
        <v>2335</v>
      </c>
      <c r="D207" s="160" t="s">
        <v>865</v>
      </c>
      <c r="E207" s="158" t="s">
        <v>866</v>
      </c>
      <c r="F207" s="161" t="s">
        <v>3262</v>
      </c>
      <c r="G207" s="162">
        <v>18097</v>
      </c>
      <c r="H207" s="163">
        <v>18152</v>
      </c>
      <c r="I207" s="166">
        <f t="shared" si="18"/>
        <v>3.0391777642703212E-3</v>
      </c>
      <c r="J207" s="164">
        <f t="shared" si="19"/>
        <v>6.0783555285406422E-4</v>
      </c>
      <c r="K207" s="162">
        <v>0</v>
      </c>
      <c r="L207" s="163">
        <v>0</v>
      </c>
      <c r="M207" s="166">
        <f t="shared" si="20"/>
        <v>0</v>
      </c>
      <c r="N207" s="164">
        <f t="shared" si="21"/>
        <v>0</v>
      </c>
      <c r="O207" s="165">
        <f t="shared" si="22"/>
        <v>0</v>
      </c>
      <c r="P207" s="164">
        <f t="shared" si="23"/>
        <v>0</v>
      </c>
      <c r="Q207" s="81"/>
    </row>
    <row r="208" spans="1:17" s="74" customFormat="1" x14ac:dyDescent="0.25">
      <c r="A208" s="288" t="s">
        <v>2303</v>
      </c>
      <c r="B208" s="158" t="s">
        <v>218</v>
      </c>
      <c r="C208" s="159" t="s">
        <v>2335</v>
      </c>
      <c r="D208" s="160" t="s">
        <v>1298</v>
      </c>
      <c r="E208" s="158" t="s">
        <v>1334</v>
      </c>
      <c r="F208" s="161" t="s">
        <v>3262</v>
      </c>
      <c r="G208" s="162">
        <v>18097</v>
      </c>
      <c r="H208" s="163">
        <v>18152</v>
      </c>
      <c r="I208" s="166">
        <f t="shared" si="18"/>
        <v>3.0391777642703212E-3</v>
      </c>
      <c r="J208" s="164">
        <f t="shared" si="19"/>
        <v>6.0783555285406422E-4</v>
      </c>
      <c r="K208" s="162">
        <v>0</v>
      </c>
      <c r="L208" s="163">
        <v>0</v>
      </c>
      <c r="M208" s="166">
        <f t="shared" si="20"/>
        <v>0</v>
      </c>
      <c r="N208" s="164">
        <f t="shared" si="21"/>
        <v>0</v>
      </c>
      <c r="O208" s="165">
        <f t="shared" si="22"/>
        <v>0</v>
      </c>
      <c r="P208" s="164">
        <f t="shared" si="23"/>
        <v>0</v>
      </c>
      <c r="Q208" s="81"/>
    </row>
    <row r="209" spans="1:17" s="74" customFormat="1" x14ac:dyDescent="0.25">
      <c r="A209" s="288" t="s">
        <v>2303</v>
      </c>
      <c r="B209" s="158" t="s">
        <v>218</v>
      </c>
      <c r="C209" s="159" t="s">
        <v>2335</v>
      </c>
      <c r="D209" s="160" t="s">
        <v>862</v>
      </c>
      <c r="E209" s="158" t="s">
        <v>868</v>
      </c>
      <c r="F209" s="161" t="s">
        <v>3233</v>
      </c>
      <c r="G209" s="162">
        <v>18097</v>
      </c>
      <c r="H209" s="163">
        <v>18152</v>
      </c>
      <c r="I209" s="166">
        <f t="shared" si="18"/>
        <v>3.0391777642703212E-3</v>
      </c>
      <c r="J209" s="164">
        <f t="shared" si="19"/>
        <v>6.0783555285406422E-4</v>
      </c>
      <c r="K209" s="162">
        <v>12</v>
      </c>
      <c r="L209" s="163">
        <v>12</v>
      </c>
      <c r="M209" s="166">
        <f t="shared" si="20"/>
        <v>0</v>
      </c>
      <c r="N209" s="164">
        <f t="shared" si="21"/>
        <v>0</v>
      </c>
      <c r="O209" s="165">
        <f t="shared" si="22"/>
        <v>6.630933303862519E-4</v>
      </c>
      <c r="P209" s="164">
        <f t="shared" si="23"/>
        <v>6.6108417805200526E-4</v>
      </c>
      <c r="Q209" s="81"/>
    </row>
    <row r="210" spans="1:17" s="74" customFormat="1" x14ac:dyDescent="0.25">
      <c r="A210" s="288" t="s">
        <v>2303</v>
      </c>
      <c r="B210" s="158" t="s">
        <v>218</v>
      </c>
      <c r="C210" s="159" t="s">
        <v>2335</v>
      </c>
      <c r="D210" s="160" t="s">
        <v>862</v>
      </c>
      <c r="E210" s="158" t="s">
        <v>2670</v>
      </c>
      <c r="F210" s="161" t="s">
        <v>3232</v>
      </c>
      <c r="G210" s="162">
        <v>18097</v>
      </c>
      <c r="H210" s="163">
        <v>18152</v>
      </c>
      <c r="I210" s="166">
        <f t="shared" si="18"/>
        <v>3.0391777642703212E-3</v>
      </c>
      <c r="J210" s="164">
        <f t="shared" si="19"/>
        <v>6.0783555285406422E-4</v>
      </c>
      <c r="K210" s="162">
        <v>12</v>
      </c>
      <c r="L210" s="163">
        <v>12</v>
      </c>
      <c r="M210" s="166">
        <f t="shared" si="20"/>
        <v>0</v>
      </c>
      <c r="N210" s="164">
        <f t="shared" si="21"/>
        <v>0</v>
      </c>
      <c r="O210" s="165">
        <f t="shared" si="22"/>
        <v>6.630933303862519E-4</v>
      </c>
      <c r="P210" s="164">
        <f t="shared" si="23"/>
        <v>6.6108417805200526E-4</v>
      </c>
      <c r="Q210" s="81"/>
    </row>
    <row r="211" spans="1:17" s="74" customFormat="1" x14ac:dyDescent="0.25">
      <c r="A211" s="288" t="s">
        <v>965</v>
      </c>
      <c r="B211" s="158" t="s">
        <v>218</v>
      </c>
      <c r="C211" s="159" t="s">
        <v>240</v>
      </c>
      <c r="D211" s="160" t="s">
        <v>869</v>
      </c>
      <c r="E211" s="158" t="s">
        <v>870</v>
      </c>
      <c r="F211" s="161" t="s">
        <v>842</v>
      </c>
      <c r="G211" s="162">
        <v>895701</v>
      </c>
      <c r="H211" s="163">
        <v>935225</v>
      </c>
      <c r="I211" s="166">
        <f t="shared" si="18"/>
        <v>4.4126332336348849E-2</v>
      </c>
      <c r="J211" s="164">
        <f t="shared" si="19"/>
        <v>8.8252664672697698E-3</v>
      </c>
      <c r="K211" s="162">
        <v>419946</v>
      </c>
      <c r="L211" s="163">
        <v>439029</v>
      </c>
      <c r="M211" s="166">
        <f t="shared" si="20"/>
        <v>4.5441556771584915E-2</v>
      </c>
      <c r="N211" s="164">
        <f t="shared" si="21"/>
        <v>9.0883113543169837E-3</v>
      </c>
      <c r="O211" s="165">
        <f t="shared" si="22"/>
        <v>0.46884618862767818</v>
      </c>
      <c r="P211" s="164">
        <f t="shared" si="23"/>
        <v>0.46943676655350319</v>
      </c>
      <c r="Q211" s="81"/>
    </row>
    <row r="212" spans="1:17" s="74" customFormat="1" x14ac:dyDescent="0.25">
      <c r="A212" s="288" t="s">
        <v>965</v>
      </c>
      <c r="B212" s="158" t="s">
        <v>218</v>
      </c>
      <c r="C212" s="159" t="s">
        <v>240</v>
      </c>
      <c r="D212" s="160" t="s">
        <v>871</v>
      </c>
      <c r="E212" s="158" t="s">
        <v>872</v>
      </c>
      <c r="F212" s="161" t="s">
        <v>842</v>
      </c>
      <c r="G212" s="162">
        <v>895701</v>
      </c>
      <c r="H212" s="163">
        <v>935225</v>
      </c>
      <c r="I212" s="166">
        <f t="shared" si="18"/>
        <v>4.4126332336348849E-2</v>
      </c>
      <c r="J212" s="164">
        <f t="shared" si="19"/>
        <v>8.8252664672697698E-3</v>
      </c>
      <c r="K212" s="162">
        <v>5</v>
      </c>
      <c r="L212" s="163">
        <v>5</v>
      </c>
      <c r="M212" s="166">
        <f t="shared" si="20"/>
        <v>0</v>
      </c>
      <c r="N212" s="164">
        <f t="shared" si="21"/>
        <v>0</v>
      </c>
      <c r="O212" s="165">
        <f t="shared" si="22"/>
        <v>5.5822199595623983E-6</v>
      </c>
      <c r="P212" s="164">
        <f t="shared" si="23"/>
        <v>5.346307038413216E-6</v>
      </c>
      <c r="Q212" s="81"/>
    </row>
    <row r="213" spans="1:17" s="74" customFormat="1" x14ac:dyDescent="0.25">
      <c r="A213" s="288" t="s">
        <v>965</v>
      </c>
      <c r="B213" s="158" t="s">
        <v>218</v>
      </c>
      <c r="C213" s="159" t="s">
        <v>240</v>
      </c>
      <c r="D213" s="160" t="s">
        <v>871</v>
      </c>
      <c r="E213" s="158" t="s">
        <v>873</v>
      </c>
      <c r="F213" s="161" t="s">
        <v>874</v>
      </c>
      <c r="G213" s="162">
        <v>895701</v>
      </c>
      <c r="H213" s="163">
        <v>935225</v>
      </c>
      <c r="I213" s="166">
        <f t="shared" si="18"/>
        <v>4.4126332336348849E-2</v>
      </c>
      <c r="J213" s="164">
        <f t="shared" si="19"/>
        <v>8.8252664672697698E-3</v>
      </c>
      <c r="K213" s="162">
        <v>6</v>
      </c>
      <c r="L213" s="163">
        <v>6</v>
      </c>
      <c r="M213" s="166">
        <f t="shared" si="20"/>
        <v>0</v>
      </c>
      <c r="N213" s="164">
        <f t="shared" si="21"/>
        <v>0</v>
      </c>
      <c r="O213" s="165">
        <f t="shared" si="22"/>
        <v>6.6986639514748781E-6</v>
      </c>
      <c r="P213" s="164">
        <f t="shared" si="23"/>
        <v>6.4155684460958597E-6</v>
      </c>
      <c r="Q213" s="81"/>
    </row>
    <row r="214" spans="1:17" s="74" customFormat="1" x14ac:dyDescent="0.25">
      <c r="A214" s="288" t="s">
        <v>965</v>
      </c>
      <c r="B214" s="158" t="s">
        <v>218</v>
      </c>
      <c r="C214" s="159" t="s">
        <v>240</v>
      </c>
      <c r="D214" s="160" t="s">
        <v>1071</v>
      </c>
      <c r="E214" s="158" t="s">
        <v>1115</v>
      </c>
      <c r="F214" s="161" t="s">
        <v>3039</v>
      </c>
      <c r="G214" s="162">
        <v>895701</v>
      </c>
      <c r="H214" s="163">
        <v>935225</v>
      </c>
      <c r="I214" s="166">
        <f t="shared" si="18"/>
        <v>4.4126332336348849E-2</v>
      </c>
      <c r="J214" s="164">
        <f t="shared" si="19"/>
        <v>8.8252664672697698E-3</v>
      </c>
      <c r="K214" s="162">
        <v>99223</v>
      </c>
      <c r="L214" s="163">
        <v>103404</v>
      </c>
      <c r="M214" s="166">
        <f t="shared" si="20"/>
        <v>4.2137407657498765E-2</v>
      </c>
      <c r="N214" s="164">
        <f t="shared" si="21"/>
        <v>8.4274815314997528E-3</v>
      </c>
      <c r="O214" s="165">
        <f t="shared" si="22"/>
        <v>0.11077692220953197</v>
      </c>
      <c r="P214" s="164">
        <f t="shared" si="23"/>
        <v>0.11056590660001604</v>
      </c>
      <c r="Q214" s="81"/>
    </row>
    <row r="215" spans="1:17" s="74" customFormat="1" ht="30" x14ac:dyDescent="0.25">
      <c r="A215" s="288" t="s">
        <v>965</v>
      </c>
      <c r="B215" s="158" t="s">
        <v>218</v>
      </c>
      <c r="C215" s="159" t="s">
        <v>240</v>
      </c>
      <c r="D215" s="160" t="s">
        <v>1093</v>
      </c>
      <c r="E215" s="158" t="s">
        <v>1118</v>
      </c>
      <c r="F215" s="161" t="s">
        <v>3039</v>
      </c>
      <c r="G215" s="162">
        <v>895701</v>
      </c>
      <c r="H215" s="163">
        <v>935225</v>
      </c>
      <c r="I215" s="166">
        <f t="shared" si="18"/>
        <v>4.4126332336348849E-2</v>
      </c>
      <c r="J215" s="164">
        <f t="shared" si="19"/>
        <v>8.8252664672697698E-3</v>
      </c>
      <c r="K215" s="162">
        <v>4</v>
      </c>
      <c r="L215" s="163">
        <v>5</v>
      </c>
      <c r="M215" s="166">
        <f t="shared" si="20"/>
        <v>0.25</v>
      </c>
      <c r="N215" s="164">
        <f t="shared" si="21"/>
        <v>0.05</v>
      </c>
      <c r="O215" s="165">
        <f t="shared" si="22"/>
        <v>4.4657759676499185E-6</v>
      </c>
      <c r="P215" s="164">
        <f t="shared" si="23"/>
        <v>5.346307038413216E-6</v>
      </c>
      <c r="Q215" s="81"/>
    </row>
    <row r="216" spans="1:17" s="74" customFormat="1" x14ac:dyDescent="0.25">
      <c r="A216" s="288" t="s">
        <v>965</v>
      </c>
      <c r="B216" s="158" t="s">
        <v>218</v>
      </c>
      <c r="C216" s="159" t="s">
        <v>240</v>
      </c>
      <c r="D216" s="160" t="s">
        <v>875</v>
      </c>
      <c r="E216" s="158" t="s">
        <v>877</v>
      </c>
      <c r="F216" s="161" t="s">
        <v>3039</v>
      </c>
      <c r="G216" s="162">
        <v>895701</v>
      </c>
      <c r="H216" s="163">
        <v>935225</v>
      </c>
      <c r="I216" s="166">
        <f t="shared" si="18"/>
        <v>4.4126332336348849E-2</v>
      </c>
      <c r="J216" s="164">
        <f t="shared" si="19"/>
        <v>8.8252664672697698E-3</v>
      </c>
      <c r="K216" s="162">
        <v>9</v>
      </c>
      <c r="L216" s="163">
        <v>9</v>
      </c>
      <c r="M216" s="166">
        <f t="shared" si="20"/>
        <v>0</v>
      </c>
      <c r="N216" s="164">
        <f t="shared" si="21"/>
        <v>0</v>
      </c>
      <c r="O216" s="165">
        <f t="shared" si="22"/>
        <v>1.0047995927212318E-5</v>
      </c>
      <c r="P216" s="164">
        <f t="shared" si="23"/>
        <v>9.6233526691437891E-6</v>
      </c>
      <c r="Q216" s="81"/>
    </row>
    <row r="217" spans="1:17" s="74" customFormat="1" ht="30" x14ac:dyDescent="0.25">
      <c r="A217" s="288" t="s">
        <v>965</v>
      </c>
      <c r="B217" s="158" t="s">
        <v>218</v>
      </c>
      <c r="C217" s="159" t="s">
        <v>240</v>
      </c>
      <c r="D217" s="160" t="s">
        <v>862</v>
      </c>
      <c r="E217" s="158" t="s">
        <v>864</v>
      </c>
      <c r="F217" s="161" t="s">
        <v>3039</v>
      </c>
      <c r="G217" s="162">
        <v>895701</v>
      </c>
      <c r="H217" s="163">
        <v>935225</v>
      </c>
      <c r="I217" s="166">
        <f t="shared" si="18"/>
        <v>4.4126332336348849E-2</v>
      </c>
      <c r="J217" s="164">
        <f t="shared" si="19"/>
        <v>8.8252664672697698E-3</v>
      </c>
      <c r="K217" s="162">
        <v>758836</v>
      </c>
      <c r="L217" s="163">
        <v>792462</v>
      </c>
      <c r="M217" s="166">
        <f t="shared" si="20"/>
        <v>4.4312605095172077E-2</v>
      </c>
      <c r="N217" s="164">
        <f t="shared" si="21"/>
        <v>8.8625210190344146E-3</v>
      </c>
      <c r="O217" s="165">
        <f t="shared" si="22"/>
        <v>0.84719789304689841</v>
      </c>
      <c r="P217" s="164">
        <f t="shared" si="23"/>
        <v>0.8473490336550028</v>
      </c>
      <c r="Q217" s="81"/>
    </row>
    <row r="218" spans="1:17" s="74" customFormat="1" x14ac:dyDescent="0.25">
      <c r="A218" s="288" t="s">
        <v>965</v>
      </c>
      <c r="B218" s="158" t="s">
        <v>218</v>
      </c>
      <c r="C218" s="159" t="s">
        <v>240</v>
      </c>
      <c r="D218" s="160" t="s">
        <v>1096</v>
      </c>
      <c r="E218" s="158" t="s">
        <v>1129</v>
      </c>
      <c r="F218" s="161" t="s">
        <v>3039</v>
      </c>
      <c r="G218" s="162">
        <v>895701</v>
      </c>
      <c r="H218" s="163">
        <v>935225</v>
      </c>
      <c r="I218" s="166">
        <f t="shared" si="18"/>
        <v>4.4126332336348849E-2</v>
      </c>
      <c r="J218" s="164">
        <f t="shared" si="19"/>
        <v>8.8252664672697698E-3</v>
      </c>
      <c r="K218" s="162">
        <v>0</v>
      </c>
      <c r="L218" s="163">
        <v>0</v>
      </c>
      <c r="M218" s="166">
        <f t="shared" si="20"/>
        <v>0</v>
      </c>
      <c r="N218" s="164">
        <f t="shared" si="21"/>
        <v>0</v>
      </c>
      <c r="O218" s="165">
        <f t="shared" si="22"/>
        <v>0</v>
      </c>
      <c r="P218" s="164">
        <f t="shared" si="23"/>
        <v>0</v>
      </c>
      <c r="Q218" s="81"/>
    </row>
    <row r="219" spans="1:17" s="74" customFormat="1" x14ac:dyDescent="0.25">
      <c r="A219" s="288" t="s">
        <v>965</v>
      </c>
      <c r="B219" s="158" t="s">
        <v>218</v>
      </c>
      <c r="C219" s="159" t="s">
        <v>240</v>
      </c>
      <c r="D219" s="160" t="s">
        <v>1081</v>
      </c>
      <c r="E219" s="158" t="s">
        <v>1134</v>
      </c>
      <c r="F219" s="161" t="s">
        <v>3039</v>
      </c>
      <c r="G219" s="162">
        <v>895701</v>
      </c>
      <c r="H219" s="163">
        <v>935225</v>
      </c>
      <c r="I219" s="166">
        <f t="shared" si="18"/>
        <v>4.4126332336348849E-2</v>
      </c>
      <c r="J219" s="164">
        <f t="shared" si="19"/>
        <v>8.8252664672697698E-3</v>
      </c>
      <c r="K219" s="162">
        <v>2</v>
      </c>
      <c r="L219" s="163">
        <v>2</v>
      </c>
      <c r="M219" s="166">
        <f t="shared" si="20"/>
        <v>0</v>
      </c>
      <c r="N219" s="164">
        <f t="shared" si="21"/>
        <v>0</v>
      </c>
      <c r="O219" s="165">
        <f t="shared" si="22"/>
        <v>2.2328879838249592E-6</v>
      </c>
      <c r="P219" s="164">
        <f t="shared" si="23"/>
        <v>2.1385228153652866E-6</v>
      </c>
      <c r="Q219" s="81"/>
    </row>
    <row r="220" spans="1:17" s="74" customFormat="1" x14ac:dyDescent="0.25">
      <c r="A220" s="288" t="s">
        <v>965</v>
      </c>
      <c r="B220" s="158" t="s">
        <v>218</v>
      </c>
      <c r="C220" s="159" t="s">
        <v>240</v>
      </c>
      <c r="D220" s="160" t="s">
        <v>1071</v>
      </c>
      <c r="E220" s="158" t="s">
        <v>3148</v>
      </c>
      <c r="F220" s="161" t="s">
        <v>3126</v>
      </c>
      <c r="G220" s="162">
        <v>895701</v>
      </c>
      <c r="H220" s="163">
        <v>935225</v>
      </c>
      <c r="I220" s="166">
        <f t="shared" si="18"/>
        <v>4.4126332336348849E-2</v>
      </c>
      <c r="J220" s="164">
        <f t="shared" si="19"/>
        <v>8.8252664672697698E-3</v>
      </c>
      <c r="K220" s="162">
        <v>99225</v>
      </c>
      <c r="L220" s="163">
        <v>103406</v>
      </c>
      <c r="M220" s="166">
        <f t="shared" si="20"/>
        <v>4.2136558327034515E-2</v>
      </c>
      <c r="N220" s="164">
        <f t="shared" si="21"/>
        <v>8.427311665406903E-3</v>
      </c>
      <c r="O220" s="165">
        <f t="shared" si="22"/>
        <v>0.11077915509751581</v>
      </c>
      <c r="P220" s="164">
        <f t="shared" si="23"/>
        <v>0.1105680451228314</v>
      </c>
      <c r="Q220" s="81"/>
    </row>
    <row r="221" spans="1:17" s="74" customFormat="1" ht="30" x14ac:dyDescent="0.25">
      <c r="A221" s="288" t="s">
        <v>965</v>
      </c>
      <c r="B221" s="158" t="s">
        <v>218</v>
      </c>
      <c r="C221" s="159" t="s">
        <v>240</v>
      </c>
      <c r="D221" s="160" t="s">
        <v>1093</v>
      </c>
      <c r="E221" s="158" t="s">
        <v>3150</v>
      </c>
      <c r="F221" s="161" t="s">
        <v>3126</v>
      </c>
      <c r="G221" s="162">
        <v>895701</v>
      </c>
      <c r="H221" s="163">
        <v>935225</v>
      </c>
      <c r="I221" s="166">
        <f t="shared" si="18"/>
        <v>4.4126332336348849E-2</v>
      </c>
      <c r="J221" s="164">
        <f t="shared" si="19"/>
        <v>8.8252664672697698E-3</v>
      </c>
      <c r="K221" s="162">
        <v>8</v>
      </c>
      <c r="L221" s="163">
        <v>8</v>
      </c>
      <c r="M221" s="166">
        <f t="shared" si="20"/>
        <v>0</v>
      </c>
      <c r="N221" s="164">
        <f t="shared" si="21"/>
        <v>0</v>
      </c>
      <c r="O221" s="165">
        <f t="shared" si="22"/>
        <v>8.9315519352998369E-6</v>
      </c>
      <c r="P221" s="164">
        <f t="shared" si="23"/>
        <v>8.5540912614611463E-6</v>
      </c>
      <c r="Q221" s="81"/>
    </row>
    <row r="222" spans="1:17" s="74" customFormat="1" x14ac:dyDescent="0.25">
      <c r="A222" s="288" t="s">
        <v>965</v>
      </c>
      <c r="B222" s="158" t="s">
        <v>218</v>
      </c>
      <c r="C222" s="159" t="s">
        <v>240</v>
      </c>
      <c r="D222" s="160" t="s">
        <v>875</v>
      </c>
      <c r="E222" s="158" t="s">
        <v>3151</v>
      </c>
      <c r="F222" s="161" t="s">
        <v>3126</v>
      </c>
      <c r="G222" s="162">
        <v>895701</v>
      </c>
      <c r="H222" s="163">
        <v>935225</v>
      </c>
      <c r="I222" s="166">
        <f t="shared" si="18"/>
        <v>4.4126332336348849E-2</v>
      </c>
      <c r="J222" s="164">
        <f t="shared" si="19"/>
        <v>8.8252664672697698E-3</v>
      </c>
      <c r="K222" s="162">
        <v>9</v>
      </c>
      <c r="L222" s="163">
        <v>9</v>
      </c>
      <c r="M222" s="166">
        <f t="shared" si="20"/>
        <v>0</v>
      </c>
      <c r="N222" s="164">
        <f t="shared" si="21"/>
        <v>0</v>
      </c>
      <c r="O222" s="165">
        <f t="shared" si="22"/>
        <v>1.0047995927212318E-5</v>
      </c>
      <c r="P222" s="164">
        <f t="shared" si="23"/>
        <v>9.6233526691437891E-6</v>
      </c>
      <c r="Q222" s="81"/>
    </row>
    <row r="223" spans="1:17" s="74" customFormat="1" ht="30" x14ac:dyDescent="0.25">
      <c r="A223" s="288" t="s">
        <v>965</v>
      </c>
      <c r="B223" s="158" t="s">
        <v>218</v>
      </c>
      <c r="C223" s="159" t="s">
        <v>240</v>
      </c>
      <c r="D223" s="160" t="s">
        <v>862</v>
      </c>
      <c r="E223" s="158" t="s">
        <v>3169</v>
      </c>
      <c r="F223" s="161" t="s">
        <v>3126</v>
      </c>
      <c r="G223" s="162">
        <v>895701</v>
      </c>
      <c r="H223" s="163">
        <v>935225</v>
      </c>
      <c r="I223" s="166">
        <f t="shared" si="18"/>
        <v>4.4126332336348849E-2</v>
      </c>
      <c r="J223" s="164">
        <f t="shared" si="19"/>
        <v>8.8252664672697698E-3</v>
      </c>
      <c r="K223" s="162">
        <v>758808</v>
      </c>
      <c r="L223" s="163">
        <v>792432</v>
      </c>
      <c r="M223" s="166">
        <f t="shared" si="20"/>
        <v>4.4311604516557551E-2</v>
      </c>
      <c r="N223" s="164">
        <f t="shared" si="21"/>
        <v>8.8623209033115106E-3</v>
      </c>
      <c r="O223" s="165">
        <f t="shared" si="22"/>
        <v>0.84716663261512493</v>
      </c>
      <c r="P223" s="164">
        <f t="shared" si="23"/>
        <v>0.84731695581277233</v>
      </c>
      <c r="Q223" s="81"/>
    </row>
    <row r="224" spans="1:17" s="74" customFormat="1" x14ac:dyDescent="0.25">
      <c r="A224" s="288" t="s">
        <v>965</v>
      </c>
      <c r="B224" s="158" t="s">
        <v>218</v>
      </c>
      <c r="C224" s="159" t="s">
        <v>240</v>
      </c>
      <c r="D224" s="160" t="s">
        <v>3119</v>
      </c>
      <c r="E224" s="158" t="s">
        <v>3170</v>
      </c>
      <c r="F224" s="161" t="s">
        <v>3126</v>
      </c>
      <c r="G224" s="162">
        <v>895701</v>
      </c>
      <c r="H224" s="163">
        <v>935225</v>
      </c>
      <c r="I224" s="166">
        <f t="shared" si="18"/>
        <v>4.4126332336348849E-2</v>
      </c>
      <c r="J224" s="164">
        <f t="shared" si="19"/>
        <v>8.8252664672697698E-3</v>
      </c>
      <c r="K224" s="162">
        <v>4</v>
      </c>
      <c r="L224" s="163">
        <v>5</v>
      </c>
      <c r="M224" s="166">
        <f t="shared" si="20"/>
        <v>0.25</v>
      </c>
      <c r="N224" s="164">
        <f t="shared" si="21"/>
        <v>0.05</v>
      </c>
      <c r="O224" s="165">
        <f t="shared" si="22"/>
        <v>4.4657759676499185E-6</v>
      </c>
      <c r="P224" s="164">
        <f t="shared" si="23"/>
        <v>5.346307038413216E-6</v>
      </c>
      <c r="Q224" s="81"/>
    </row>
    <row r="225" spans="1:17" s="74" customFormat="1" x14ac:dyDescent="0.25">
      <c r="A225" s="288" t="s">
        <v>965</v>
      </c>
      <c r="B225" s="158" t="s">
        <v>218</v>
      </c>
      <c r="C225" s="159" t="s">
        <v>240</v>
      </c>
      <c r="D225" s="160" t="s">
        <v>1081</v>
      </c>
      <c r="E225" s="158" t="s">
        <v>3178</v>
      </c>
      <c r="F225" s="161" t="s">
        <v>3126</v>
      </c>
      <c r="G225" s="162">
        <v>895701</v>
      </c>
      <c r="H225" s="163">
        <v>935225</v>
      </c>
      <c r="I225" s="166">
        <f t="shared" si="18"/>
        <v>4.4126332336348849E-2</v>
      </c>
      <c r="J225" s="164">
        <f t="shared" si="19"/>
        <v>8.8252664672697698E-3</v>
      </c>
      <c r="K225" s="162">
        <v>2</v>
      </c>
      <c r="L225" s="163">
        <v>2</v>
      </c>
      <c r="M225" s="166">
        <f t="shared" si="20"/>
        <v>0</v>
      </c>
      <c r="N225" s="164">
        <f t="shared" si="21"/>
        <v>0</v>
      </c>
      <c r="O225" s="165">
        <f t="shared" si="22"/>
        <v>2.2328879838249592E-6</v>
      </c>
      <c r="P225" s="164">
        <f t="shared" si="23"/>
        <v>2.1385228153652866E-6</v>
      </c>
      <c r="Q225" s="81"/>
    </row>
    <row r="226" spans="1:17" s="74" customFormat="1" x14ac:dyDescent="0.25">
      <c r="A226" s="288" t="s">
        <v>965</v>
      </c>
      <c r="B226" s="158" t="s">
        <v>218</v>
      </c>
      <c r="C226" s="159" t="s">
        <v>240</v>
      </c>
      <c r="D226" s="160" t="s">
        <v>1299</v>
      </c>
      <c r="E226" s="158" t="s">
        <v>1344</v>
      </c>
      <c r="F226" s="161" t="s">
        <v>3262</v>
      </c>
      <c r="G226" s="162">
        <v>895701</v>
      </c>
      <c r="H226" s="163">
        <v>935225</v>
      </c>
      <c r="I226" s="166">
        <f t="shared" si="18"/>
        <v>4.4126332336348849E-2</v>
      </c>
      <c r="J226" s="164">
        <f t="shared" si="19"/>
        <v>8.8252664672697698E-3</v>
      </c>
      <c r="K226" s="162">
        <v>0</v>
      </c>
      <c r="L226" s="163">
        <v>0</v>
      </c>
      <c r="M226" s="166">
        <f t="shared" si="20"/>
        <v>0</v>
      </c>
      <c r="N226" s="164">
        <f t="shared" si="21"/>
        <v>0</v>
      </c>
      <c r="O226" s="165">
        <f t="shared" si="22"/>
        <v>0</v>
      </c>
      <c r="P226" s="164">
        <f t="shared" si="23"/>
        <v>0</v>
      </c>
      <c r="Q226" s="81"/>
    </row>
    <row r="227" spans="1:17" s="74" customFormat="1" x14ac:dyDescent="0.25">
      <c r="A227" s="288" t="s">
        <v>965</v>
      </c>
      <c r="B227" s="158" t="s">
        <v>218</v>
      </c>
      <c r="C227" s="159" t="s">
        <v>240</v>
      </c>
      <c r="D227" s="160" t="s">
        <v>1500</v>
      </c>
      <c r="E227" s="158" t="s">
        <v>1307</v>
      </c>
      <c r="F227" s="161" t="s">
        <v>3262</v>
      </c>
      <c r="G227" s="162">
        <v>895701</v>
      </c>
      <c r="H227" s="163">
        <v>935225</v>
      </c>
      <c r="I227" s="166">
        <f t="shared" si="18"/>
        <v>4.4126332336348849E-2</v>
      </c>
      <c r="J227" s="164">
        <f t="shared" si="19"/>
        <v>8.8252664672697698E-3</v>
      </c>
      <c r="K227" s="162">
        <v>31988</v>
      </c>
      <c r="L227" s="163">
        <v>33213</v>
      </c>
      <c r="M227" s="166">
        <f t="shared" si="20"/>
        <v>3.8295610854070274E-2</v>
      </c>
      <c r="N227" s="164">
        <f t="shared" si="21"/>
        <v>7.6591221708140547E-3</v>
      </c>
      <c r="O227" s="165">
        <f t="shared" si="22"/>
        <v>3.5712810413296402E-2</v>
      </c>
      <c r="P227" s="164">
        <f t="shared" si="23"/>
        <v>3.551337913336363E-2</v>
      </c>
      <c r="Q227" s="81"/>
    </row>
    <row r="228" spans="1:17" s="74" customFormat="1" x14ac:dyDescent="0.25">
      <c r="A228" s="288" t="s">
        <v>965</v>
      </c>
      <c r="B228" s="158" t="s">
        <v>218</v>
      </c>
      <c r="C228" s="159" t="s">
        <v>240</v>
      </c>
      <c r="D228" s="160" t="s">
        <v>1300</v>
      </c>
      <c r="E228" s="158" t="s">
        <v>1352</v>
      </c>
      <c r="F228" s="161" t="s">
        <v>3262</v>
      </c>
      <c r="G228" s="162">
        <v>895701</v>
      </c>
      <c r="H228" s="163">
        <v>935225</v>
      </c>
      <c r="I228" s="166">
        <f t="shared" si="18"/>
        <v>4.4126332336348849E-2</v>
      </c>
      <c r="J228" s="164">
        <f t="shared" si="19"/>
        <v>8.8252664672697698E-3</v>
      </c>
      <c r="K228" s="162">
        <v>37631</v>
      </c>
      <c r="L228" s="163">
        <v>39348</v>
      </c>
      <c r="M228" s="166">
        <f t="shared" si="20"/>
        <v>4.5627275384656267E-2</v>
      </c>
      <c r="N228" s="164">
        <f t="shared" si="21"/>
        <v>9.1254550769312541E-3</v>
      </c>
      <c r="O228" s="165">
        <f t="shared" si="22"/>
        <v>4.2012903859658522E-2</v>
      </c>
      <c r="P228" s="164">
        <f t="shared" si="23"/>
        <v>4.2073297869496644E-2</v>
      </c>
      <c r="Q228" s="81"/>
    </row>
    <row r="229" spans="1:17" s="74" customFormat="1" ht="30" x14ac:dyDescent="0.25">
      <c r="A229" s="288" t="s">
        <v>965</v>
      </c>
      <c r="B229" s="158" t="s">
        <v>218</v>
      </c>
      <c r="C229" s="159" t="s">
        <v>240</v>
      </c>
      <c r="D229" s="160" t="s">
        <v>878</v>
      </c>
      <c r="E229" s="158" t="s">
        <v>879</v>
      </c>
      <c r="F229" s="161" t="s">
        <v>3262</v>
      </c>
      <c r="G229" s="162">
        <v>895701</v>
      </c>
      <c r="H229" s="163">
        <v>935225</v>
      </c>
      <c r="I229" s="166">
        <f t="shared" si="18"/>
        <v>4.4126332336348849E-2</v>
      </c>
      <c r="J229" s="164">
        <f t="shared" si="19"/>
        <v>8.8252664672697698E-3</v>
      </c>
      <c r="K229" s="162">
        <v>9</v>
      </c>
      <c r="L229" s="163">
        <v>9</v>
      </c>
      <c r="M229" s="166">
        <f t="shared" si="20"/>
        <v>0</v>
      </c>
      <c r="N229" s="164">
        <f t="shared" si="21"/>
        <v>0</v>
      </c>
      <c r="O229" s="165">
        <f t="shared" si="22"/>
        <v>1.0047995927212318E-5</v>
      </c>
      <c r="P229" s="164">
        <f t="shared" si="23"/>
        <v>9.6233526691437891E-6</v>
      </c>
      <c r="Q229" s="81"/>
    </row>
    <row r="230" spans="1:17" s="74" customFormat="1" ht="30" x14ac:dyDescent="0.25">
      <c r="A230" s="288" t="s">
        <v>965</v>
      </c>
      <c r="B230" s="158" t="s">
        <v>218</v>
      </c>
      <c r="C230" s="159" t="s">
        <v>240</v>
      </c>
      <c r="D230" s="160" t="s">
        <v>1542</v>
      </c>
      <c r="E230" s="158" t="s">
        <v>1330</v>
      </c>
      <c r="F230" s="161" t="s">
        <v>3262</v>
      </c>
      <c r="G230" s="162">
        <v>895701</v>
      </c>
      <c r="H230" s="163">
        <v>935225</v>
      </c>
      <c r="I230" s="166">
        <f t="shared" si="18"/>
        <v>4.4126332336348849E-2</v>
      </c>
      <c r="J230" s="164">
        <f t="shared" si="19"/>
        <v>8.8252664672697698E-3</v>
      </c>
      <c r="K230" s="162">
        <v>0</v>
      </c>
      <c r="L230" s="163">
        <v>0</v>
      </c>
      <c r="M230" s="166">
        <f t="shared" si="20"/>
        <v>0</v>
      </c>
      <c r="N230" s="164">
        <f t="shared" si="21"/>
        <v>0</v>
      </c>
      <c r="O230" s="165">
        <f t="shared" si="22"/>
        <v>0</v>
      </c>
      <c r="P230" s="164">
        <f t="shared" si="23"/>
        <v>0</v>
      </c>
      <c r="Q230" s="81"/>
    </row>
    <row r="231" spans="1:17" s="74" customFormat="1" ht="45" x14ac:dyDescent="0.25">
      <c r="A231" s="288" t="s">
        <v>965</v>
      </c>
      <c r="B231" s="158" t="s">
        <v>218</v>
      </c>
      <c r="C231" s="159" t="s">
        <v>240</v>
      </c>
      <c r="D231" s="160" t="s">
        <v>865</v>
      </c>
      <c r="E231" s="158" t="s">
        <v>866</v>
      </c>
      <c r="F231" s="161" t="s">
        <v>3262</v>
      </c>
      <c r="G231" s="162">
        <v>895701</v>
      </c>
      <c r="H231" s="163">
        <v>935225</v>
      </c>
      <c r="I231" s="166">
        <f t="shared" si="18"/>
        <v>4.4126332336348849E-2</v>
      </c>
      <c r="J231" s="164">
        <f t="shared" si="19"/>
        <v>8.8252664672697698E-3</v>
      </c>
      <c r="K231" s="162">
        <v>758808</v>
      </c>
      <c r="L231" s="163">
        <v>792432</v>
      </c>
      <c r="M231" s="166">
        <f t="shared" si="20"/>
        <v>4.4311604516557551E-2</v>
      </c>
      <c r="N231" s="164">
        <f t="shared" si="21"/>
        <v>8.8623209033115106E-3</v>
      </c>
      <c r="O231" s="165">
        <f t="shared" si="22"/>
        <v>0.84716663261512493</v>
      </c>
      <c r="P231" s="164">
        <f t="shared" si="23"/>
        <v>0.84731695581277233</v>
      </c>
      <c r="Q231" s="81"/>
    </row>
    <row r="232" spans="1:17" s="74" customFormat="1" x14ac:dyDescent="0.25">
      <c r="A232" s="288" t="s">
        <v>965</v>
      </c>
      <c r="B232" s="158" t="s">
        <v>218</v>
      </c>
      <c r="C232" s="159" t="s">
        <v>240</v>
      </c>
      <c r="D232" s="160" t="s">
        <v>1298</v>
      </c>
      <c r="E232" s="158" t="s">
        <v>1334</v>
      </c>
      <c r="F232" s="161" t="s">
        <v>3262</v>
      </c>
      <c r="G232" s="162">
        <v>895701</v>
      </c>
      <c r="H232" s="163">
        <v>935225</v>
      </c>
      <c r="I232" s="166">
        <f t="shared" si="18"/>
        <v>4.4126332336348849E-2</v>
      </c>
      <c r="J232" s="164">
        <f t="shared" si="19"/>
        <v>8.8252664672697698E-3</v>
      </c>
      <c r="K232" s="162">
        <v>2</v>
      </c>
      <c r="L232" s="163">
        <v>2</v>
      </c>
      <c r="M232" s="166">
        <f t="shared" si="20"/>
        <v>0</v>
      </c>
      <c r="N232" s="164">
        <f t="shared" si="21"/>
        <v>0</v>
      </c>
      <c r="O232" s="165">
        <f t="shared" si="22"/>
        <v>2.2328879838249592E-6</v>
      </c>
      <c r="P232" s="164">
        <f t="shared" si="23"/>
        <v>2.1385228153652866E-6</v>
      </c>
      <c r="Q232" s="81"/>
    </row>
    <row r="233" spans="1:17" s="74" customFormat="1" x14ac:dyDescent="0.25">
      <c r="A233" s="288" t="s">
        <v>965</v>
      </c>
      <c r="B233" s="158" t="s">
        <v>218</v>
      </c>
      <c r="C233" s="159" t="s">
        <v>240</v>
      </c>
      <c r="D233" s="160" t="s">
        <v>881</v>
      </c>
      <c r="E233" s="158" t="s">
        <v>882</v>
      </c>
      <c r="F233" s="161" t="s">
        <v>3233</v>
      </c>
      <c r="G233" s="162">
        <v>895701</v>
      </c>
      <c r="H233" s="163">
        <v>935225</v>
      </c>
      <c r="I233" s="166">
        <f t="shared" si="18"/>
        <v>4.4126332336348849E-2</v>
      </c>
      <c r="J233" s="164">
        <f t="shared" si="19"/>
        <v>8.8252664672697698E-3</v>
      </c>
      <c r="K233" s="162">
        <v>6</v>
      </c>
      <c r="L233" s="163">
        <v>6</v>
      </c>
      <c r="M233" s="166">
        <f t="shared" si="20"/>
        <v>0</v>
      </c>
      <c r="N233" s="164">
        <f t="shared" si="21"/>
        <v>0</v>
      </c>
      <c r="O233" s="165">
        <f t="shared" si="22"/>
        <v>6.6986639514748781E-6</v>
      </c>
      <c r="P233" s="164">
        <f t="shared" si="23"/>
        <v>6.4155684460958597E-6</v>
      </c>
      <c r="Q233" s="81"/>
    </row>
    <row r="234" spans="1:17" s="74" customFormat="1" x14ac:dyDescent="0.25">
      <c r="A234" s="288" t="s">
        <v>965</v>
      </c>
      <c r="B234" s="158" t="s">
        <v>218</v>
      </c>
      <c r="C234" s="159" t="s">
        <v>240</v>
      </c>
      <c r="D234" s="160" t="s">
        <v>862</v>
      </c>
      <c r="E234" s="158" t="s">
        <v>868</v>
      </c>
      <c r="F234" s="161" t="s">
        <v>3233</v>
      </c>
      <c r="G234" s="162">
        <v>895701</v>
      </c>
      <c r="H234" s="163">
        <v>935225</v>
      </c>
      <c r="I234" s="166">
        <f t="shared" si="18"/>
        <v>4.4126332336348849E-2</v>
      </c>
      <c r="J234" s="164">
        <f t="shared" si="19"/>
        <v>8.8252664672697698E-3</v>
      </c>
      <c r="K234" s="162">
        <v>757637</v>
      </c>
      <c r="L234" s="163">
        <v>791207</v>
      </c>
      <c r="M234" s="166">
        <f t="shared" si="20"/>
        <v>4.4308818075146805E-2</v>
      </c>
      <c r="N234" s="164">
        <f t="shared" si="21"/>
        <v>8.8617636150293607E-3</v>
      </c>
      <c r="O234" s="165">
        <f t="shared" si="22"/>
        <v>0.84585927670059535</v>
      </c>
      <c r="P234" s="164">
        <f t="shared" si="23"/>
        <v>0.84600711058836109</v>
      </c>
      <c r="Q234" s="81"/>
    </row>
    <row r="235" spans="1:17" s="74" customFormat="1" x14ac:dyDescent="0.25">
      <c r="A235" s="288" t="s">
        <v>965</v>
      </c>
      <c r="B235" s="158" t="s">
        <v>218</v>
      </c>
      <c r="C235" s="159" t="s">
        <v>240</v>
      </c>
      <c r="D235" s="160" t="s">
        <v>875</v>
      </c>
      <c r="E235" s="158" t="s">
        <v>2669</v>
      </c>
      <c r="F235" s="161" t="s">
        <v>3232</v>
      </c>
      <c r="G235" s="162">
        <v>895701</v>
      </c>
      <c r="H235" s="163">
        <v>935225</v>
      </c>
      <c r="I235" s="166">
        <f t="shared" si="18"/>
        <v>4.4126332336348849E-2</v>
      </c>
      <c r="J235" s="164">
        <f t="shared" si="19"/>
        <v>8.8252664672697698E-3</v>
      </c>
      <c r="K235" s="162">
        <v>6</v>
      </c>
      <c r="L235" s="163">
        <v>6</v>
      </c>
      <c r="M235" s="166">
        <f t="shared" si="20"/>
        <v>0</v>
      </c>
      <c r="N235" s="164">
        <f t="shared" si="21"/>
        <v>0</v>
      </c>
      <c r="O235" s="165">
        <f t="shared" si="22"/>
        <v>6.6986639514748781E-6</v>
      </c>
      <c r="P235" s="164">
        <f t="shared" si="23"/>
        <v>6.4155684460958597E-6</v>
      </c>
      <c r="Q235" s="81"/>
    </row>
    <row r="236" spans="1:17" s="74" customFormat="1" x14ac:dyDescent="0.25">
      <c r="A236" s="288" t="s">
        <v>965</v>
      </c>
      <c r="B236" s="158" t="s">
        <v>218</v>
      </c>
      <c r="C236" s="159" t="s">
        <v>240</v>
      </c>
      <c r="D236" s="160" t="s">
        <v>862</v>
      </c>
      <c r="E236" s="158" t="s">
        <v>2670</v>
      </c>
      <c r="F236" s="161" t="s">
        <v>3232</v>
      </c>
      <c r="G236" s="162">
        <v>895701</v>
      </c>
      <c r="H236" s="163">
        <v>935225</v>
      </c>
      <c r="I236" s="166">
        <f t="shared" si="18"/>
        <v>4.4126332336348849E-2</v>
      </c>
      <c r="J236" s="164">
        <f t="shared" si="19"/>
        <v>8.8252664672697698E-3</v>
      </c>
      <c r="K236" s="162">
        <v>757637</v>
      </c>
      <c r="L236" s="163">
        <v>791207</v>
      </c>
      <c r="M236" s="166">
        <f t="shared" si="20"/>
        <v>4.4308818075146805E-2</v>
      </c>
      <c r="N236" s="164">
        <f t="shared" si="21"/>
        <v>8.8617636150293607E-3</v>
      </c>
      <c r="O236" s="165">
        <f t="shared" si="22"/>
        <v>0.84585927670059535</v>
      </c>
      <c r="P236" s="164">
        <f t="shared" si="23"/>
        <v>0.84600711058836109</v>
      </c>
      <c r="Q236" s="81"/>
    </row>
    <row r="237" spans="1:17" s="74" customFormat="1" ht="30" x14ac:dyDescent="0.25">
      <c r="A237" s="288" t="s">
        <v>1828</v>
      </c>
      <c r="B237" s="158" t="s">
        <v>218</v>
      </c>
      <c r="C237" s="159" t="s">
        <v>1793</v>
      </c>
      <c r="D237" s="160" t="s">
        <v>862</v>
      </c>
      <c r="E237" s="158" t="s">
        <v>864</v>
      </c>
      <c r="F237" s="161" t="s">
        <v>3039</v>
      </c>
      <c r="G237" s="162">
        <v>149765</v>
      </c>
      <c r="H237" s="163">
        <v>150309</v>
      </c>
      <c r="I237" s="166">
        <f t="shared" si="18"/>
        <v>3.6323573598637865E-3</v>
      </c>
      <c r="J237" s="164">
        <f t="shared" si="19"/>
        <v>7.2647147197275734E-4</v>
      </c>
      <c r="K237" s="162">
        <v>149765</v>
      </c>
      <c r="L237" s="163">
        <v>150309</v>
      </c>
      <c r="M237" s="166">
        <f t="shared" si="20"/>
        <v>3.6323573598637865E-3</v>
      </c>
      <c r="N237" s="164">
        <f t="shared" si="21"/>
        <v>7.2647147197275734E-4</v>
      </c>
      <c r="O237" s="165">
        <f t="shared" si="22"/>
        <v>1</v>
      </c>
      <c r="P237" s="164">
        <f t="shared" si="23"/>
        <v>1</v>
      </c>
      <c r="Q237" s="81"/>
    </row>
    <row r="238" spans="1:17" s="74" customFormat="1" x14ac:dyDescent="0.25">
      <c r="A238" s="288" t="s">
        <v>1828</v>
      </c>
      <c r="B238" s="158" t="s">
        <v>218</v>
      </c>
      <c r="C238" s="159" t="s">
        <v>1793</v>
      </c>
      <c r="D238" s="160" t="s">
        <v>1096</v>
      </c>
      <c r="E238" s="158" t="s">
        <v>1129</v>
      </c>
      <c r="F238" s="161" t="s">
        <v>3039</v>
      </c>
      <c r="G238" s="162">
        <v>149765</v>
      </c>
      <c r="H238" s="163">
        <v>150309</v>
      </c>
      <c r="I238" s="166">
        <f t="shared" si="18"/>
        <v>3.6323573598637865E-3</v>
      </c>
      <c r="J238" s="164">
        <f t="shared" si="19"/>
        <v>7.2647147197275734E-4</v>
      </c>
      <c r="K238" s="162">
        <v>0</v>
      </c>
      <c r="L238" s="163">
        <v>0</v>
      </c>
      <c r="M238" s="166">
        <f t="shared" si="20"/>
        <v>0</v>
      </c>
      <c r="N238" s="164">
        <f t="shared" si="21"/>
        <v>0</v>
      </c>
      <c r="O238" s="165">
        <f t="shared" si="22"/>
        <v>0</v>
      </c>
      <c r="P238" s="164">
        <f t="shared" si="23"/>
        <v>0</v>
      </c>
      <c r="Q238" s="81"/>
    </row>
    <row r="239" spans="1:17" s="74" customFormat="1" ht="30" x14ac:dyDescent="0.25">
      <c r="A239" s="288" t="s">
        <v>1828</v>
      </c>
      <c r="B239" s="158" t="s">
        <v>218</v>
      </c>
      <c r="C239" s="159" t="s">
        <v>1793</v>
      </c>
      <c r="D239" s="160" t="s">
        <v>862</v>
      </c>
      <c r="E239" s="158" t="s">
        <v>3169</v>
      </c>
      <c r="F239" s="161" t="s">
        <v>3126</v>
      </c>
      <c r="G239" s="162">
        <v>149765</v>
      </c>
      <c r="H239" s="163">
        <v>150309</v>
      </c>
      <c r="I239" s="166">
        <f t="shared" si="18"/>
        <v>3.6323573598637865E-3</v>
      </c>
      <c r="J239" s="164">
        <f t="shared" si="19"/>
        <v>7.2647147197275734E-4</v>
      </c>
      <c r="K239" s="162">
        <v>149765</v>
      </c>
      <c r="L239" s="163">
        <v>150309</v>
      </c>
      <c r="M239" s="166">
        <f t="shared" si="20"/>
        <v>3.6323573598637865E-3</v>
      </c>
      <c r="N239" s="164">
        <f t="shared" si="21"/>
        <v>7.2647147197275734E-4</v>
      </c>
      <c r="O239" s="165">
        <f t="shared" si="22"/>
        <v>1</v>
      </c>
      <c r="P239" s="164">
        <f t="shared" si="23"/>
        <v>1</v>
      </c>
      <c r="Q239" s="81"/>
    </row>
    <row r="240" spans="1:17" s="74" customFormat="1" x14ac:dyDescent="0.25">
      <c r="A240" s="288" t="s">
        <v>1828</v>
      </c>
      <c r="B240" s="158" t="s">
        <v>218</v>
      </c>
      <c r="C240" s="159" t="s">
        <v>1793</v>
      </c>
      <c r="D240" s="160" t="s">
        <v>3119</v>
      </c>
      <c r="E240" s="158" t="s">
        <v>3170</v>
      </c>
      <c r="F240" s="161" t="s">
        <v>3126</v>
      </c>
      <c r="G240" s="162">
        <v>149765</v>
      </c>
      <c r="H240" s="163">
        <v>150309</v>
      </c>
      <c r="I240" s="166">
        <f t="shared" si="18"/>
        <v>3.6323573598637865E-3</v>
      </c>
      <c r="J240" s="164">
        <f t="shared" si="19"/>
        <v>7.2647147197275734E-4</v>
      </c>
      <c r="K240" s="162">
        <v>0</v>
      </c>
      <c r="L240" s="163">
        <v>0</v>
      </c>
      <c r="M240" s="166">
        <f t="shared" si="20"/>
        <v>0</v>
      </c>
      <c r="N240" s="164">
        <f t="shared" si="21"/>
        <v>0</v>
      </c>
      <c r="O240" s="165">
        <f t="shared" si="22"/>
        <v>0</v>
      </c>
      <c r="P240" s="164">
        <f t="shared" si="23"/>
        <v>0</v>
      </c>
      <c r="Q240" s="81"/>
    </row>
    <row r="241" spans="1:17" s="74" customFormat="1" ht="45" x14ac:dyDescent="0.25">
      <c r="A241" s="288" t="s">
        <v>1828</v>
      </c>
      <c r="B241" s="158" t="s">
        <v>218</v>
      </c>
      <c r="C241" s="159" t="s">
        <v>1793</v>
      </c>
      <c r="D241" s="160" t="s">
        <v>865</v>
      </c>
      <c r="E241" s="158" t="s">
        <v>866</v>
      </c>
      <c r="F241" s="161" t="s">
        <v>3262</v>
      </c>
      <c r="G241" s="162">
        <v>149765</v>
      </c>
      <c r="H241" s="163">
        <v>150309</v>
      </c>
      <c r="I241" s="166">
        <f t="shared" si="18"/>
        <v>3.6323573598637865E-3</v>
      </c>
      <c r="J241" s="164">
        <f t="shared" si="19"/>
        <v>7.2647147197275734E-4</v>
      </c>
      <c r="K241" s="162">
        <v>149765</v>
      </c>
      <c r="L241" s="163">
        <v>150309</v>
      </c>
      <c r="M241" s="166">
        <f t="shared" si="20"/>
        <v>3.6323573598637865E-3</v>
      </c>
      <c r="N241" s="164">
        <f t="shared" si="21"/>
        <v>7.2647147197275734E-4</v>
      </c>
      <c r="O241" s="165">
        <f t="shared" si="22"/>
        <v>1</v>
      </c>
      <c r="P241" s="164">
        <f t="shared" si="23"/>
        <v>1</v>
      </c>
      <c r="Q241" s="81"/>
    </row>
    <row r="242" spans="1:17" s="74" customFormat="1" x14ac:dyDescent="0.25">
      <c r="A242" s="288" t="s">
        <v>1828</v>
      </c>
      <c r="B242" s="158" t="s">
        <v>218</v>
      </c>
      <c r="C242" s="159" t="s">
        <v>1793</v>
      </c>
      <c r="D242" s="160" t="s">
        <v>862</v>
      </c>
      <c r="E242" s="158" t="s">
        <v>868</v>
      </c>
      <c r="F242" s="161" t="s">
        <v>3233</v>
      </c>
      <c r="G242" s="162">
        <v>149765</v>
      </c>
      <c r="H242" s="163">
        <v>150309</v>
      </c>
      <c r="I242" s="166">
        <f t="shared" si="18"/>
        <v>3.6323573598637865E-3</v>
      </c>
      <c r="J242" s="164">
        <f t="shared" si="19"/>
        <v>7.2647147197275734E-4</v>
      </c>
      <c r="K242" s="162">
        <v>149765</v>
      </c>
      <c r="L242" s="163">
        <v>150309</v>
      </c>
      <c r="M242" s="166">
        <f t="shared" si="20"/>
        <v>3.6323573598637865E-3</v>
      </c>
      <c r="N242" s="164">
        <f t="shared" si="21"/>
        <v>7.2647147197275734E-4</v>
      </c>
      <c r="O242" s="165">
        <f t="shared" si="22"/>
        <v>1</v>
      </c>
      <c r="P242" s="164">
        <f t="shared" si="23"/>
        <v>1</v>
      </c>
      <c r="Q242" s="81"/>
    </row>
    <row r="243" spans="1:17" s="74" customFormat="1" x14ac:dyDescent="0.25">
      <c r="A243" s="288" t="s">
        <v>1828</v>
      </c>
      <c r="B243" s="158" t="s">
        <v>218</v>
      </c>
      <c r="C243" s="159" t="s">
        <v>1793</v>
      </c>
      <c r="D243" s="160" t="s">
        <v>862</v>
      </c>
      <c r="E243" s="158" t="s">
        <v>2670</v>
      </c>
      <c r="F243" s="161" t="s">
        <v>3232</v>
      </c>
      <c r="G243" s="162">
        <v>149765</v>
      </c>
      <c r="H243" s="163">
        <v>150309</v>
      </c>
      <c r="I243" s="166">
        <f t="shared" si="18"/>
        <v>3.6323573598637865E-3</v>
      </c>
      <c r="J243" s="164">
        <f t="shared" si="19"/>
        <v>7.2647147197275734E-4</v>
      </c>
      <c r="K243" s="162">
        <v>149765</v>
      </c>
      <c r="L243" s="163">
        <v>150309</v>
      </c>
      <c r="M243" s="166">
        <f t="shared" si="20"/>
        <v>3.6323573598637865E-3</v>
      </c>
      <c r="N243" s="164">
        <f t="shared" si="21"/>
        <v>7.2647147197275734E-4</v>
      </c>
      <c r="O243" s="165">
        <f t="shared" si="22"/>
        <v>1</v>
      </c>
      <c r="P243" s="164">
        <f t="shared" si="23"/>
        <v>1</v>
      </c>
      <c r="Q243" s="81"/>
    </row>
    <row r="244" spans="1:17" s="74" customFormat="1" x14ac:dyDescent="0.25">
      <c r="A244" s="288" t="s">
        <v>2682</v>
      </c>
      <c r="B244" s="158" t="s">
        <v>218</v>
      </c>
      <c r="C244" s="159" t="s">
        <v>95</v>
      </c>
      <c r="D244" s="160" t="s">
        <v>1079</v>
      </c>
      <c r="E244" s="158" t="s">
        <v>1127</v>
      </c>
      <c r="F244" s="161" t="s">
        <v>3039</v>
      </c>
      <c r="G244" s="162">
        <v>64554</v>
      </c>
      <c r="H244" s="163">
        <v>64829</v>
      </c>
      <c r="I244" s="166">
        <f t="shared" si="18"/>
        <v>4.2599993803637262E-3</v>
      </c>
      <c r="J244" s="164">
        <f t="shared" si="19"/>
        <v>8.5199987607274526E-4</v>
      </c>
      <c r="K244" s="162">
        <v>0</v>
      </c>
      <c r="L244" s="163">
        <v>0</v>
      </c>
      <c r="M244" s="166">
        <f t="shared" si="20"/>
        <v>0</v>
      </c>
      <c r="N244" s="164">
        <f t="shared" si="21"/>
        <v>0</v>
      </c>
      <c r="O244" s="165">
        <f t="shared" si="22"/>
        <v>0</v>
      </c>
      <c r="P244" s="164">
        <f t="shared" si="23"/>
        <v>0</v>
      </c>
      <c r="Q244" s="81"/>
    </row>
    <row r="245" spans="1:17" s="74" customFormat="1" x14ac:dyDescent="0.25">
      <c r="A245" s="288" t="s">
        <v>2682</v>
      </c>
      <c r="B245" s="158" t="s">
        <v>218</v>
      </c>
      <c r="C245" s="159" t="s">
        <v>95</v>
      </c>
      <c r="D245" s="160" t="s">
        <v>858</v>
      </c>
      <c r="E245" s="158" t="s">
        <v>860</v>
      </c>
      <c r="F245" s="161" t="s">
        <v>3039</v>
      </c>
      <c r="G245" s="162">
        <v>64554</v>
      </c>
      <c r="H245" s="163">
        <v>64829</v>
      </c>
      <c r="I245" s="166">
        <f t="shared" si="18"/>
        <v>4.2599993803637262E-3</v>
      </c>
      <c r="J245" s="164">
        <f t="shared" si="19"/>
        <v>8.5199987607274526E-4</v>
      </c>
      <c r="K245" s="162">
        <v>0</v>
      </c>
      <c r="L245" s="163">
        <v>0</v>
      </c>
      <c r="M245" s="166">
        <f t="shared" si="20"/>
        <v>0</v>
      </c>
      <c r="N245" s="164">
        <f t="shared" si="21"/>
        <v>0</v>
      </c>
      <c r="O245" s="165">
        <f t="shared" si="22"/>
        <v>0</v>
      </c>
      <c r="P245" s="164">
        <f t="shared" si="23"/>
        <v>0</v>
      </c>
      <c r="Q245" s="81"/>
    </row>
    <row r="246" spans="1:17" s="74" customFormat="1" x14ac:dyDescent="0.25">
      <c r="A246" s="288" t="s">
        <v>2682</v>
      </c>
      <c r="B246" s="158" t="s">
        <v>218</v>
      </c>
      <c r="C246" s="159" t="s">
        <v>95</v>
      </c>
      <c r="D246" s="160" t="s">
        <v>1079</v>
      </c>
      <c r="E246" s="158" t="s">
        <v>3165</v>
      </c>
      <c r="F246" s="161" t="s">
        <v>3126</v>
      </c>
      <c r="G246" s="162">
        <v>64554</v>
      </c>
      <c r="H246" s="163">
        <v>64829</v>
      </c>
      <c r="I246" s="166">
        <f t="shared" si="18"/>
        <v>4.2599993803637262E-3</v>
      </c>
      <c r="J246" s="164">
        <f t="shared" si="19"/>
        <v>8.5199987607274526E-4</v>
      </c>
      <c r="K246" s="162">
        <v>2</v>
      </c>
      <c r="L246" s="163">
        <v>2</v>
      </c>
      <c r="M246" s="166">
        <f t="shared" si="20"/>
        <v>0</v>
      </c>
      <c r="N246" s="164">
        <f t="shared" si="21"/>
        <v>0</v>
      </c>
      <c r="O246" s="165">
        <f t="shared" si="22"/>
        <v>3.0981813675372557E-5</v>
      </c>
      <c r="P246" s="164">
        <f t="shared" si="23"/>
        <v>3.0850391028706286E-5</v>
      </c>
      <c r="Q246" s="81"/>
    </row>
    <row r="247" spans="1:17" s="74" customFormat="1" x14ac:dyDescent="0.25">
      <c r="A247" s="288" t="s">
        <v>2682</v>
      </c>
      <c r="B247" s="158" t="s">
        <v>218</v>
      </c>
      <c r="C247" s="159" t="s">
        <v>95</v>
      </c>
      <c r="D247" s="160" t="s">
        <v>858</v>
      </c>
      <c r="E247" s="158" t="s">
        <v>3168</v>
      </c>
      <c r="F247" s="161" t="s">
        <v>3126</v>
      </c>
      <c r="G247" s="162">
        <v>64554</v>
      </c>
      <c r="H247" s="163">
        <v>64829</v>
      </c>
      <c r="I247" s="166">
        <f t="shared" si="18"/>
        <v>4.2599993803637262E-3</v>
      </c>
      <c r="J247" s="164">
        <f t="shared" si="19"/>
        <v>8.5199987607274526E-4</v>
      </c>
      <c r="K247" s="162">
        <v>4</v>
      </c>
      <c r="L247" s="163">
        <v>4</v>
      </c>
      <c r="M247" s="166">
        <f t="shared" si="20"/>
        <v>0</v>
      </c>
      <c r="N247" s="164">
        <f t="shared" si="21"/>
        <v>0</v>
      </c>
      <c r="O247" s="165">
        <f t="shared" si="22"/>
        <v>6.1963627350745113E-5</v>
      </c>
      <c r="P247" s="164">
        <f t="shared" si="23"/>
        <v>6.1700782057412572E-5</v>
      </c>
      <c r="Q247" s="81"/>
    </row>
    <row r="248" spans="1:17" s="74" customFormat="1" x14ac:dyDescent="0.25">
      <c r="A248" s="288" t="s">
        <v>2682</v>
      </c>
      <c r="B248" s="158" t="s">
        <v>218</v>
      </c>
      <c r="C248" s="159" t="s">
        <v>95</v>
      </c>
      <c r="D248" s="160" t="s">
        <v>858</v>
      </c>
      <c r="E248" s="158" t="s">
        <v>861</v>
      </c>
      <c r="F248" s="161" t="s">
        <v>3233</v>
      </c>
      <c r="G248" s="162">
        <v>64554</v>
      </c>
      <c r="H248" s="163">
        <v>64829</v>
      </c>
      <c r="I248" s="166">
        <f t="shared" si="18"/>
        <v>4.2599993803637262E-3</v>
      </c>
      <c r="J248" s="164">
        <f t="shared" si="19"/>
        <v>8.5199987607274526E-4</v>
      </c>
      <c r="K248" s="162">
        <v>62</v>
      </c>
      <c r="L248" s="163">
        <v>63</v>
      </c>
      <c r="M248" s="166">
        <f t="shared" si="20"/>
        <v>1.6129032258064516E-2</v>
      </c>
      <c r="N248" s="164">
        <f t="shared" si="21"/>
        <v>3.2258064516129032E-3</v>
      </c>
      <c r="O248" s="165">
        <f t="shared" si="22"/>
        <v>9.6043622393654927E-4</v>
      </c>
      <c r="P248" s="164">
        <f t="shared" si="23"/>
        <v>9.7178731740424807E-4</v>
      </c>
      <c r="Q248" s="81"/>
    </row>
    <row r="249" spans="1:17" s="74" customFormat="1" x14ac:dyDescent="0.25">
      <c r="A249" s="288" t="s">
        <v>966</v>
      </c>
      <c r="B249" s="158" t="s">
        <v>218</v>
      </c>
      <c r="C249" s="159" t="s">
        <v>253</v>
      </c>
      <c r="D249" s="160" t="s">
        <v>871</v>
      </c>
      <c r="E249" s="158" t="s">
        <v>872</v>
      </c>
      <c r="F249" s="161" t="s">
        <v>842</v>
      </c>
      <c r="G249" s="162">
        <v>10170311</v>
      </c>
      <c r="H249" s="163">
        <v>10511268</v>
      </c>
      <c r="I249" s="166">
        <f t="shared" si="18"/>
        <v>3.3524736854163066E-2</v>
      </c>
      <c r="J249" s="164">
        <f t="shared" si="19"/>
        <v>6.704947370832613E-3</v>
      </c>
      <c r="K249" s="162">
        <v>9741916</v>
      </c>
      <c r="L249" s="163">
        <v>10068602</v>
      </c>
      <c r="M249" s="166">
        <f t="shared" si="20"/>
        <v>3.3534060445604336E-2</v>
      </c>
      <c r="N249" s="164">
        <f t="shared" si="21"/>
        <v>6.7068120891208673E-3</v>
      </c>
      <c r="O249" s="165">
        <f t="shared" si="22"/>
        <v>0.95787788593682144</v>
      </c>
      <c r="P249" s="164">
        <f t="shared" si="23"/>
        <v>0.95788652710595901</v>
      </c>
      <c r="Q249" s="81"/>
    </row>
    <row r="250" spans="1:17" s="74" customFormat="1" x14ac:dyDescent="0.25">
      <c r="A250" s="288" t="s">
        <v>966</v>
      </c>
      <c r="B250" s="158" t="s">
        <v>218</v>
      </c>
      <c r="C250" s="159" t="s">
        <v>253</v>
      </c>
      <c r="D250" s="160" t="s">
        <v>871</v>
      </c>
      <c r="E250" s="158" t="s">
        <v>873</v>
      </c>
      <c r="F250" s="161" t="s">
        <v>874</v>
      </c>
      <c r="G250" s="162">
        <v>10170311</v>
      </c>
      <c r="H250" s="163">
        <v>10511268</v>
      </c>
      <c r="I250" s="166">
        <f t="shared" si="18"/>
        <v>3.3524736854163066E-2</v>
      </c>
      <c r="J250" s="164">
        <f t="shared" si="19"/>
        <v>6.704947370832613E-3</v>
      </c>
      <c r="K250" s="162">
        <v>9742438</v>
      </c>
      <c r="L250" s="163">
        <v>10069146</v>
      </c>
      <c r="M250" s="166">
        <f t="shared" si="20"/>
        <v>3.3534521851717201E-2</v>
      </c>
      <c r="N250" s="164">
        <f t="shared" si="21"/>
        <v>6.7069043703434405E-3</v>
      </c>
      <c r="O250" s="165">
        <f t="shared" si="22"/>
        <v>0.95792921180089774</v>
      </c>
      <c r="P250" s="164">
        <f t="shared" si="23"/>
        <v>0.95793828109034995</v>
      </c>
      <c r="Q250" s="81"/>
    </row>
    <row r="251" spans="1:17" s="74" customFormat="1" x14ac:dyDescent="0.25">
      <c r="A251" s="288" t="s">
        <v>966</v>
      </c>
      <c r="B251" s="158" t="s">
        <v>218</v>
      </c>
      <c r="C251" s="159" t="s">
        <v>253</v>
      </c>
      <c r="D251" s="160" t="s">
        <v>1071</v>
      </c>
      <c r="E251" s="158" t="s">
        <v>1115</v>
      </c>
      <c r="F251" s="161" t="s">
        <v>3039</v>
      </c>
      <c r="G251" s="162">
        <v>10170311</v>
      </c>
      <c r="H251" s="163">
        <v>10511268</v>
      </c>
      <c r="I251" s="166">
        <f t="shared" si="18"/>
        <v>3.3524736854163066E-2</v>
      </c>
      <c r="J251" s="164">
        <f t="shared" si="19"/>
        <v>6.704947370832613E-3</v>
      </c>
      <c r="K251" s="162">
        <v>1</v>
      </c>
      <c r="L251" s="163">
        <v>1</v>
      </c>
      <c r="M251" s="166">
        <f t="shared" si="20"/>
        <v>0</v>
      </c>
      <c r="N251" s="164">
        <f t="shared" si="21"/>
        <v>0</v>
      </c>
      <c r="O251" s="165">
        <f t="shared" si="22"/>
        <v>9.8325410107911157E-8</v>
      </c>
      <c r="P251" s="164">
        <f t="shared" si="23"/>
        <v>9.5136000718467083E-8</v>
      </c>
      <c r="Q251" s="81"/>
    </row>
    <row r="252" spans="1:17" s="74" customFormat="1" ht="30" x14ac:dyDescent="0.25">
      <c r="A252" s="288" t="s">
        <v>966</v>
      </c>
      <c r="B252" s="158" t="s">
        <v>218</v>
      </c>
      <c r="C252" s="159" t="s">
        <v>253</v>
      </c>
      <c r="D252" s="160" t="s">
        <v>1093</v>
      </c>
      <c r="E252" s="158" t="s">
        <v>1118</v>
      </c>
      <c r="F252" s="161" t="s">
        <v>3039</v>
      </c>
      <c r="G252" s="162">
        <v>10170311</v>
      </c>
      <c r="H252" s="163">
        <v>10511268</v>
      </c>
      <c r="I252" s="166">
        <f t="shared" si="18"/>
        <v>3.3524736854163066E-2</v>
      </c>
      <c r="J252" s="164">
        <f t="shared" si="19"/>
        <v>6.704947370832613E-3</v>
      </c>
      <c r="K252" s="162">
        <v>389443</v>
      </c>
      <c r="L252" s="163">
        <v>402421</v>
      </c>
      <c r="M252" s="166">
        <f t="shared" si="20"/>
        <v>3.3324517323459403E-2</v>
      </c>
      <c r="N252" s="164">
        <f t="shared" si="21"/>
        <v>6.6649034646918803E-3</v>
      </c>
      <c r="O252" s="165">
        <f t="shared" si="22"/>
        <v>3.8292142688655245E-2</v>
      </c>
      <c r="P252" s="164">
        <f t="shared" si="23"/>
        <v>3.8284724545126242E-2</v>
      </c>
      <c r="Q252" s="81"/>
    </row>
    <row r="253" spans="1:17" s="74" customFormat="1" x14ac:dyDescent="0.25">
      <c r="A253" s="288" t="s">
        <v>966</v>
      </c>
      <c r="B253" s="158" t="s">
        <v>218</v>
      </c>
      <c r="C253" s="159" t="s">
        <v>253</v>
      </c>
      <c r="D253" s="160" t="s">
        <v>875</v>
      </c>
      <c r="E253" s="158" t="s">
        <v>877</v>
      </c>
      <c r="F253" s="161" t="s">
        <v>3039</v>
      </c>
      <c r="G253" s="162">
        <v>10170311</v>
      </c>
      <c r="H253" s="163">
        <v>10511268</v>
      </c>
      <c r="I253" s="166">
        <f t="shared" si="18"/>
        <v>3.3524736854163066E-2</v>
      </c>
      <c r="J253" s="164">
        <f t="shared" si="19"/>
        <v>6.704947370832613E-3</v>
      </c>
      <c r="K253" s="162">
        <v>9746445</v>
      </c>
      <c r="L253" s="163">
        <v>10073279</v>
      </c>
      <c r="M253" s="166">
        <f t="shared" si="20"/>
        <v>3.3533662786790465E-2</v>
      </c>
      <c r="N253" s="164">
        <f t="shared" si="21"/>
        <v>6.7067325573580928E-3</v>
      </c>
      <c r="O253" s="165">
        <f t="shared" si="22"/>
        <v>0.95832320171920016</v>
      </c>
      <c r="P253" s="164">
        <f t="shared" si="23"/>
        <v>0.95833147818131936</v>
      </c>
      <c r="Q253" s="81"/>
    </row>
    <row r="254" spans="1:17" s="74" customFormat="1" ht="30" x14ac:dyDescent="0.25">
      <c r="A254" s="288" t="s">
        <v>966</v>
      </c>
      <c r="B254" s="158" t="s">
        <v>218</v>
      </c>
      <c r="C254" s="159" t="s">
        <v>253</v>
      </c>
      <c r="D254" s="160" t="s">
        <v>862</v>
      </c>
      <c r="E254" s="158" t="s">
        <v>864</v>
      </c>
      <c r="F254" s="161" t="s">
        <v>3039</v>
      </c>
      <c r="G254" s="162">
        <v>10170311</v>
      </c>
      <c r="H254" s="163">
        <v>10511268</v>
      </c>
      <c r="I254" s="166">
        <f t="shared" si="18"/>
        <v>3.3524736854163066E-2</v>
      </c>
      <c r="J254" s="164">
        <f t="shared" si="19"/>
        <v>6.704947370832613E-3</v>
      </c>
      <c r="K254" s="162">
        <v>0</v>
      </c>
      <c r="L254" s="163">
        <v>0</v>
      </c>
      <c r="M254" s="166">
        <f t="shared" si="20"/>
        <v>0</v>
      </c>
      <c r="N254" s="164">
        <f t="shared" si="21"/>
        <v>0</v>
      </c>
      <c r="O254" s="165">
        <f t="shared" si="22"/>
        <v>0</v>
      </c>
      <c r="P254" s="164">
        <f t="shared" si="23"/>
        <v>0</v>
      </c>
      <c r="Q254" s="81"/>
    </row>
    <row r="255" spans="1:17" s="74" customFormat="1" x14ac:dyDescent="0.25">
      <c r="A255" s="288" t="s">
        <v>966</v>
      </c>
      <c r="B255" s="158" t="s">
        <v>218</v>
      </c>
      <c r="C255" s="159" t="s">
        <v>253</v>
      </c>
      <c r="D255" s="160" t="s">
        <v>1081</v>
      </c>
      <c r="E255" s="158" t="s">
        <v>1134</v>
      </c>
      <c r="F255" s="161" t="s">
        <v>3039</v>
      </c>
      <c r="G255" s="162">
        <v>10170311</v>
      </c>
      <c r="H255" s="163">
        <v>10511268</v>
      </c>
      <c r="I255" s="166">
        <f t="shared" si="18"/>
        <v>3.3524736854163066E-2</v>
      </c>
      <c r="J255" s="164">
        <f t="shared" si="19"/>
        <v>6.704947370832613E-3</v>
      </c>
      <c r="K255" s="162">
        <v>129</v>
      </c>
      <c r="L255" s="163">
        <v>133</v>
      </c>
      <c r="M255" s="166">
        <f t="shared" si="20"/>
        <v>3.1007751937984496E-2</v>
      </c>
      <c r="N255" s="164">
        <f t="shared" si="21"/>
        <v>6.2015503875968991E-3</v>
      </c>
      <c r="O255" s="165">
        <f t="shared" si="22"/>
        <v>1.2683977903920538E-5</v>
      </c>
      <c r="P255" s="164">
        <f t="shared" si="23"/>
        <v>1.2653088095556121E-5</v>
      </c>
      <c r="Q255" s="81"/>
    </row>
    <row r="256" spans="1:17" s="74" customFormat="1" x14ac:dyDescent="0.25">
      <c r="A256" s="288" t="s">
        <v>966</v>
      </c>
      <c r="B256" s="158" t="s">
        <v>218</v>
      </c>
      <c r="C256" s="159" t="s">
        <v>253</v>
      </c>
      <c r="D256" s="160" t="s">
        <v>1071</v>
      </c>
      <c r="E256" s="158" t="s">
        <v>3148</v>
      </c>
      <c r="F256" s="161" t="s">
        <v>3126</v>
      </c>
      <c r="G256" s="162">
        <v>10170311</v>
      </c>
      <c r="H256" s="163">
        <v>10511268</v>
      </c>
      <c r="I256" s="166">
        <f t="shared" si="18"/>
        <v>3.3524736854163066E-2</v>
      </c>
      <c r="J256" s="164">
        <f t="shared" si="19"/>
        <v>6.704947370832613E-3</v>
      </c>
      <c r="K256" s="162">
        <v>2</v>
      </c>
      <c r="L256" s="163">
        <v>2</v>
      </c>
      <c r="M256" s="166">
        <f t="shared" si="20"/>
        <v>0</v>
      </c>
      <c r="N256" s="164">
        <f t="shared" si="21"/>
        <v>0</v>
      </c>
      <c r="O256" s="165">
        <f t="shared" si="22"/>
        <v>1.9665082021582231E-7</v>
      </c>
      <c r="P256" s="164">
        <f t="shared" si="23"/>
        <v>1.9027200143693417E-7</v>
      </c>
      <c r="Q256" s="81"/>
    </row>
    <row r="257" spans="1:17" s="74" customFormat="1" ht="30" x14ac:dyDescent="0.25">
      <c r="A257" s="288" t="s">
        <v>966</v>
      </c>
      <c r="B257" s="158" t="s">
        <v>218</v>
      </c>
      <c r="C257" s="159" t="s">
        <v>253</v>
      </c>
      <c r="D257" s="160" t="s">
        <v>1093</v>
      </c>
      <c r="E257" s="158" t="s">
        <v>3150</v>
      </c>
      <c r="F257" s="161" t="s">
        <v>3126</v>
      </c>
      <c r="G257" s="162">
        <v>10170311</v>
      </c>
      <c r="H257" s="163">
        <v>10511268</v>
      </c>
      <c r="I257" s="166">
        <f t="shared" si="18"/>
        <v>3.3524736854163066E-2</v>
      </c>
      <c r="J257" s="164">
        <f t="shared" si="19"/>
        <v>6.704947370832613E-3</v>
      </c>
      <c r="K257" s="162">
        <v>389322</v>
      </c>
      <c r="L257" s="163">
        <v>402296</v>
      </c>
      <c r="M257" s="166">
        <f t="shared" si="20"/>
        <v>3.3324600202403153E-2</v>
      </c>
      <c r="N257" s="164">
        <f t="shared" si="21"/>
        <v>6.6649200404806305E-3</v>
      </c>
      <c r="O257" s="165">
        <f t="shared" si="22"/>
        <v>3.8280245314032187E-2</v>
      </c>
      <c r="P257" s="164">
        <f t="shared" si="23"/>
        <v>3.8272832545036432E-2</v>
      </c>
      <c r="Q257" s="81"/>
    </row>
    <row r="258" spans="1:17" s="74" customFormat="1" x14ac:dyDescent="0.25">
      <c r="A258" s="288" t="s">
        <v>966</v>
      </c>
      <c r="B258" s="158" t="s">
        <v>218</v>
      </c>
      <c r="C258" s="159" t="s">
        <v>253</v>
      </c>
      <c r="D258" s="160" t="s">
        <v>875</v>
      </c>
      <c r="E258" s="158" t="s">
        <v>3151</v>
      </c>
      <c r="F258" s="161" t="s">
        <v>3126</v>
      </c>
      <c r="G258" s="162">
        <v>10170311</v>
      </c>
      <c r="H258" s="163">
        <v>10511268</v>
      </c>
      <c r="I258" s="166">
        <f t="shared" si="18"/>
        <v>3.3524736854163066E-2</v>
      </c>
      <c r="J258" s="164">
        <f t="shared" si="19"/>
        <v>6.704947370832613E-3</v>
      </c>
      <c r="K258" s="162">
        <v>9738283</v>
      </c>
      <c r="L258" s="163">
        <v>10064835</v>
      </c>
      <c r="M258" s="166">
        <f t="shared" si="20"/>
        <v>3.353281066077049E-2</v>
      </c>
      <c r="N258" s="164">
        <f t="shared" si="21"/>
        <v>6.7065621321540977E-3</v>
      </c>
      <c r="O258" s="165">
        <f t="shared" si="22"/>
        <v>0.95752066972189931</v>
      </c>
      <c r="P258" s="164">
        <f t="shared" si="23"/>
        <v>0.95752814979125256</v>
      </c>
      <c r="Q258" s="81"/>
    </row>
    <row r="259" spans="1:17" s="74" customFormat="1" ht="30" x14ac:dyDescent="0.25">
      <c r="A259" s="288" t="s">
        <v>966</v>
      </c>
      <c r="B259" s="158" t="s">
        <v>218</v>
      </c>
      <c r="C259" s="159" t="s">
        <v>253</v>
      </c>
      <c r="D259" s="160" t="s">
        <v>862</v>
      </c>
      <c r="E259" s="158" t="s">
        <v>3169</v>
      </c>
      <c r="F259" s="161" t="s">
        <v>3126</v>
      </c>
      <c r="G259" s="162">
        <v>10170311</v>
      </c>
      <c r="H259" s="163">
        <v>10511268</v>
      </c>
      <c r="I259" s="166">
        <f t="shared" ref="I259:I322" si="24">(H259-G259)/G259</f>
        <v>3.3524736854163066E-2</v>
      </c>
      <c r="J259" s="164">
        <f t="shared" ref="J259:J322" si="25">I259/5</f>
        <v>6.704947370832613E-3</v>
      </c>
      <c r="K259" s="162">
        <v>0</v>
      </c>
      <c r="L259" s="163">
        <v>0</v>
      </c>
      <c r="M259" s="166">
        <f t="shared" ref="M259:M322" si="26">IFERROR((L259-K259)/K259,0)</f>
        <v>0</v>
      </c>
      <c r="N259" s="164">
        <f t="shared" ref="N259:N322" si="27">M259/5</f>
        <v>0</v>
      </c>
      <c r="O259" s="165">
        <f t="shared" ref="O259:O322" si="28">K259/G259</f>
        <v>0</v>
      </c>
      <c r="P259" s="164">
        <f t="shared" ref="P259:P322" si="29">L259/H259</f>
        <v>0</v>
      </c>
      <c r="Q259" s="81"/>
    </row>
    <row r="260" spans="1:17" s="74" customFormat="1" x14ac:dyDescent="0.25">
      <c r="A260" s="288" t="s">
        <v>966</v>
      </c>
      <c r="B260" s="158" t="s">
        <v>218</v>
      </c>
      <c r="C260" s="159" t="s">
        <v>253</v>
      </c>
      <c r="D260" s="160" t="s">
        <v>1081</v>
      </c>
      <c r="E260" s="158" t="s">
        <v>3178</v>
      </c>
      <c r="F260" s="161" t="s">
        <v>3126</v>
      </c>
      <c r="G260" s="162">
        <v>10170311</v>
      </c>
      <c r="H260" s="163">
        <v>10511268</v>
      </c>
      <c r="I260" s="166">
        <f t="shared" si="24"/>
        <v>3.3524736854163066E-2</v>
      </c>
      <c r="J260" s="164">
        <f t="shared" si="25"/>
        <v>6.704947370832613E-3</v>
      </c>
      <c r="K260" s="162">
        <v>220</v>
      </c>
      <c r="L260" s="163">
        <v>228</v>
      </c>
      <c r="M260" s="166">
        <f t="shared" si="26"/>
        <v>3.6363636363636362E-2</v>
      </c>
      <c r="N260" s="164">
        <f t="shared" si="27"/>
        <v>7.2727272727272727E-3</v>
      </c>
      <c r="O260" s="165">
        <f t="shared" si="28"/>
        <v>2.1631590223740454E-5</v>
      </c>
      <c r="P260" s="164">
        <f t="shared" si="29"/>
        <v>2.1691008163810495E-5</v>
      </c>
      <c r="Q260" s="81"/>
    </row>
    <row r="261" spans="1:17" s="74" customFormat="1" ht="30" x14ac:dyDescent="0.25">
      <c r="A261" s="288" t="s">
        <v>966</v>
      </c>
      <c r="B261" s="158" t="s">
        <v>218</v>
      </c>
      <c r="C261" s="159" t="s">
        <v>253</v>
      </c>
      <c r="D261" s="160" t="s">
        <v>878</v>
      </c>
      <c r="E261" s="158" t="s">
        <v>879</v>
      </c>
      <c r="F261" s="161" t="s">
        <v>3262</v>
      </c>
      <c r="G261" s="162">
        <v>10170311</v>
      </c>
      <c r="H261" s="163">
        <v>10511268</v>
      </c>
      <c r="I261" s="166">
        <f t="shared" si="24"/>
        <v>3.3524736854163066E-2</v>
      </c>
      <c r="J261" s="164">
        <f t="shared" si="25"/>
        <v>6.704947370832613E-3</v>
      </c>
      <c r="K261" s="162">
        <v>9746421</v>
      </c>
      <c r="L261" s="163">
        <v>10073255</v>
      </c>
      <c r="M261" s="166">
        <f t="shared" si="26"/>
        <v>3.3533745361502443E-2</v>
      </c>
      <c r="N261" s="164">
        <f t="shared" si="27"/>
        <v>6.7067490723004882E-3</v>
      </c>
      <c r="O261" s="165">
        <f t="shared" si="28"/>
        <v>0.95832084190935751</v>
      </c>
      <c r="P261" s="164">
        <f t="shared" si="29"/>
        <v>0.95832919491730206</v>
      </c>
      <c r="Q261" s="81"/>
    </row>
    <row r="262" spans="1:17" s="74" customFormat="1" ht="30" x14ac:dyDescent="0.25">
      <c r="A262" s="288" t="s">
        <v>966</v>
      </c>
      <c r="B262" s="158" t="s">
        <v>218</v>
      </c>
      <c r="C262" s="159" t="s">
        <v>253</v>
      </c>
      <c r="D262" s="160" t="s">
        <v>1542</v>
      </c>
      <c r="E262" s="158" t="s">
        <v>1330</v>
      </c>
      <c r="F262" s="161" t="s">
        <v>3262</v>
      </c>
      <c r="G262" s="162">
        <v>10170311</v>
      </c>
      <c r="H262" s="163">
        <v>10511268</v>
      </c>
      <c r="I262" s="166">
        <f t="shared" si="24"/>
        <v>3.3524736854163066E-2</v>
      </c>
      <c r="J262" s="164">
        <f t="shared" si="25"/>
        <v>6.704947370832613E-3</v>
      </c>
      <c r="K262" s="162">
        <v>1</v>
      </c>
      <c r="L262" s="163">
        <v>1</v>
      </c>
      <c r="M262" s="166">
        <f t="shared" si="26"/>
        <v>0</v>
      </c>
      <c r="N262" s="164">
        <f t="shared" si="27"/>
        <v>0</v>
      </c>
      <c r="O262" s="165">
        <f t="shared" si="28"/>
        <v>9.8325410107911157E-8</v>
      </c>
      <c r="P262" s="164">
        <f t="shared" si="29"/>
        <v>9.5136000718467083E-8</v>
      </c>
      <c r="Q262" s="81"/>
    </row>
    <row r="263" spans="1:17" s="74" customFormat="1" ht="45" x14ac:dyDescent="0.25">
      <c r="A263" s="288" t="s">
        <v>966</v>
      </c>
      <c r="B263" s="158" t="s">
        <v>218</v>
      </c>
      <c r="C263" s="159" t="s">
        <v>253</v>
      </c>
      <c r="D263" s="160" t="s">
        <v>865</v>
      </c>
      <c r="E263" s="158" t="s">
        <v>866</v>
      </c>
      <c r="F263" s="161" t="s">
        <v>3262</v>
      </c>
      <c r="G263" s="162">
        <v>10170311</v>
      </c>
      <c r="H263" s="163">
        <v>10511268</v>
      </c>
      <c r="I263" s="166">
        <f t="shared" si="24"/>
        <v>3.3524736854163066E-2</v>
      </c>
      <c r="J263" s="164">
        <f t="shared" si="25"/>
        <v>6.704947370832613E-3</v>
      </c>
      <c r="K263" s="162">
        <v>0</v>
      </c>
      <c r="L263" s="163">
        <v>0</v>
      </c>
      <c r="M263" s="166">
        <f t="shared" si="26"/>
        <v>0</v>
      </c>
      <c r="N263" s="164">
        <f t="shared" si="27"/>
        <v>0</v>
      </c>
      <c r="O263" s="165">
        <f t="shared" si="28"/>
        <v>0</v>
      </c>
      <c r="P263" s="164">
        <f t="shared" si="29"/>
        <v>0</v>
      </c>
      <c r="Q263" s="81"/>
    </row>
    <row r="264" spans="1:17" s="74" customFormat="1" x14ac:dyDescent="0.25">
      <c r="A264" s="288" t="s">
        <v>966</v>
      </c>
      <c r="B264" s="158" t="s">
        <v>218</v>
      </c>
      <c r="C264" s="159" t="s">
        <v>253</v>
      </c>
      <c r="D264" s="160" t="s">
        <v>881</v>
      </c>
      <c r="E264" s="158" t="s">
        <v>882</v>
      </c>
      <c r="F264" s="161" t="s">
        <v>3233</v>
      </c>
      <c r="G264" s="162">
        <v>10170311</v>
      </c>
      <c r="H264" s="163">
        <v>10511268</v>
      </c>
      <c r="I264" s="166">
        <f t="shared" si="24"/>
        <v>3.3524736854163066E-2</v>
      </c>
      <c r="J264" s="164">
        <f t="shared" si="25"/>
        <v>6.704947370832613E-3</v>
      </c>
      <c r="K264" s="162">
        <v>9739860</v>
      </c>
      <c r="L264" s="163">
        <v>10066482</v>
      </c>
      <c r="M264" s="166">
        <f t="shared" si="26"/>
        <v>3.3534568258681334E-2</v>
      </c>
      <c r="N264" s="164">
        <f t="shared" si="27"/>
        <v>6.7069136517362666E-3</v>
      </c>
      <c r="O264" s="165">
        <f t="shared" si="28"/>
        <v>0.9576757288936395</v>
      </c>
      <c r="P264" s="164">
        <f t="shared" si="29"/>
        <v>0.95768483878443589</v>
      </c>
      <c r="Q264" s="81"/>
    </row>
    <row r="265" spans="1:17" s="74" customFormat="1" x14ac:dyDescent="0.25">
      <c r="A265" s="288" t="s">
        <v>966</v>
      </c>
      <c r="B265" s="158" t="s">
        <v>218</v>
      </c>
      <c r="C265" s="159" t="s">
        <v>253</v>
      </c>
      <c r="D265" s="160" t="s">
        <v>862</v>
      </c>
      <c r="E265" s="158" t="s">
        <v>868</v>
      </c>
      <c r="F265" s="161" t="s">
        <v>3233</v>
      </c>
      <c r="G265" s="162">
        <v>10170311</v>
      </c>
      <c r="H265" s="163">
        <v>10511268</v>
      </c>
      <c r="I265" s="166">
        <f t="shared" si="24"/>
        <v>3.3524736854163066E-2</v>
      </c>
      <c r="J265" s="164">
        <f t="shared" si="25"/>
        <v>6.704947370832613E-3</v>
      </c>
      <c r="K265" s="162">
        <v>0</v>
      </c>
      <c r="L265" s="163">
        <v>0</v>
      </c>
      <c r="M265" s="166">
        <f t="shared" si="26"/>
        <v>0</v>
      </c>
      <c r="N265" s="164">
        <f t="shared" si="27"/>
        <v>0</v>
      </c>
      <c r="O265" s="165">
        <f t="shared" si="28"/>
        <v>0</v>
      </c>
      <c r="P265" s="164">
        <f t="shared" si="29"/>
        <v>0</v>
      </c>
      <c r="Q265" s="81"/>
    </row>
    <row r="266" spans="1:17" s="74" customFormat="1" x14ac:dyDescent="0.25">
      <c r="A266" s="288" t="s">
        <v>966</v>
      </c>
      <c r="B266" s="158" t="s">
        <v>218</v>
      </c>
      <c r="C266" s="159" t="s">
        <v>253</v>
      </c>
      <c r="D266" s="160" t="s">
        <v>875</v>
      </c>
      <c r="E266" s="158" t="s">
        <v>2669</v>
      </c>
      <c r="F266" s="161" t="s">
        <v>3232</v>
      </c>
      <c r="G266" s="162">
        <v>10170311</v>
      </c>
      <c r="H266" s="163">
        <v>10511268</v>
      </c>
      <c r="I266" s="166">
        <f t="shared" si="24"/>
        <v>3.3524736854163066E-2</v>
      </c>
      <c r="J266" s="164">
        <f t="shared" si="25"/>
        <v>6.704947370832613E-3</v>
      </c>
      <c r="K266" s="162">
        <v>9739860</v>
      </c>
      <c r="L266" s="163">
        <v>10066482</v>
      </c>
      <c r="M266" s="166">
        <f t="shared" si="26"/>
        <v>3.3534568258681334E-2</v>
      </c>
      <c r="N266" s="164">
        <f t="shared" si="27"/>
        <v>6.7069136517362666E-3</v>
      </c>
      <c r="O266" s="165">
        <f t="shared" si="28"/>
        <v>0.9576757288936395</v>
      </c>
      <c r="P266" s="164">
        <f t="shared" si="29"/>
        <v>0.95768483878443589</v>
      </c>
      <c r="Q266" s="81"/>
    </row>
    <row r="267" spans="1:17" s="74" customFormat="1" x14ac:dyDescent="0.25">
      <c r="A267" s="288" t="s">
        <v>966</v>
      </c>
      <c r="B267" s="158" t="s">
        <v>218</v>
      </c>
      <c r="C267" s="159" t="s">
        <v>253</v>
      </c>
      <c r="D267" s="160" t="s">
        <v>862</v>
      </c>
      <c r="E267" s="158" t="s">
        <v>2670</v>
      </c>
      <c r="F267" s="161" t="s">
        <v>3232</v>
      </c>
      <c r="G267" s="162">
        <v>10170311</v>
      </c>
      <c r="H267" s="163">
        <v>10511268</v>
      </c>
      <c r="I267" s="166">
        <f t="shared" si="24"/>
        <v>3.3524736854163066E-2</v>
      </c>
      <c r="J267" s="164">
        <f t="shared" si="25"/>
        <v>6.704947370832613E-3</v>
      </c>
      <c r="K267" s="162">
        <v>0</v>
      </c>
      <c r="L267" s="163">
        <v>0</v>
      </c>
      <c r="M267" s="166">
        <f t="shared" si="26"/>
        <v>0</v>
      </c>
      <c r="N267" s="164">
        <f t="shared" si="27"/>
        <v>0</v>
      </c>
      <c r="O267" s="165">
        <f t="shared" si="28"/>
        <v>0</v>
      </c>
      <c r="P267" s="164">
        <f t="shared" si="29"/>
        <v>0</v>
      </c>
      <c r="Q267" s="81"/>
    </row>
    <row r="268" spans="1:17" s="74" customFormat="1" x14ac:dyDescent="0.25">
      <c r="A268" s="288" t="s">
        <v>1829</v>
      </c>
      <c r="B268" s="158" t="s">
        <v>218</v>
      </c>
      <c r="C268" s="159" t="s">
        <v>2070</v>
      </c>
      <c r="D268" s="160" t="s">
        <v>1441</v>
      </c>
      <c r="E268" s="158" t="s">
        <v>1247</v>
      </c>
      <c r="F268" s="161" t="s">
        <v>842</v>
      </c>
      <c r="G268" s="162">
        <v>157362</v>
      </c>
      <c r="H268" s="163">
        <v>164077</v>
      </c>
      <c r="I268" s="166">
        <f t="shared" si="24"/>
        <v>4.267230970628233E-2</v>
      </c>
      <c r="J268" s="164">
        <f t="shared" si="25"/>
        <v>8.5344619412564653E-3</v>
      </c>
      <c r="K268" s="162">
        <v>5</v>
      </c>
      <c r="L268" s="163">
        <v>6</v>
      </c>
      <c r="M268" s="166">
        <f t="shared" si="26"/>
        <v>0.2</v>
      </c>
      <c r="N268" s="164">
        <f t="shared" si="27"/>
        <v>0.04</v>
      </c>
      <c r="O268" s="165">
        <f t="shared" si="28"/>
        <v>3.1773871709815587E-5</v>
      </c>
      <c r="P268" s="164">
        <f t="shared" si="29"/>
        <v>3.6568196639382728E-5</v>
      </c>
      <c r="Q268" s="81"/>
    </row>
    <row r="269" spans="1:17" s="74" customFormat="1" x14ac:dyDescent="0.25">
      <c r="A269" s="288" t="s">
        <v>1829</v>
      </c>
      <c r="B269" s="158" t="s">
        <v>218</v>
      </c>
      <c r="C269" s="159" t="s">
        <v>2070</v>
      </c>
      <c r="D269" s="160" t="s">
        <v>1094</v>
      </c>
      <c r="E269" s="158" t="s">
        <v>1119</v>
      </c>
      <c r="F269" s="161" t="s">
        <v>3039</v>
      </c>
      <c r="G269" s="162">
        <v>157362</v>
      </c>
      <c r="H269" s="163">
        <v>164077</v>
      </c>
      <c r="I269" s="166">
        <f t="shared" si="24"/>
        <v>4.267230970628233E-2</v>
      </c>
      <c r="J269" s="164">
        <f t="shared" si="25"/>
        <v>8.5344619412564653E-3</v>
      </c>
      <c r="K269" s="162">
        <v>0</v>
      </c>
      <c r="L269" s="163">
        <v>0</v>
      </c>
      <c r="M269" s="166">
        <f t="shared" si="26"/>
        <v>0</v>
      </c>
      <c r="N269" s="164">
        <f t="shared" si="27"/>
        <v>0</v>
      </c>
      <c r="O269" s="165">
        <f t="shared" si="28"/>
        <v>0</v>
      </c>
      <c r="P269" s="164">
        <f t="shared" si="29"/>
        <v>0</v>
      </c>
      <c r="Q269" s="81"/>
    </row>
    <row r="270" spans="1:17" s="74" customFormat="1" ht="30" x14ac:dyDescent="0.25">
      <c r="A270" s="288" t="s">
        <v>1829</v>
      </c>
      <c r="B270" s="158" t="s">
        <v>218</v>
      </c>
      <c r="C270" s="159" t="s">
        <v>2070</v>
      </c>
      <c r="D270" s="160" t="s">
        <v>862</v>
      </c>
      <c r="E270" s="158" t="s">
        <v>864</v>
      </c>
      <c r="F270" s="161" t="s">
        <v>3039</v>
      </c>
      <c r="G270" s="162">
        <v>157362</v>
      </c>
      <c r="H270" s="163">
        <v>164077</v>
      </c>
      <c r="I270" s="166">
        <f t="shared" si="24"/>
        <v>4.267230970628233E-2</v>
      </c>
      <c r="J270" s="164">
        <f t="shared" si="25"/>
        <v>8.5344619412564653E-3</v>
      </c>
      <c r="K270" s="162">
        <v>157362</v>
      </c>
      <c r="L270" s="163">
        <v>164077</v>
      </c>
      <c r="M270" s="166">
        <f t="shared" si="26"/>
        <v>4.267230970628233E-2</v>
      </c>
      <c r="N270" s="164">
        <f t="shared" si="27"/>
        <v>8.5344619412564653E-3</v>
      </c>
      <c r="O270" s="165">
        <f t="shared" si="28"/>
        <v>1</v>
      </c>
      <c r="P270" s="164">
        <f t="shared" si="29"/>
        <v>1</v>
      </c>
      <c r="Q270" s="81"/>
    </row>
    <row r="271" spans="1:17" s="74" customFormat="1" x14ac:dyDescent="0.25">
      <c r="A271" s="288" t="s">
        <v>1829</v>
      </c>
      <c r="B271" s="158" t="s">
        <v>218</v>
      </c>
      <c r="C271" s="159" t="s">
        <v>2070</v>
      </c>
      <c r="D271" s="160" t="s">
        <v>1094</v>
      </c>
      <c r="E271" s="158" t="s">
        <v>3154</v>
      </c>
      <c r="F271" s="161" t="s">
        <v>3126</v>
      </c>
      <c r="G271" s="162">
        <v>157362</v>
      </c>
      <c r="H271" s="163">
        <v>164077</v>
      </c>
      <c r="I271" s="166">
        <f t="shared" si="24"/>
        <v>4.267230970628233E-2</v>
      </c>
      <c r="J271" s="164">
        <f t="shared" si="25"/>
        <v>8.5344619412564653E-3</v>
      </c>
      <c r="K271" s="162">
        <v>0</v>
      </c>
      <c r="L271" s="163">
        <v>0</v>
      </c>
      <c r="M271" s="166">
        <f t="shared" si="26"/>
        <v>0</v>
      </c>
      <c r="N271" s="164">
        <f t="shared" si="27"/>
        <v>0</v>
      </c>
      <c r="O271" s="165">
        <f t="shared" si="28"/>
        <v>0</v>
      </c>
      <c r="P271" s="164">
        <f t="shared" si="29"/>
        <v>0</v>
      </c>
      <c r="Q271" s="81"/>
    </row>
    <row r="272" spans="1:17" s="74" customFormat="1" ht="30" x14ac:dyDescent="0.25">
      <c r="A272" s="288" t="s">
        <v>1829</v>
      </c>
      <c r="B272" s="158" t="s">
        <v>218</v>
      </c>
      <c r="C272" s="159" t="s">
        <v>2070</v>
      </c>
      <c r="D272" s="160" t="s">
        <v>862</v>
      </c>
      <c r="E272" s="158" t="s">
        <v>3169</v>
      </c>
      <c r="F272" s="161" t="s">
        <v>3126</v>
      </c>
      <c r="G272" s="162">
        <v>157362</v>
      </c>
      <c r="H272" s="163">
        <v>164077</v>
      </c>
      <c r="I272" s="166">
        <f t="shared" si="24"/>
        <v>4.267230970628233E-2</v>
      </c>
      <c r="J272" s="164">
        <f t="shared" si="25"/>
        <v>8.5344619412564653E-3</v>
      </c>
      <c r="K272" s="162">
        <v>157360</v>
      </c>
      <c r="L272" s="163">
        <v>164075</v>
      </c>
      <c r="M272" s="166">
        <f t="shared" si="26"/>
        <v>4.2672852058973053E-2</v>
      </c>
      <c r="N272" s="164">
        <f t="shared" si="27"/>
        <v>8.5345704117946106E-3</v>
      </c>
      <c r="O272" s="165">
        <f t="shared" si="28"/>
        <v>0.99998729045131607</v>
      </c>
      <c r="P272" s="164">
        <f t="shared" si="29"/>
        <v>0.99998781060112019</v>
      </c>
      <c r="Q272" s="81"/>
    </row>
    <row r="273" spans="1:17" s="74" customFormat="1" x14ac:dyDescent="0.25">
      <c r="A273" s="288" t="s">
        <v>1829</v>
      </c>
      <c r="B273" s="158" t="s">
        <v>218</v>
      </c>
      <c r="C273" s="159" t="s">
        <v>2070</v>
      </c>
      <c r="D273" s="160" t="s">
        <v>3122</v>
      </c>
      <c r="E273" s="158" t="s">
        <v>3175</v>
      </c>
      <c r="F273" s="161" t="s">
        <v>3126</v>
      </c>
      <c r="G273" s="162">
        <v>157362</v>
      </c>
      <c r="H273" s="163">
        <v>164077</v>
      </c>
      <c r="I273" s="166">
        <f t="shared" si="24"/>
        <v>4.267230970628233E-2</v>
      </c>
      <c r="J273" s="164">
        <f t="shared" si="25"/>
        <v>8.5344619412564653E-3</v>
      </c>
      <c r="K273" s="162">
        <v>0</v>
      </c>
      <c r="L273" s="163">
        <v>0</v>
      </c>
      <c r="M273" s="166">
        <f t="shared" si="26"/>
        <v>0</v>
      </c>
      <c r="N273" s="164">
        <f t="shared" si="27"/>
        <v>0</v>
      </c>
      <c r="O273" s="165">
        <f t="shared" si="28"/>
        <v>0</v>
      </c>
      <c r="P273" s="164">
        <f t="shared" si="29"/>
        <v>0</v>
      </c>
      <c r="Q273" s="81"/>
    </row>
    <row r="274" spans="1:17" s="74" customFormat="1" x14ac:dyDescent="0.25">
      <c r="A274" s="288" t="s">
        <v>1829</v>
      </c>
      <c r="B274" s="158" t="s">
        <v>218</v>
      </c>
      <c r="C274" s="159" t="s">
        <v>2070</v>
      </c>
      <c r="D274" s="160" t="s">
        <v>1519</v>
      </c>
      <c r="E274" s="158" t="s">
        <v>1316</v>
      </c>
      <c r="F274" s="161" t="s">
        <v>3262</v>
      </c>
      <c r="G274" s="162">
        <v>157362</v>
      </c>
      <c r="H274" s="163">
        <v>164077</v>
      </c>
      <c r="I274" s="166">
        <f t="shared" si="24"/>
        <v>4.267230970628233E-2</v>
      </c>
      <c r="J274" s="164">
        <f t="shared" si="25"/>
        <v>8.5344619412564653E-3</v>
      </c>
      <c r="K274" s="162">
        <v>0</v>
      </c>
      <c r="L274" s="163">
        <v>0</v>
      </c>
      <c r="M274" s="166">
        <f t="shared" si="26"/>
        <v>0</v>
      </c>
      <c r="N274" s="164">
        <f t="shared" si="27"/>
        <v>0</v>
      </c>
      <c r="O274" s="165">
        <f t="shared" si="28"/>
        <v>0</v>
      </c>
      <c r="P274" s="164">
        <f t="shared" si="29"/>
        <v>0</v>
      </c>
      <c r="Q274" s="81"/>
    </row>
    <row r="275" spans="1:17" s="74" customFormat="1" x14ac:dyDescent="0.25">
      <c r="A275" s="288" t="s">
        <v>1829</v>
      </c>
      <c r="B275" s="158" t="s">
        <v>218</v>
      </c>
      <c r="C275" s="159" t="s">
        <v>2070</v>
      </c>
      <c r="D275" s="160" t="s">
        <v>1523</v>
      </c>
      <c r="E275" s="158" t="s">
        <v>1319</v>
      </c>
      <c r="F275" s="161" t="s">
        <v>3262</v>
      </c>
      <c r="G275" s="162">
        <v>157362</v>
      </c>
      <c r="H275" s="163">
        <v>164077</v>
      </c>
      <c r="I275" s="166">
        <f t="shared" si="24"/>
        <v>4.267230970628233E-2</v>
      </c>
      <c r="J275" s="164">
        <f t="shared" si="25"/>
        <v>8.5344619412564653E-3</v>
      </c>
      <c r="K275" s="162">
        <v>0</v>
      </c>
      <c r="L275" s="163">
        <v>0</v>
      </c>
      <c r="M275" s="166">
        <f t="shared" si="26"/>
        <v>0</v>
      </c>
      <c r="N275" s="164">
        <f t="shared" si="27"/>
        <v>0</v>
      </c>
      <c r="O275" s="165">
        <f t="shared" si="28"/>
        <v>0</v>
      </c>
      <c r="P275" s="164">
        <f t="shared" si="29"/>
        <v>0</v>
      </c>
      <c r="Q275" s="81"/>
    </row>
    <row r="276" spans="1:17" s="74" customFormat="1" ht="45" x14ac:dyDescent="0.25">
      <c r="A276" s="288" t="s">
        <v>1829</v>
      </c>
      <c r="B276" s="158" t="s">
        <v>218</v>
      </c>
      <c r="C276" s="159" t="s">
        <v>2070</v>
      </c>
      <c r="D276" s="160" t="s">
        <v>865</v>
      </c>
      <c r="E276" s="158" t="s">
        <v>866</v>
      </c>
      <c r="F276" s="161" t="s">
        <v>3262</v>
      </c>
      <c r="G276" s="162">
        <v>157362</v>
      </c>
      <c r="H276" s="163">
        <v>164077</v>
      </c>
      <c r="I276" s="166">
        <f t="shared" si="24"/>
        <v>4.267230970628233E-2</v>
      </c>
      <c r="J276" s="164">
        <f t="shared" si="25"/>
        <v>8.5344619412564653E-3</v>
      </c>
      <c r="K276" s="162">
        <v>157362</v>
      </c>
      <c r="L276" s="163">
        <v>164077</v>
      </c>
      <c r="M276" s="166">
        <f t="shared" si="26"/>
        <v>4.267230970628233E-2</v>
      </c>
      <c r="N276" s="164">
        <f t="shared" si="27"/>
        <v>8.5344619412564653E-3</v>
      </c>
      <c r="O276" s="165">
        <f t="shared" si="28"/>
        <v>1</v>
      </c>
      <c r="P276" s="164">
        <f t="shared" si="29"/>
        <v>1</v>
      </c>
      <c r="Q276" s="81"/>
    </row>
    <row r="277" spans="1:17" s="74" customFormat="1" x14ac:dyDescent="0.25">
      <c r="A277" s="288" t="s">
        <v>1829</v>
      </c>
      <c r="B277" s="158" t="s">
        <v>218</v>
      </c>
      <c r="C277" s="159" t="s">
        <v>2070</v>
      </c>
      <c r="D277" s="160" t="s">
        <v>862</v>
      </c>
      <c r="E277" s="158" t="s">
        <v>868</v>
      </c>
      <c r="F277" s="161" t="s">
        <v>3233</v>
      </c>
      <c r="G277" s="162">
        <v>157362</v>
      </c>
      <c r="H277" s="163">
        <v>164077</v>
      </c>
      <c r="I277" s="166">
        <f t="shared" si="24"/>
        <v>4.267230970628233E-2</v>
      </c>
      <c r="J277" s="164">
        <f t="shared" si="25"/>
        <v>8.5344619412564653E-3</v>
      </c>
      <c r="K277" s="162">
        <v>157321</v>
      </c>
      <c r="L277" s="163">
        <v>164034</v>
      </c>
      <c r="M277" s="166">
        <f t="shared" si="26"/>
        <v>4.2670717831694432E-2</v>
      </c>
      <c r="N277" s="164">
        <f t="shared" si="27"/>
        <v>8.5341435663388865E-3</v>
      </c>
      <c r="O277" s="165">
        <f t="shared" si="28"/>
        <v>0.99973945425197952</v>
      </c>
      <c r="P277" s="164">
        <f t="shared" si="29"/>
        <v>0.99973792792408445</v>
      </c>
      <c r="Q277" s="81"/>
    </row>
    <row r="278" spans="1:17" s="74" customFormat="1" x14ac:dyDescent="0.25">
      <c r="A278" s="288" t="s">
        <v>1829</v>
      </c>
      <c r="B278" s="158" t="s">
        <v>218</v>
      </c>
      <c r="C278" s="159" t="s">
        <v>2070</v>
      </c>
      <c r="D278" s="160" t="s">
        <v>862</v>
      </c>
      <c r="E278" s="158" t="s">
        <v>2670</v>
      </c>
      <c r="F278" s="161" t="s">
        <v>3232</v>
      </c>
      <c r="G278" s="162">
        <v>157362</v>
      </c>
      <c r="H278" s="163">
        <v>164077</v>
      </c>
      <c r="I278" s="166">
        <f t="shared" si="24"/>
        <v>4.267230970628233E-2</v>
      </c>
      <c r="J278" s="164">
        <f t="shared" si="25"/>
        <v>8.5344619412564653E-3</v>
      </c>
      <c r="K278" s="162">
        <v>157321</v>
      </c>
      <c r="L278" s="163">
        <v>164034</v>
      </c>
      <c r="M278" s="166">
        <f t="shared" si="26"/>
        <v>4.2670717831694432E-2</v>
      </c>
      <c r="N278" s="164">
        <f t="shared" si="27"/>
        <v>8.5341435663388865E-3</v>
      </c>
      <c r="O278" s="165">
        <f t="shared" si="28"/>
        <v>0.99973945425197952</v>
      </c>
      <c r="P278" s="164">
        <f t="shared" si="29"/>
        <v>0.99973792792408445</v>
      </c>
      <c r="Q278" s="81"/>
    </row>
    <row r="279" spans="1:17" s="74" customFormat="1" x14ac:dyDescent="0.25">
      <c r="A279" s="288" t="s">
        <v>1609</v>
      </c>
      <c r="B279" s="158" t="s">
        <v>218</v>
      </c>
      <c r="C279" s="159" t="s">
        <v>1731</v>
      </c>
      <c r="D279" s="160" t="s">
        <v>856</v>
      </c>
      <c r="E279" s="158" t="s">
        <v>857</v>
      </c>
      <c r="F279" s="161" t="s">
        <v>842</v>
      </c>
      <c r="G279" s="162">
        <v>261275</v>
      </c>
      <c r="H279" s="163">
        <v>266218</v>
      </c>
      <c r="I279" s="166">
        <f t="shared" si="24"/>
        <v>1.8918763754664624E-2</v>
      </c>
      <c r="J279" s="164">
        <f t="shared" si="25"/>
        <v>3.7837527509329248E-3</v>
      </c>
      <c r="K279" s="162">
        <v>227964</v>
      </c>
      <c r="L279" s="163">
        <v>232265</v>
      </c>
      <c r="M279" s="166">
        <f t="shared" si="26"/>
        <v>1.8867014089944026E-2</v>
      </c>
      <c r="N279" s="164">
        <f t="shared" si="27"/>
        <v>3.7734028179888051E-3</v>
      </c>
      <c r="O279" s="165">
        <f t="shared" si="28"/>
        <v>0.87250598028896753</v>
      </c>
      <c r="P279" s="164">
        <f t="shared" si="29"/>
        <v>0.87246166675431414</v>
      </c>
      <c r="Q279" s="81"/>
    </row>
    <row r="280" spans="1:17" s="74" customFormat="1" x14ac:dyDescent="0.25">
      <c r="A280" s="288" t="s">
        <v>1609</v>
      </c>
      <c r="B280" s="158" t="s">
        <v>218</v>
      </c>
      <c r="C280" s="159" t="s">
        <v>1731</v>
      </c>
      <c r="D280" s="160" t="s">
        <v>858</v>
      </c>
      <c r="E280" s="158" t="s">
        <v>860</v>
      </c>
      <c r="F280" s="161" t="s">
        <v>3039</v>
      </c>
      <c r="G280" s="162">
        <v>261275</v>
      </c>
      <c r="H280" s="163">
        <v>266218</v>
      </c>
      <c r="I280" s="166">
        <f t="shared" si="24"/>
        <v>1.8918763754664624E-2</v>
      </c>
      <c r="J280" s="164">
        <f t="shared" si="25"/>
        <v>3.7837527509329248E-3</v>
      </c>
      <c r="K280" s="162">
        <v>250484</v>
      </c>
      <c r="L280" s="163">
        <v>255216</v>
      </c>
      <c r="M280" s="166">
        <f t="shared" si="26"/>
        <v>1.8891426198878972E-2</v>
      </c>
      <c r="N280" s="164">
        <f t="shared" si="27"/>
        <v>3.7782852397757944E-3</v>
      </c>
      <c r="O280" s="165">
        <f t="shared" si="28"/>
        <v>0.95869868912065836</v>
      </c>
      <c r="P280" s="164">
        <f t="shared" si="29"/>
        <v>0.95867296726742746</v>
      </c>
      <c r="Q280" s="81"/>
    </row>
    <row r="281" spans="1:17" s="74" customFormat="1" x14ac:dyDescent="0.25">
      <c r="A281" s="288" t="s">
        <v>1609</v>
      </c>
      <c r="B281" s="158" t="s">
        <v>218</v>
      </c>
      <c r="C281" s="159" t="s">
        <v>1731</v>
      </c>
      <c r="D281" s="160" t="s">
        <v>858</v>
      </c>
      <c r="E281" s="158" t="s">
        <v>3168</v>
      </c>
      <c r="F281" s="161" t="s">
        <v>3126</v>
      </c>
      <c r="G281" s="162">
        <v>261275</v>
      </c>
      <c r="H281" s="163">
        <v>266218</v>
      </c>
      <c r="I281" s="166">
        <f t="shared" si="24"/>
        <v>1.8918763754664624E-2</v>
      </c>
      <c r="J281" s="164">
        <f t="shared" si="25"/>
        <v>3.7837527509329248E-3</v>
      </c>
      <c r="K281" s="162">
        <v>249586</v>
      </c>
      <c r="L281" s="163">
        <v>254303</v>
      </c>
      <c r="M281" s="166">
        <f t="shared" si="26"/>
        <v>1.8899297236223186E-2</v>
      </c>
      <c r="N281" s="164">
        <f t="shared" si="27"/>
        <v>3.7798594472446372E-3</v>
      </c>
      <c r="O281" s="165">
        <f t="shared" si="28"/>
        <v>0.9552616974452206</v>
      </c>
      <c r="P281" s="164">
        <f t="shared" si="29"/>
        <v>0.95524344709974529</v>
      </c>
      <c r="Q281" s="81"/>
    </row>
    <row r="282" spans="1:17" s="74" customFormat="1" x14ac:dyDescent="0.25">
      <c r="A282" s="288" t="s">
        <v>1609</v>
      </c>
      <c r="B282" s="158" t="s">
        <v>218</v>
      </c>
      <c r="C282" s="159" t="s">
        <v>1731</v>
      </c>
      <c r="D282" s="160" t="s">
        <v>858</v>
      </c>
      <c r="E282" s="158" t="s">
        <v>861</v>
      </c>
      <c r="F282" s="161" t="s">
        <v>3233</v>
      </c>
      <c r="G282" s="162">
        <v>261275</v>
      </c>
      <c r="H282" s="163">
        <v>266218</v>
      </c>
      <c r="I282" s="166">
        <f t="shared" si="24"/>
        <v>1.8918763754664624E-2</v>
      </c>
      <c r="J282" s="164">
        <f t="shared" si="25"/>
        <v>3.7837527509329248E-3</v>
      </c>
      <c r="K282" s="162">
        <v>260934</v>
      </c>
      <c r="L282" s="163">
        <v>265871</v>
      </c>
      <c r="M282" s="166">
        <f t="shared" si="26"/>
        <v>1.8920493304820377E-2</v>
      </c>
      <c r="N282" s="164">
        <f t="shared" si="27"/>
        <v>3.7840986609640756E-3</v>
      </c>
      <c r="O282" s="165">
        <f t="shared" si="28"/>
        <v>0.99869486173571909</v>
      </c>
      <c r="P282" s="164">
        <f t="shared" si="29"/>
        <v>0.99869655695708026</v>
      </c>
      <c r="Q282" s="81"/>
    </row>
    <row r="283" spans="1:17" s="74" customFormat="1" x14ac:dyDescent="0.25">
      <c r="A283" s="288" t="s">
        <v>1830</v>
      </c>
      <c r="B283" s="158" t="s">
        <v>218</v>
      </c>
      <c r="C283" s="159" t="s">
        <v>2071</v>
      </c>
      <c r="D283" s="160" t="s">
        <v>1094</v>
      </c>
      <c r="E283" s="158" t="s">
        <v>1119</v>
      </c>
      <c r="F283" s="161" t="s">
        <v>3039</v>
      </c>
      <c r="G283" s="162">
        <v>17571</v>
      </c>
      <c r="H283" s="163">
        <v>17709</v>
      </c>
      <c r="I283" s="166">
        <f t="shared" si="24"/>
        <v>7.8538500939047302E-3</v>
      </c>
      <c r="J283" s="164">
        <f t="shared" si="25"/>
        <v>1.570770018780946E-3</v>
      </c>
      <c r="K283" s="162">
        <v>17529</v>
      </c>
      <c r="L283" s="163">
        <v>17667</v>
      </c>
      <c r="M283" s="166">
        <f t="shared" si="26"/>
        <v>7.8726681499229848E-3</v>
      </c>
      <c r="N283" s="164">
        <f t="shared" si="27"/>
        <v>1.574533629984597E-3</v>
      </c>
      <c r="O283" s="165">
        <f t="shared" si="28"/>
        <v>0.9976096977975073</v>
      </c>
      <c r="P283" s="164">
        <f t="shared" si="29"/>
        <v>0.9976283245807217</v>
      </c>
      <c r="Q283" s="81"/>
    </row>
    <row r="284" spans="1:17" s="74" customFormat="1" ht="30" x14ac:dyDescent="0.25">
      <c r="A284" s="288" t="s">
        <v>1830</v>
      </c>
      <c r="B284" s="158" t="s">
        <v>218</v>
      </c>
      <c r="C284" s="159" t="s">
        <v>2071</v>
      </c>
      <c r="D284" s="160" t="s">
        <v>862</v>
      </c>
      <c r="E284" s="158" t="s">
        <v>864</v>
      </c>
      <c r="F284" s="161" t="s">
        <v>3039</v>
      </c>
      <c r="G284" s="162">
        <v>17571</v>
      </c>
      <c r="H284" s="163">
        <v>17709</v>
      </c>
      <c r="I284" s="166">
        <f t="shared" si="24"/>
        <v>7.8538500939047302E-3</v>
      </c>
      <c r="J284" s="164">
        <f t="shared" si="25"/>
        <v>1.570770018780946E-3</v>
      </c>
      <c r="K284" s="162">
        <v>3</v>
      </c>
      <c r="L284" s="163">
        <v>3</v>
      </c>
      <c r="M284" s="166">
        <f t="shared" si="26"/>
        <v>0</v>
      </c>
      <c r="N284" s="164">
        <f t="shared" si="27"/>
        <v>0</v>
      </c>
      <c r="O284" s="165">
        <f t="shared" si="28"/>
        <v>1.7073587160662456E-4</v>
      </c>
      <c r="P284" s="164">
        <f t="shared" si="29"/>
        <v>1.6940538709130949E-4</v>
      </c>
      <c r="Q284" s="81"/>
    </row>
    <row r="285" spans="1:17" s="74" customFormat="1" x14ac:dyDescent="0.25">
      <c r="A285" s="288" t="s">
        <v>1830</v>
      </c>
      <c r="B285" s="158" t="s">
        <v>218</v>
      </c>
      <c r="C285" s="159" t="s">
        <v>2071</v>
      </c>
      <c r="D285" s="160" t="s">
        <v>1094</v>
      </c>
      <c r="E285" s="158" t="s">
        <v>3154</v>
      </c>
      <c r="F285" s="161" t="s">
        <v>3126</v>
      </c>
      <c r="G285" s="162">
        <v>17571</v>
      </c>
      <c r="H285" s="163">
        <v>17709</v>
      </c>
      <c r="I285" s="166">
        <f t="shared" si="24"/>
        <v>7.8538500939047302E-3</v>
      </c>
      <c r="J285" s="164">
        <f t="shared" si="25"/>
        <v>1.570770018780946E-3</v>
      </c>
      <c r="K285" s="162">
        <v>17516</v>
      </c>
      <c r="L285" s="163">
        <v>17654</v>
      </c>
      <c r="M285" s="166">
        <f t="shared" si="26"/>
        <v>7.8785110755880336E-3</v>
      </c>
      <c r="N285" s="164">
        <f t="shared" si="27"/>
        <v>1.5757022151176067E-3</v>
      </c>
      <c r="O285" s="165">
        <f t="shared" si="28"/>
        <v>0.99686984235387854</v>
      </c>
      <c r="P285" s="164">
        <f t="shared" si="29"/>
        <v>0.99689423456999271</v>
      </c>
      <c r="Q285" s="81"/>
    </row>
    <row r="286" spans="1:17" s="74" customFormat="1" ht="30" x14ac:dyDescent="0.25">
      <c r="A286" s="288" t="s">
        <v>1830</v>
      </c>
      <c r="B286" s="158" t="s">
        <v>218</v>
      </c>
      <c r="C286" s="159" t="s">
        <v>2071</v>
      </c>
      <c r="D286" s="160" t="s">
        <v>862</v>
      </c>
      <c r="E286" s="158" t="s">
        <v>3169</v>
      </c>
      <c r="F286" s="161" t="s">
        <v>3126</v>
      </c>
      <c r="G286" s="162">
        <v>17571</v>
      </c>
      <c r="H286" s="163">
        <v>17709</v>
      </c>
      <c r="I286" s="166">
        <f t="shared" si="24"/>
        <v>7.8538500939047302E-3</v>
      </c>
      <c r="J286" s="164">
        <f t="shared" si="25"/>
        <v>1.570770018780946E-3</v>
      </c>
      <c r="K286" s="162">
        <v>4</v>
      </c>
      <c r="L286" s="163">
        <v>4</v>
      </c>
      <c r="M286" s="166">
        <f t="shared" si="26"/>
        <v>0</v>
      </c>
      <c r="N286" s="164">
        <f t="shared" si="27"/>
        <v>0</v>
      </c>
      <c r="O286" s="165">
        <f t="shared" si="28"/>
        <v>2.2764782880883275E-4</v>
      </c>
      <c r="P286" s="164">
        <f t="shared" si="29"/>
        <v>2.2587384945507933E-4</v>
      </c>
      <c r="Q286" s="81"/>
    </row>
    <row r="287" spans="1:17" s="74" customFormat="1" x14ac:dyDescent="0.25">
      <c r="A287" s="288" t="s">
        <v>1830</v>
      </c>
      <c r="B287" s="158" t="s">
        <v>218</v>
      </c>
      <c r="C287" s="159" t="s">
        <v>2071</v>
      </c>
      <c r="D287" s="160" t="s">
        <v>3122</v>
      </c>
      <c r="E287" s="158" t="s">
        <v>3175</v>
      </c>
      <c r="F287" s="161" t="s">
        <v>3126</v>
      </c>
      <c r="G287" s="162">
        <v>17571</v>
      </c>
      <c r="H287" s="163">
        <v>17709</v>
      </c>
      <c r="I287" s="166">
        <f t="shared" si="24"/>
        <v>7.8538500939047302E-3</v>
      </c>
      <c r="J287" s="164">
        <f t="shared" si="25"/>
        <v>1.570770018780946E-3</v>
      </c>
      <c r="K287" s="162">
        <v>9</v>
      </c>
      <c r="L287" s="163">
        <v>9</v>
      </c>
      <c r="M287" s="166">
        <f t="shared" si="26"/>
        <v>0</v>
      </c>
      <c r="N287" s="164">
        <f t="shared" si="27"/>
        <v>0</v>
      </c>
      <c r="O287" s="165">
        <f t="shared" si="28"/>
        <v>5.1220761481987371E-4</v>
      </c>
      <c r="P287" s="164">
        <f t="shared" si="29"/>
        <v>5.0821616127392848E-4</v>
      </c>
      <c r="Q287" s="81"/>
    </row>
    <row r="288" spans="1:17" s="74" customFormat="1" ht="45" x14ac:dyDescent="0.25">
      <c r="A288" s="288" t="s">
        <v>1830</v>
      </c>
      <c r="B288" s="158" t="s">
        <v>218</v>
      </c>
      <c r="C288" s="159" t="s">
        <v>2071</v>
      </c>
      <c r="D288" s="160" t="s">
        <v>865</v>
      </c>
      <c r="E288" s="158" t="s">
        <v>866</v>
      </c>
      <c r="F288" s="161" t="s">
        <v>3262</v>
      </c>
      <c r="G288" s="162">
        <v>17571</v>
      </c>
      <c r="H288" s="163">
        <v>17709</v>
      </c>
      <c r="I288" s="166">
        <f t="shared" si="24"/>
        <v>7.8538500939047302E-3</v>
      </c>
      <c r="J288" s="164">
        <f t="shared" si="25"/>
        <v>1.570770018780946E-3</v>
      </c>
      <c r="K288" s="162">
        <v>3</v>
      </c>
      <c r="L288" s="163">
        <v>3</v>
      </c>
      <c r="M288" s="166">
        <f t="shared" si="26"/>
        <v>0</v>
      </c>
      <c r="N288" s="164">
        <f t="shared" si="27"/>
        <v>0</v>
      </c>
      <c r="O288" s="165">
        <f t="shared" si="28"/>
        <v>1.7073587160662456E-4</v>
      </c>
      <c r="P288" s="164">
        <f t="shared" si="29"/>
        <v>1.6940538709130949E-4</v>
      </c>
      <c r="Q288" s="81"/>
    </row>
    <row r="289" spans="1:17" s="74" customFormat="1" x14ac:dyDescent="0.25">
      <c r="A289" s="288" t="s">
        <v>1830</v>
      </c>
      <c r="B289" s="158" t="s">
        <v>218</v>
      </c>
      <c r="C289" s="159" t="s">
        <v>2071</v>
      </c>
      <c r="D289" s="160" t="s">
        <v>862</v>
      </c>
      <c r="E289" s="158" t="s">
        <v>868</v>
      </c>
      <c r="F289" s="161" t="s">
        <v>3233</v>
      </c>
      <c r="G289" s="162">
        <v>17571</v>
      </c>
      <c r="H289" s="163">
        <v>17709</v>
      </c>
      <c r="I289" s="166">
        <f t="shared" si="24"/>
        <v>7.8538500939047302E-3</v>
      </c>
      <c r="J289" s="164">
        <f t="shared" si="25"/>
        <v>1.570770018780946E-3</v>
      </c>
      <c r="K289" s="162">
        <v>16</v>
      </c>
      <c r="L289" s="163">
        <v>16</v>
      </c>
      <c r="M289" s="166">
        <f t="shared" si="26"/>
        <v>0</v>
      </c>
      <c r="N289" s="164">
        <f t="shared" si="27"/>
        <v>0</v>
      </c>
      <c r="O289" s="165">
        <f t="shared" si="28"/>
        <v>9.1059131523533099E-4</v>
      </c>
      <c r="P289" s="164">
        <f t="shared" si="29"/>
        <v>9.0349539782031731E-4</v>
      </c>
      <c r="Q289" s="81"/>
    </row>
    <row r="290" spans="1:17" s="74" customFormat="1" x14ac:dyDescent="0.25">
      <c r="A290" s="288" t="s">
        <v>1830</v>
      </c>
      <c r="B290" s="158" t="s">
        <v>218</v>
      </c>
      <c r="C290" s="159" t="s">
        <v>2071</v>
      </c>
      <c r="D290" s="160" t="s">
        <v>862</v>
      </c>
      <c r="E290" s="158" t="s">
        <v>2670</v>
      </c>
      <c r="F290" s="161" t="s">
        <v>3232</v>
      </c>
      <c r="G290" s="162">
        <v>17571</v>
      </c>
      <c r="H290" s="163">
        <v>17709</v>
      </c>
      <c r="I290" s="166">
        <f t="shared" si="24"/>
        <v>7.8538500939047302E-3</v>
      </c>
      <c r="J290" s="164">
        <f t="shared" si="25"/>
        <v>1.570770018780946E-3</v>
      </c>
      <c r="K290" s="162">
        <v>16</v>
      </c>
      <c r="L290" s="163">
        <v>16</v>
      </c>
      <c r="M290" s="166">
        <f t="shared" si="26"/>
        <v>0</v>
      </c>
      <c r="N290" s="164">
        <f t="shared" si="27"/>
        <v>0</v>
      </c>
      <c r="O290" s="165">
        <f t="shared" si="28"/>
        <v>9.1059131523533099E-4</v>
      </c>
      <c r="P290" s="164">
        <f t="shared" si="29"/>
        <v>9.0349539782031731E-4</v>
      </c>
      <c r="Q290" s="81"/>
    </row>
    <row r="291" spans="1:17" s="74" customFormat="1" x14ac:dyDescent="0.25">
      <c r="A291" s="288" t="s">
        <v>1831</v>
      </c>
      <c r="B291" s="158" t="s">
        <v>218</v>
      </c>
      <c r="C291" s="159" t="s">
        <v>2072</v>
      </c>
      <c r="D291" s="160" t="s">
        <v>1094</v>
      </c>
      <c r="E291" s="158" t="s">
        <v>1119</v>
      </c>
      <c r="F291" s="161" t="s">
        <v>3039</v>
      </c>
      <c r="G291" s="162">
        <v>273922</v>
      </c>
      <c r="H291" s="163">
        <v>287458</v>
      </c>
      <c r="I291" s="166">
        <f t="shared" si="24"/>
        <v>4.9415527047845735E-2</v>
      </c>
      <c r="J291" s="164">
        <f t="shared" si="25"/>
        <v>9.8831054095691474E-3</v>
      </c>
      <c r="K291" s="162">
        <v>5</v>
      </c>
      <c r="L291" s="163">
        <v>5</v>
      </c>
      <c r="M291" s="166">
        <f t="shared" si="26"/>
        <v>0</v>
      </c>
      <c r="N291" s="164">
        <f t="shared" si="27"/>
        <v>0</v>
      </c>
      <c r="O291" s="165">
        <f t="shared" si="28"/>
        <v>1.8253371397697155E-5</v>
      </c>
      <c r="P291" s="164">
        <f t="shared" si="29"/>
        <v>1.7393845361757197E-5</v>
      </c>
      <c r="Q291" s="81"/>
    </row>
    <row r="292" spans="1:17" s="74" customFormat="1" x14ac:dyDescent="0.25">
      <c r="A292" s="288" t="s">
        <v>1831</v>
      </c>
      <c r="B292" s="158" t="s">
        <v>218</v>
      </c>
      <c r="C292" s="159" t="s">
        <v>2072</v>
      </c>
      <c r="D292" s="160" t="s">
        <v>858</v>
      </c>
      <c r="E292" s="158" t="s">
        <v>860</v>
      </c>
      <c r="F292" s="161" t="s">
        <v>3039</v>
      </c>
      <c r="G292" s="162">
        <v>273922</v>
      </c>
      <c r="H292" s="163">
        <v>287458</v>
      </c>
      <c r="I292" s="166">
        <f t="shared" si="24"/>
        <v>4.9415527047845735E-2</v>
      </c>
      <c r="J292" s="164">
        <f t="shared" si="25"/>
        <v>9.8831054095691474E-3</v>
      </c>
      <c r="K292" s="162">
        <v>0</v>
      </c>
      <c r="L292" s="163">
        <v>0</v>
      </c>
      <c r="M292" s="166">
        <f t="shared" si="26"/>
        <v>0</v>
      </c>
      <c r="N292" s="164">
        <f t="shared" si="27"/>
        <v>0</v>
      </c>
      <c r="O292" s="165">
        <f t="shared" si="28"/>
        <v>0</v>
      </c>
      <c r="P292" s="164">
        <f t="shared" si="29"/>
        <v>0</v>
      </c>
      <c r="Q292" s="81"/>
    </row>
    <row r="293" spans="1:17" s="74" customFormat="1" ht="30" x14ac:dyDescent="0.25">
      <c r="A293" s="288" t="s">
        <v>1831</v>
      </c>
      <c r="B293" s="158" t="s">
        <v>218</v>
      </c>
      <c r="C293" s="159" t="s">
        <v>2072</v>
      </c>
      <c r="D293" s="160" t="s">
        <v>862</v>
      </c>
      <c r="E293" s="158" t="s">
        <v>864</v>
      </c>
      <c r="F293" s="161" t="s">
        <v>3039</v>
      </c>
      <c r="G293" s="162">
        <v>273922</v>
      </c>
      <c r="H293" s="163">
        <v>287458</v>
      </c>
      <c r="I293" s="166">
        <f t="shared" si="24"/>
        <v>4.9415527047845735E-2</v>
      </c>
      <c r="J293" s="164">
        <f t="shared" si="25"/>
        <v>9.8831054095691474E-3</v>
      </c>
      <c r="K293" s="162">
        <v>273917</v>
      </c>
      <c r="L293" s="163">
        <v>287453</v>
      </c>
      <c r="M293" s="166">
        <f t="shared" si="26"/>
        <v>4.9416429064278594E-2</v>
      </c>
      <c r="N293" s="164">
        <f t="shared" si="27"/>
        <v>9.8832858128557188E-3</v>
      </c>
      <c r="O293" s="165">
        <f t="shared" si="28"/>
        <v>0.99998174662860229</v>
      </c>
      <c r="P293" s="164">
        <f t="shared" si="29"/>
        <v>0.9999826061546383</v>
      </c>
      <c r="Q293" s="81"/>
    </row>
    <row r="294" spans="1:17" s="74" customFormat="1" x14ac:dyDescent="0.25">
      <c r="A294" s="288" t="s">
        <v>1831</v>
      </c>
      <c r="B294" s="158" t="s">
        <v>218</v>
      </c>
      <c r="C294" s="159" t="s">
        <v>2072</v>
      </c>
      <c r="D294" s="160" t="s">
        <v>1094</v>
      </c>
      <c r="E294" s="158" t="s">
        <v>3154</v>
      </c>
      <c r="F294" s="161" t="s">
        <v>3126</v>
      </c>
      <c r="G294" s="162">
        <v>273922</v>
      </c>
      <c r="H294" s="163">
        <v>287458</v>
      </c>
      <c r="I294" s="166">
        <f t="shared" si="24"/>
        <v>4.9415527047845735E-2</v>
      </c>
      <c r="J294" s="164">
        <f t="shared" si="25"/>
        <v>9.8831054095691474E-3</v>
      </c>
      <c r="K294" s="162">
        <v>7</v>
      </c>
      <c r="L294" s="163">
        <v>8</v>
      </c>
      <c r="M294" s="166">
        <f t="shared" si="26"/>
        <v>0.14285714285714285</v>
      </c>
      <c r="N294" s="164">
        <f t="shared" si="27"/>
        <v>2.8571428571428571E-2</v>
      </c>
      <c r="O294" s="165">
        <f t="shared" si="28"/>
        <v>2.5554719956776016E-5</v>
      </c>
      <c r="P294" s="164">
        <f t="shared" si="29"/>
        <v>2.7830152578811513E-5</v>
      </c>
      <c r="Q294" s="81"/>
    </row>
    <row r="295" spans="1:17" s="74" customFormat="1" x14ac:dyDescent="0.25">
      <c r="A295" s="288" t="s">
        <v>1831</v>
      </c>
      <c r="B295" s="158" t="s">
        <v>218</v>
      </c>
      <c r="C295" s="159" t="s">
        <v>2072</v>
      </c>
      <c r="D295" s="160" t="s">
        <v>858</v>
      </c>
      <c r="E295" s="158" t="s">
        <v>3168</v>
      </c>
      <c r="F295" s="161" t="s">
        <v>3126</v>
      </c>
      <c r="G295" s="162">
        <v>273922</v>
      </c>
      <c r="H295" s="163">
        <v>287458</v>
      </c>
      <c r="I295" s="166">
        <f t="shared" si="24"/>
        <v>4.9415527047845735E-2</v>
      </c>
      <c r="J295" s="164">
        <f t="shared" si="25"/>
        <v>9.8831054095691474E-3</v>
      </c>
      <c r="K295" s="162">
        <v>3</v>
      </c>
      <c r="L295" s="163">
        <v>4</v>
      </c>
      <c r="M295" s="166">
        <f t="shared" si="26"/>
        <v>0.33333333333333331</v>
      </c>
      <c r="N295" s="164">
        <f t="shared" si="27"/>
        <v>6.6666666666666666E-2</v>
      </c>
      <c r="O295" s="165">
        <f t="shared" si="28"/>
        <v>1.0952022838618293E-5</v>
      </c>
      <c r="P295" s="164">
        <f t="shared" si="29"/>
        <v>1.3915076289405757E-5</v>
      </c>
      <c r="Q295" s="81"/>
    </row>
    <row r="296" spans="1:17" s="74" customFormat="1" ht="30" x14ac:dyDescent="0.25">
      <c r="A296" s="288" t="s">
        <v>1831</v>
      </c>
      <c r="B296" s="158" t="s">
        <v>218</v>
      </c>
      <c r="C296" s="159" t="s">
        <v>2072</v>
      </c>
      <c r="D296" s="160" t="s">
        <v>862</v>
      </c>
      <c r="E296" s="158" t="s">
        <v>3169</v>
      </c>
      <c r="F296" s="161" t="s">
        <v>3126</v>
      </c>
      <c r="G296" s="162">
        <v>273922</v>
      </c>
      <c r="H296" s="163">
        <v>287458</v>
      </c>
      <c r="I296" s="166">
        <f t="shared" si="24"/>
        <v>4.9415527047845735E-2</v>
      </c>
      <c r="J296" s="164">
        <f t="shared" si="25"/>
        <v>9.8831054095691474E-3</v>
      </c>
      <c r="K296" s="162">
        <v>273910</v>
      </c>
      <c r="L296" s="163">
        <v>287446</v>
      </c>
      <c r="M296" s="166">
        <f t="shared" si="26"/>
        <v>4.9417691942608886E-2</v>
      </c>
      <c r="N296" s="164">
        <f t="shared" si="27"/>
        <v>9.883538388521778E-3</v>
      </c>
      <c r="O296" s="165">
        <f t="shared" si="28"/>
        <v>0.99995619190864549</v>
      </c>
      <c r="P296" s="164">
        <f t="shared" si="29"/>
        <v>0.99995825477113176</v>
      </c>
      <c r="Q296" s="81"/>
    </row>
    <row r="297" spans="1:17" s="74" customFormat="1" ht="45" x14ac:dyDescent="0.25">
      <c r="A297" s="288" t="s">
        <v>1831</v>
      </c>
      <c r="B297" s="158" t="s">
        <v>218</v>
      </c>
      <c r="C297" s="159" t="s">
        <v>2072</v>
      </c>
      <c r="D297" s="160" t="s">
        <v>865</v>
      </c>
      <c r="E297" s="158" t="s">
        <v>866</v>
      </c>
      <c r="F297" s="161" t="s">
        <v>3262</v>
      </c>
      <c r="G297" s="162">
        <v>273922</v>
      </c>
      <c r="H297" s="163">
        <v>287458</v>
      </c>
      <c r="I297" s="166">
        <f t="shared" si="24"/>
        <v>4.9415527047845735E-2</v>
      </c>
      <c r="J297" s="164">
        <f t="shared" si="25"/>
        <v>9.8831054095691474E-3</v>
      </c>
      <c r="K297" s="162">
        <v>273917</v>
      </c>
      <c r="L297" s="163">
        <v>287453</v>
      </c>
      <c r="M297" s="166">
        <f t="shared" si="26"/>
        <v>4.9416429064278594E-2</v>
      </c>
      <c r="N297" s="164">
        <f t="shared" si="27"/>
        <v>9.8832858128557188E-3</v>
      </c>
      <c r="O297" s="165">
        <f t="shared" si="28"/>
        <v>0.99998174662860229</v>
      </c>
      <c r="P297" s="164">
        <f t="shared" si="29"/>
        <v>0.9999826061546383</v>
      </c>
      <c r="Q297" s="81"/>
    </row>
    <row r="298" spans="1:17" s="74" customFormat="1" x14ac:dyDescent="0.25">
      <c r="A298" s="288" t="s">
        <v>1831</v>
      </c>
      <c r="B298" s="158" t="s">
        <v>218</v>
      </c>
      <c r="C298" s="159" t="s">
        <v>2072</v>
      </c>
      <c r="D298" s="160" t="s">
        <v>858</v>
      </c>
      <c r="E298" s="158" t="s">
        <v>861</v>
      </c>
      <c r="F298" s="161" t="s">
        <v>3233</v>
      </c>
      <c r="G298" s="162">
        <v>273922</v>
      </c>
      <c r="H298" s="163">
        <v>287458</v>
      </c>
      <c r="I298" s="166">
        <f t="shared" si="24"/>
        <v>4.9415527047845735E-2</v>
      </c>
      <c r="J298" s="164">
        <f t="shared" si="25"/>
        <v>9.8831054095691474E-3</v>
      </c>
      <c r="K298" s="162">
        <v>10</v>
      </c>
      <c r="L298" s="163">
        <v>10</v>
      </c>
      <c r="M298" s="166">
        <f t="shared" si="26"/>
        <v>0</v>
      </c>
      <c r="N298" s="164">
        <f t="shared" si="27"/>
        <v>0</v>
      </c>
      <c r="O298" s="165">
        <f t="shared" si="28"/>
        <v>3.6506742795394311E-5</v>
      </c>
      <c r="P298" s="164">
        <f t="shared" si="29"/>
        <v>3.4787690723514393E-5</v>
      </c>
      <c r="Q298" s="81"/>
    </row>
    <row r="299" spans="1:17" s="74" customFormat="1" x14ac:dyDescent="0.25">
      <c r="A299" s="288" t="s">
        <v>1831</v>
      </c>
      <c r="B299" s="158" t="s">
        <v>218</v>
      </c>
      <c r="C299" s="159" t="s">
        <v>2072</v>
      </c>
      <c r="D299" s="160" t="s">
        <v>862</v>
      </c>
      <c r="E299" s="158" t="s">
        <v>868</v>
      </c>
      <c r="F299" s="161" t="s">
        <v>3233</v>
      </c>
      <c r="G299" s="162">
        <v>273922</v>
      </c>
      <c r="H299" s="163">
        <v>287458</v>
      </c>
      <c r="I299" s="166">
        <f t="shared" si="24"/>
        <v>4.9415527047845735E-2</v>
      </c>
      <c r="J299" s="164">
        <f t="shared" si="25"/>
        <v>9.8831054095691474E-3</v>
      </c>
      <c r="K299" s="162">
        <v>273915</v>
      </c>
      <c r="L299" s="163">
        <v>287451</v>
      </c>
      <c r="M299" s="166">
        <f t="shared" si="26"/>
        <v>4.9416789880072289E-2</v>
      </c>
      <c r="N299" s="164">
        <f t="shared" si="27"/>
        <v>9.8833579760144574E-3</v>
      </c>
      <c r="O299" s="165">
        <f t="shared" si="28"/>
        <v>0.9999744452800432</v>
      </c>
      <c r="P299" s="164">
        <f t="shared" si="29"/>
        <v>0.99997564861649357</v>
      </c>
      <c r="Q299" s="81"/>
    </row>
    <row r="300" spans="1:17" s="74" customFormat="1" x14ac:dyDescent="0.25">
      <c r="A300" s="288" t="s">
        <v>1831</v>
      </c>
      <c r="B300" s="158" t="s">
        <v>218</v>
      </c>
      <c r="C300" s="159" t="s">
        <v>2072</v>
      </c>
      <c r="D300" s="160" t="s">
        <v>862</v>
      </c>
      <c r="E300" s="158" t="s">
        <v>2670</v>
      </c>
      <c r="F300" s="161" t="s">
        <v>3232</v>
      </c>
      <c r="G300" s="162">
        <v>273922</v>
      </c>
      <c r="H300" s="163">
        <v>287458</v>
      </c>
      <c r="I300" s="166">
        <f t="shared" si="24"/>
        <v>4.9415527047845735E-2</v>
      </c>
      <c r="J300" s="164">
        <f t="shared" si="25"/>
        <v>9.8831054095691474E-3</v>
      </c>
      <c r="K300" s="162">
        <v>273915</v>
      </c>
      <c r="L300" s="163">
        <v>287451</v>
      </c>
      <c r="M300" s="166">
        <f t="shared" si="26"/>
        <v>4.9416789880072289E-2</v>
      </c>
      <c r="N300" s="164">
        <f t="shared" si="27"/>
        <v>9.8833579760144574E-3</v>
      </c>
      <c r="O300" s="165">
        <f t="shared" si="28"/>
        <v>0.9999744452800432</v>
      </c>
      <c r="P300" s="164">
        <f t="shared" si="29"/>
        <v>0.99997564861649357</v>
      </c>
      <c r="Q300" s="81"/>
    </row>
    <row r="301" spans="1:17" s="74" customFormat="1" ht="30" x14ac:dyDescent="0.25">
      <c r="A301" s="288" t="s">
        <v>2304</v>
      </c>
      <c r="B301" s="158" t="s">
        <v>218</v>
      </c>
      <c r="C301" s="159" t="s">
        <v>2336</v>
      </c>
      <c r="D301" s="160" t="s">
        <v>862</v>
      </c>
      <c r="E301" s="158" t="s">
        <v>864</v>
      </c>
      <c r="F301" s="161" t="s">
        <v>3039</v>
      </c>
      <c r="G301" s="162">
        <v>14149</v>
      </c>
      <c r="H301" s="163">
        <v>14809</v>
      </c>
      <c r="I301" s="166">
        <f t="shared" si="24"/>
        <v>4.6646406106438616E-2</v>
      </c>
      <c r="J301" s="164">
        <f t="shared" si="25"/>
        <v>9.3292812212877226E-3</v>
      </c>
      <c r="K301" s="162">
        <v>0</v>
      </c>
      <c r="L301" s="163">
        <v>0</v>
      </c>
      <c r="M301" s="166">
        <f t="shared" si="26"/>
        <v>0</v>
      </c>
      <c r="N301" s="164">
        <f t="shared" si="27"/>
        <v>0</v>
      </c>
      <c r="O301" s="165">
        <f t="shared" si="28"/>
        <v>0</v>
      </c>
      <c r="P301" s="164">
        <f t="shared" si="29"/>
        <v>0</v>
      </c>
      <c r="Q301" s="81"/>
    </row>
    <row r="302" spans="1:17" s="74" customFormat="1" ht="30" x14ac:dyDescent="0.25">
      <c r="A302" s="288" t="s">
        <v>2304</v>
      </c>
      <c r="B302" s="158" t="s">
        <v>218</v>
      </c>
      <c r="C302" s="159" t="s">
        <v>2336</v>
      </c>
      <c r="D302" s="160" t="s">
        <v>862</v>
      </c>
      <c r="E302" s="158" t="s">
        <v>3169</v>
      </c>
      <c r="F302" s="161" t="s">
        <v>3126</v>
      </c>
      <c r="G302" s="162">
        <v>14149</v>
      </c>
      <c r="H302" s="163">
        <v>14809</v>
      </c>
      <c r="I302" s="166">
        <f t="shared" si="24"/>
        <v>4.6646406106438616E-2</v>
      </c>
      <c r="J302" s="164">
        <f t="shared" si="25"/>
        <v>9.3292812212877226E-3</v>
      </c>
      <c r="K302" s="162">
        <v>9</v>
      </c>
      <c r="L302" s="163">
        <v>9</v>
      </c>
      <c r="M302" s="166">
        <f t="shared" si="26"/>
        <v>0</v>
      </c>
      <c r="N302" s="164">
        <f t="shared" si="27"/>
        <v>0</v>
      </c>
      <c r="O302" s="165">
        <f t="shared" si="28"/>
        <v>6.3608735599689019E-4</v>
      </c>
      <c r="P302" s="164">
        <f t="shared" si="29"/>
        <v>6.0773853737592005E-4</v>
      </c>
      <c r="Q302" s="81"/>
    </row>
    <row r="303" spans="1:17" s="74" customFormat="1" x14ac:dyDescent="0.25">
      <c r="A303" s="288" t="s">
        <v>2304</v>
      </c>
      <c r="B303" s="158" t="s">
        <v>218</v>
      </c>
      <c r="C303" s="159" t="s">
        <v>2336</v>
      </c>
      <c r="D303" s="160" t="s">
        <v>3122</v>
      </c>
      <c r="E303" s="158" t="s">
        <v>3175</v>
      </c>
      <c r="F303" s="161" t="s">
        <v>3126</v>
      </c>
      <c r="G303" s="162">
        <v>14149</v>
      </c>
      <c r="H303" s="163">
        <v>14809</v>
      </c>
      <c r="I303" s="166">
        <f t="shared" si="24"/>
        <v>4.6646406106438616E-2</v>
      </c>
      <c r="J303" s="164">
        <f t="shared" si="25"/>
        <v>9.3292812212877226E-3</v>
      </c>
      <c r="K303" s="162">
        <v>1</v>
      </c>
      <c r="L303" s="163">
        <v>1</v>
      </c>
      <c r="M303" s="166">
        <f t="shared" si="26"/>
        <v>0</v>
      </c>
      <c r="N303" s="164">
        <f t="shared" si="27"/>
        <v>0</v>
      </c>
      <c r="O303" s="165">
        <f t="shared" si="28"/>
        <v>7.0676372888543365E-5</v>
      </c>
      <c r="P303" s="164">
        <f t="shared" si="29"/>
        <v>6.752650415288001E-5</v>
      </c>
      <c r="Q303" s="81"/>
    </row>
    <row r="304" spans="1:17" s="74" customFormat="1" x14ac:dyDescent="0.25">
      <c r="A304" s="288" t="s">
        <v>2304</v>
      </c>
      <c r="B304" s="158" t="s">
        <v>218</v>
      </c>
      <c r="C304" s="159" t="s">
        <v>2336</v>
      </c>
      <c r="D304" s="160" t="s">
        <v>1519</v>
      </c>
      <c r="E304" s="158" t="s">
        <v>1316</v>
      </c>
      <c r="F304" s="161" t="s">
        <v>3262</v>
      </c>
      <c r="G304" s="162">
        <v>14149</v>
      </c>
      <c r="H304" s="163">
        <v>14809</v>
      </c>
      <c r="I304" s="166">
        <f t="shared" si="24"/>
        <v>4.6646406106438616E-2</v>
      </c>
      <c r="J304" s="164">
        <f t="shared" si="25"/>
        <v>9.3292812212877226E-3</v>
      </c>
      <c r="K304" s="162">
        <v>7086</v>
      </c>
      <c r="L304" s="163">
        <v>7411</v>
      </c>
      <c r="M304" s="166">
        <f t="shared" si="26"/>
        <v>4.5865086085238496E-2</v>
      </c>
      <c r="N304" s="164">
        <f t="shared" si="27"/>
        <v>9.1730172170476996E-3</v>
      </c>
      <c r="O304" s="165">
        <f t="shared" si="28"/>
        <v>0.50081277828821824</v>
      </c>
      <c r="P304" s="164">
        <f t="shared" si="29"/>
        <v>0.50043892227699371</v>
      </c>
      <c r="Q304" s="81"/>
    </row>
    <row r="305" spans="1:17" s="74" customFormat="1" x14ac:dyDescent="0.25">
      <c r="A305" s="288" t="s">
        <v>2304</v>
      </c>
      <c r="B305" s="158" t="s">
        <v>218</v>
      </c>
      <c r="C305" s="159" t="s">
        <v>2336</v>
      </c>
      <c r="D305" s="160" t="s">
        <v>1523</v>
      </c>
      <c r="E305" s="158" t="s">
        <v>1319</v>
      </c>
      <c r="F305" s="161" t="s">
        <v>3262</v>
      </c>
      <c r="G305" s="162">
        <v>14149</v>
      </c>
      <c r="H305" s="163">
        <v>14809</v>
      </c>
      <c r="I305" s="166">
        <f t="shared" si="24"/>
        <v>4.6646406106438616E-2</v>
      </c>
      <c r="J305" s="164">
        <f t="shared" si="25"/>
        <v>9.3292812212877226E-3</v>
      </c>
      <c r="K305" s="162">
        <v>1180</v>
      </c>
      <c r="L305" s="163">
        <v>1239</v>
      </c>
      <c r="M305" s="166">
        <f t="shared" si="26"/>
        <v>0.05</v>
      </c>
      <c r="N305" s="164">
        <f t="shared" si="27"/>
        <v>0.01</v>
      </c>
      <c r="O305" s="165">
        <f t="shared" si="28"/>
        <v>8.3398120008481166E-2</v>
      </c>
      <c r="P305" s="164">
        <f t="shared" si="29"/>
        <v>8.3665338645418322E-2</v>
      </c>
      <c r="Q305" s="81"/>
    </row>
    <row r="306" spans="1:17" s="74" customFormat="1" ht="45" x14ac:dyDescent="0.25">
      <c r="A306" s="288" t="s">
        <v>2304</v>
      </c>
      <c r="B306" s="158" t="s">
        <v>218</v>
      </c>
      <c r="C306" s="159" t="s">
        <v>2336</v>
      </c>
      <c r="D306" s="160" t="s">
        <v>865</v>
      </c>
      <c r="E306" s="158" t="s">
        <v>866</v>
      </c>
      <c r="F306" s="161" t="s">
        <v>3262</v>
      </c>
      <c r="G306" s="162">
        <v>14149</v>
      </c>
      <c r="H306" s="163">
        <v>14809</v>
      </c>
      <c r="I306" s="166">
        <f t="shared" si="24"/>
        <v>4.6646406106438616E-2</v>
      </c>
      <c r="J306" s="164">
        <f t="shared" si="25"/>
        <v>9.3292812212877226E-3</v>
      </c>
      <c r="K306" s="162">
        <v>0</v>
      </c>
      <c r="L306" s="163">
        <v>0</v>
      </c>
      <c r="M306" s="166">
        <f t="shared" si="26"/>
        <v>0</v>
      </c>
      <c r="N306" s="164">
        <f t="shared" si="27"/>
        <v>0</v>
      </c>
      <c r="O306" s="165">
        <f t="shared" si="28"/>
        <v>0</v>
      </c>
      <c r="P306" s="164">
        <f t="shared" si="29"/>
        <v>0</v>
      </c>
      <c r="Q306" s="81"/>
    </row>
    <row r="307" spans="1:17" s="74" customFormat="1" x14ac:dyDescent="0.25">
      <c r="A307" s="288" t="s">
        <v>2304</v>
      </c>
      <c r="B307" s="158" t="s">
        <v>218</v>
      </c>
      <c r="C307" s="159" t="s">
        <v>2336</v>
      </c>
      <c r="D307" s="160" t="s">
        <v>862</v>
      </c>
      <c r="E307" s="158" t="s">
        <v>868</v>
      </c>
      <c r="F307" s="161" t="s">
        <v>3233</v>
      </c>
      <c r="G307" s="162">
        <v>14149</v>
      </c>
      <c r="H307" s="163">
        <v>14809</v>
      </c>
      <c r="I307" s="166">
        <f t="shared" si="24"/>
        <v>4.6646406106438616E-2</v>
      </c>
      <c r="J307" s="164">
        <f t="shared" si="25"/>
        <v>9.3292812212877226E-3</v>
      </c>
      <c r="K307" s="162">
        <v>12</v>
      </c>
      <c r="L307" s="163">
        <v>12</v>
      </c>
      <c r="M307" s="166">
        <f t="shared" si="26"/>
        <v>0</v>
      </c>
      <c r="N307" s="164">
        <f t="shared" si="27"/>
        <v>0</v>
      </c>
      <c r="O307" s="165">
        <f t="shared" si="28"/>
        <v>8.4811647466252033E-4</v>
      </c>
      <c r="P307" s="164">
        <f t="shared" si="29"/>
        <v>8.1031804983456007E-4</v>
      </c>
      <c r="Q307" s="81"/>
    </row>
    <row r="308" spans="1:17" s="74" customFormat="1" x14ac:dyDescent="0.25">
      <c r="A308" s="288" t="s">
        <v>2304</v>
      </c>
      <c r="B308" s="158" t="s">
        <v>218</v>
      </c>
      <c r="C308" s="159" t="s">
        <v>2336</v>
      </c>
      <c r="D308" s="160" t="s">
        <v>862</v>
      </c>
      <c r="E308" s="158" t="s">
        <v>2670</v>
      </c>
      <c r="F308" s="161" t="s">
        <v>3232</v>
      </c>
      <c r="G308" s="162">
        <v>14149</v>
      </c>
      <c r="H308" s="163">
        <v>14809</v>
      </c>
      <c r="I308" s="166">
        <f t="shared" si="24"/>
        <v>4.6646406106438616E-2</v>
      </c>
      <c r="J308" s="164">
        <f t="shared" si="25"/>
        <v>9.3292812212877226E-3</v>
      </c>
      <c r="K308" s="162">
        <v>12</v>
      </c>
      <c r="L308" s="163">
        <v>12</v>
      </c>
      <c r="M308" s="166">
        <f t="shared" si="26"/>
        <v>0</v>
      </c>
      <c r="N308" s="164">
        <f t="shared" si="27"/>
        <v>0</v>
      </c>
      <c r="O308" s="165">
        <f t="shared" si="28"/>
        <v>8.4811647466252033E-4</v>
      </c>
      <c r="P308" s="164">
        <f t="shared" si="29"/>
        <v>8.1031804983456007E-4</v>
      </c>
      <c r="Q308" s="81"/>
    </row>
    <row r="309" spans="1:17" s="74" customFormat="1" ht="30" x14ac:dyDescent="0.25">
      <c r="A309" s="288" t="s">
        <v>2681</v>
      </c>
      <c r="B309" s="158" t="s">
        <v>218</v>
      </c>
      <c r="C309" s="159" t="s">
        <v>2478</v>
      </c>
      <c r="D309" s="160" t="s">
        <v>862</v>
      </c>
      <c r="E309" s="158" t="s">
        <v>864</v>
      </c>
      <c r="F309" s="161" t="s">
        <v>3039</v>
      </c>
      <c r="G309" s="162">
        <v>438846</v>
      </c>
      <c r="H309" s="163">
        <v>457762</v>
      </c>
      <c r="I309" s="166">
        <f t="shared" si="24"/>
        <v>4.3103959019792817E-2</v>
      </c>
      <c r="J309" s="164">
        <f t="shared" si="25"/>
        <v>8.6207918039585638E-3</v>
      </c>
      <c r="K309" s="162">
        <v>0</v>
      </c>
      <c r="L309" s="163">
        <v>0</v>
      </c>
      <c r="M309" s="166">
        <f t="shared" si="26"/>
        <v>0</v>
      </c>
      <c r="N309" s="164">
        <f t="shared" si="27"/>
        <v>0</v>
      </c>
      <c r="O309" s="165">
        <f t="shared" si="28"/>
        <v>0</v>
      </c>
      <c r="P309" s="164">
        <f t="shared" si="29"/>
        <v>0</v>
      </c>
      <c r="Q309" s="81"/>
    </row>
    <row r="310" spans="1:17" s="74" customFormat="1" x14ac:dyDescent="0.25">
      <c r="A310" s="288" t="s">
        <v>2681</v>
      </c>
      <c r="B310" s="158" t="s">
        <v>218</v>
      </c>
      <c r="C310" s="159" t="s">
        <v>2478</v>
      </c>
      <c r="D310" s="160" t="s">
        <v>1096</v>
      </c>
      <c r="E310" s="158" t="s">
        <v>1129</v>
      </c>
      <c r="F310" s="161" t="s">
        <v>3039</v>
      </c>
      <c r="G310" s="162">
        <v>438846</v>
      </c>
      <c r="H310" s="163">
        <v>457762</v>
      </c>
      <c r="I310" s="166">
        <f t="shared" si="24"/>
        <v>4.3103959019792817E-2</v>
      </c>
      <c r="J310" s="164">
        <f t="shared" si="25"/>
        <v>8.6207918039585638E-3</v>
      </c>
      <c r="K310" s="162">
        <v>0</v>
      </c>
      <c r="L310" s="163">
        <v>0</v>
      </c>
      <c r="M310" s="166">
        <f t="shared" si="26"/>
        <v>0</v>
      </c>
      <c r="N310" s="164">
        <f t="shared" si="27"/>
        <v>0</v>
      </c>
      <c r="O310" s="165">
        <f t="shared" si="28"/>
        <v>0</v>
      </c>
      <c r="P310" s="164">
        <f t="shared" si="29"/>
        <v>0</v>
      </c>
      <c r="Q310" s="81"/>
    </row>
    <row r="311" spans="1:17" s="74" customFormat="1" ht="30" x14ac:dyDescent="0.25">
      <c r="A311" s="288" t="s">
        <v>2681</v>
      </c>
      <c r="B311" s="158" t="s">
        <v>218</v>
      </c>
      <c r="C311" s="159" t="s">
        <v>2478</v>
      </c>
      <c r="D311" s="160" t="s">
        <v>862</v>
      </c>
      <c r="E311" s="158" t="s">
        <v>3169</v>
      </c>
      <c r="F311" s="161" t="s">
        <v>3126</v>
      </c>
      <c r="G311" s="162">
        <v>438846</v>
      </c>
      <c r="H311" s="163">
        <v>457762</v>
      </c>
      <c r="I311" s="166">
        <f t="shared" si="24"/>
        <v>4.3103959019792817E-2</v>
      </c>
      <c r="J311" s="164">
        <f t="shared" si="25"/>
        <v>8.6207918039585638E-3</v>
      </c>
      <c r="K311" s="162">
        <v>3</v>
      </c>
      <c r="L311" s="163">
        <v>3</v>
      </c>
      <c r="M311" s="166">
        <f t="shared" si="26"/>
        <v>0</v>
      </c>
      <c r="N311" s="164">
        <f t="shared" si="27"/>
        <v>0</v>
      </c>
      <c r="O311" s="165">
        <f t="shared" si="28"/>
        <v>6.836111073132716E-6</v>
      </c>
      <c r="P311" s="164">
        <f t="shared" si="29"/>
        <v>6.5536239355822457E-6</v>
      </c>
      <c r="Q311" s="81"/>
    </row>
    <row r="312" spans="1:17" s="74" customFormat="1" x14ac:dyDescent="0.25">
      <c r="A312" s="288" t="s">
        <v>2681</v>
      </c>
      <c r="B312" s="158" t="s">
        <v>218</v>
      </c>
      <c r="C312" s="159" t="s">
        <v>2478</v>
      </c>
      <c r="D312" s="160" t="s">
        <v>3119</v>
      </c>
      <c r="E312" s="158" t="s">
        <v>3170</v>
      </c>
      <c r="F312" s="161" t="s">
        <v>3126</v>
      </c>
      <c r="G312" s="162">
        <v>438846</v>
      </c>
      <c r="H312" s="163">
        <v>457762</v>
      </c>
      <c r="I312" s="166">
        <f t="shared" si="24"/>
        <v>4.3103959019792817E-2</v>
      </c>
      <c r="J312" s="164">
        <f t="shared" si="25"/>
        <v>8.6207918039585638E-3</v>
      </c>
      <c r="K312" s="162">
        <v>0</v>
      </c>
      <c r="L312" s="163">
        <v>0</v>
      </c>
      <c r="M312" s="166">
        <f t="shared" si="26"/>
        <v>0</v>
      </c>
      <c r="N312" s="164">
        <f t="shared" si="27"/>
        <v>0</v>
      </c>
      <c r="O312" s="165">
        <f t="shared" si="28"/>
        <v>0</v>
      </c>
      <c r="P312" s="164">
        <f t="shared" si="29"/>
        <v>0</v>
      </c>
      <c r="Q312" s="81"/>
    </row>
    <row r="313" spans="1:17" s="74" customFormat="1" ht="45" x14ac:dyDescent="0.25">
      <c r="A313" s="288" t="s">
        <v>2681</v>
      </c>
      <c r="B313" s="158" t="s">
        <v>218</v>
      </c>
      <c r="C313" s="159" t="s">
        <v>2478</v>
      </c>
      <c r="D313" s="160" t="s">
        <v>865</v>
      </c>
      <c r="E313" s="158" t="s">
        <v>866</v>
      </c>
      <c r="F313" s="161" t="s">
        <v>3262</v>
      </c>
      <c r="G313" s="162">
        <v>438846</v>
      </c>
      <c r="H313" s="163">
        <v>457762</v>
      </c>
      <c r="I313" s="166">
        <f t="shared" si="24"/>
        <v>4.3103959019792817E-2</v>
      </c>
      <c r="J313" s="164">
        <f t="shared" si="25"/>
        <v>8.6207918039585638E-3</v>
      </c>
      <c r="K313" s="162">
        <v>0</v>
      </c>
      <c r="L313" s="163">
        <v>0</v>
      </c>
      <c r="M313" s="166">
        <f t="shared" si="26"/>
        <v>0</v>
      </c>
      <c r="N313" s="164">
        <f t="shared" si="27"/>
        <v>0</v>
      </c>
      <c r="O313" s="165">
        <f t="shared" si="28"/>
        <v>0</v>
      </c>
      <c r="P313" s="164">
        <f t="shared" si="29"/>
        <v>0</v>
      </c>
      <c r="Q313" s="81"/>
    </row>
    <row r="314" spans="1:17" s="74" customFormat="1" x14ac:dyDescent="0.25">
      <c r="A314" s="288" t="s">
        <v>2681</v>
      </c>
      <c r="B314" s="158" t="s">
        <v>218</v>
      </c>
      <c r="C314" s="159" t="s">
        <v>2478</v>
      </c>
      <c r="D314" s="160" t="s">
        <v>862</v>
      </c>
      <c r="E314" s="158" t="s">
        <v>868</v>
      </c>
      <c r="F314" s="161" t="s">
        <v>3233</v>
      </c>
      <c r="G314" s="162">
        <v>438846</v>
      </c>
      <c r="H314" s="163">
        <v>457762</v>
      </c>
      <c r="I314" s="166">
        <f t="shared" si="24"/>
        <v>4.3103959019792817E-2</v>
      </c>
      <c r="J314" s="164">
        <f t="shared" si="25"/>
        <v>8.6207918039585638E-3</v>
      </c>
      <c r="K314" s="162">
        <v>0</v>
      </c>
      <c r="L314" s="163">
        <v>1</v>
      </c>
      <c r="M314" s="166">
        <f t="shared" si="26"/>
        <v>0</v>
      </c>
      <c r="N314" s="164">
        <f t="shared" si="27"/>
        <v>0</v>
      </c>
      <c r="O314" s="165">
        <f t="shared" si="28"/>
        <v>0</v>
      </c>
      <c r="P314" s="164">
        <f t="shared" si="29"/>
        <v>2.1845413118607486E-6</v>
      </c>
      <c r="Q314" s="81"/>
    </row>
    <row r="315" spans="1:17" s="74" customFormat="1" x14ac:dyDescent="0.25">
      <c r="A315" s="288" t="s">
        <v>2681</v>
      </c>
      <c r="B315" s="158" t="s">
        <v>218</v>
      </c>
      <c r="C315" s="159" t="s">
        <v>2478</v>
      </c>
      <c r="D315" s="160" t="s">
        <v>862</v>
      </c>
      <c r="E315" s="158" t="s">
        <v>2670</v>
      </c>
      <c r="F315" s="161" t="s">
        <v>3232</v>
      </c>
      <c r="G315" s="162">
        <v>438846</v>
      </c>
      <c r="H315" s="163">
        <v>457762</v>
      </c>
      <c r="I315" s="166">
        <f t="shared" si="24"/>
        <v>4.3103959019792817E-2</v>
      </c>
      <c r="J315" s="164">
        <f t="shared" si="25"/>
        <v>8.6207918039585638E-3</v>
      </c>
      <c r="K315" s="162">
        <v>0</v>
      </c>
      <c r="L315" s="163">
        <v>1</v>
      </c>
      <c r="M315" s="166">
        <f t="shared" si="26"/>
        <v>0</v>
      </c>
      <c r="N315" s="164">
        <f t="shared" si="27"/>
        <v>0</v>
      </c>
      <c r="O315" s="165">
        <f t="shared" si="28"/>
        <v>0</v>
      </c>
      <c r="P315" s="164">
        <f t="shared" si="29"/>
        <v>2.1845413118607486E-6</v>
      </c>
      <c r="Q315" s="81"/>
    </row>
    <row r="316" spans="1:17" s="74" customFormat="1" x14ac:dyDescent="0.25">
      <c r="A316" s="288" t="s">
        <v>1610</v>
      </c>
      <c r="B316" s="158" t="s">
        <v>218</v>
      </c>
      <c r="C316" s="159" t="s">
        <v>1732</v>
      </c>
      <c r="D316" s="160" t="s">
        <v>856</v>
      </c>
      <c r="E316" s="158" t="s">
        <v>857</v>
      </c>
      <c r="F316" s="161" t="s">
        <v>842</v>
      </c>
      <c r="G316" s="162">
        <v>141637</v>
      </c>
      <c r="H316" s="163">
        <v>144029</v>
      </c>
      <c r="I316" s="166">
        <f t="shared" si="24"/>
        <v>1.6888242479013254E-2</v>
      </c>
      <c r="J316" s="164">
        <f t="shared" si="25"/>
        <v>3.3776484958026507E-3</v>
      </c>
      <c r="K316" s="162">
        <v>90846</v>
      </c>
      <c r="L316" s="163">
        <v>92388</v>
      </c>
      <c r="M316" s="166">
        <f t="shared" si="26"/>
        <v>1.697377980318341E-2</v>
      </c>
      <c r="N316" s="164">
        <f t="shared" si="27"/>
        <v>3.3947559606366819E-3</v>
      </c>
      <c r="O316" s="165">
        <f t="shared" si="28"/>
        <v>0.64140019910051749</v>
      </c>
      <c r="P316" s="164">
        <f t="shared" si="29"/>
        <v>0.64145415159447061</v>
      </c>
      <c r="Q316" s="81"/>
    </row>
    <row r="317" spans="1:17" s="74" customFormat="1" x14ac:dyDescent="0.25">
      <c r="A317" s="288" t="s">
        <v>1610</v>
      </c>
      <c r="B317" s="158" t="s">
        <v>218</v>
      </c>
      <c r="C317" s="159" t="s">
        <v>1732</v>
      </c>
      <c r="D317" s="160" t="s">
        <v>1079</v>
      </c>
      <c r="E317" s="158" t="s">
        <v>1127</v>
      </c>
      <c r="F317" s="161" t="s">
        <v>3039</v>
      </c>
      <c r="G317" s="162">
        <v>141637</v>
      </c>
      <c r="H317" s="163">
        <v>144029</v>
      </c>
      <c r="I317" s="166">
        <f t="shared" si="24"/>
        <v>1.6888242479013254E-2</v>
      </c>
      <c r="J317" s="164">
        <f t="shared" si="25"/>
        <v>3.3776484958026507E-3</v>
      </c>
      <c r="K317" s="162">
        <v>0</v>
      </c>
      <c r="L317" s="163">
        <v>0</v>
      </c>
      <c r="M317" s="166">
        <f t="shared" si="26"/>
        <v>0</v>
      </c>
      <c r="N317" s="164">
        <f t="shared" si="27"/>
        <v>0</v>
      </c>
      <c r="O317" s="165">
        <f t="shared" si="28"/>
        <v>0</v>
      </c>
      <c r="P317" s="164">
        <f t="shared" si="29"/>
        <v>0</v>
      </c>
      <c r="Q317" s="81"/>
    </row>
    <row r="318" spans="1:17" s="74" customFormat="1" x14ac:dyDescent="0.25">
      <c r="A318" s="288" t="s">
        <v>1610</v>
      </c>
      <c r="B318" s="158" t="s">
        <v>218</v>
      </c>
      <c r="C318" s="159" t="s">
        <v>1732</v>
      </c>
      <c r="D318" s="160" t="s">
        <v>858</v>
      </c>
      <c r="E318" s="158" t="s">
        <v>860</v>
      </c>
      <c r="F318" s="161" t="s">
        <v>3039</v>
      </c>
      <c r="G318" s="162">
        <v>141637</v>
      </c>
      <c r="H318" s="163">
        <v>144029</v>
      </c>
      <c r="I318" s="166">
        <f t="shared" si="24"/>
        <v>1.6888242479013254E-2</v>
      </c>
      <c r="J318" s="164">
        <f t="shared" si="25"/>
        <v>3.3776484958026507E-3</v>
      </c>
      <c r="K318" s="162">
        <v>141636</v>
      </c>
      <c r="L318" s="163">
        <v>144028</v>
      </c>
      <c r="M318" s="166">
        <f t="shared" si="26"/>
        <v>1.6888361715947924E-2</v>
      </c>
      <c r="N318" s="164">
        <f t="shared" si="27"/>
        <v>3.3776723431895848E-3</v>
      </c>
      <c r="O318" s="165">
        <f t="shared" si="28"/>
        <v>0.99999293969796033</v>
      </c>
      <c r="P318" s="164">
        <f t="shared" si="29"/>
        <v>0.99999305695380791</v>
      </c>
      <c r="Q318" s="81"/>
    </row>
    <row r="319" spans="1:17" s="74" customFormat="1" x14ac:dyDescent="0.25">
      <c r="A319" s="288" t="s">
        <v>1610</v>
      </c>
      <c r="B319" s="158" t="s">
        <v>218</v>
      </c>
      <c r="C319" s="159" t="s">
        <v>1732</v>
      </c>
      <c r="D319" s="160" t="s">
        <v>1079</v>
      </c>
      <c r="E319" s="158" t="s">
        <v>3165</v>
      </c>
      <c r="F319" s="161" t="s">
        <v>3126</v>
      </c>
      <c r="G319" s="162">
        <v>141637</v>
      </c>
      <c r="H319" s="163">
        <v>144029</v>
      </c>
      <c r="I319" s="166">
        <f t="shared" si="24"/>
        <v>1.6888242479013254E-2</v>
      </c>
      <c r="J319" s="164">
        <f t="shared" si="25"/>
        <v>3.3776484958026507E-3</v>
      </c>
      <c r="K319" s="162">
        <v>4</v>
      </c>
      <c r="L319" s="163">
        <v>4</v>
      </c>
      <c r="M319" s="166">
        <f t="shared" si="26"/>
        <v>0</v>
      </c>
      <c r="N319" s="164">
        <f t="shared" si="27"/>
        <v>0</v>
      </c>
      <c r="O319" s="165">
        <f t="shared" si="28"/>
        <v>2.8241208158885036E-5</v>
      </c>
      <c r="P319" s="164">
        <f t="shared" si="29"/>
        <v>2.7772184768345265E-5</v>
      </c>
      <c r="Q319" s="81"/>
    </row>
    <row r="320" spans="1:17" s="74" customFormat="1" x14ac:dyDescent="0.25">
      <c r="A320" s="288" t="s">
        <v>1610</v>
      </c>
      <c r="B320" s="158" t="s">
        <v>218</v>
      </c>
      <c r="C320" s="159" t="s">
        <v>1732</v>
      </c>
      <c r="D320" s="160" t="s">
        <v>858</v>
      </c>
      <c r="E320" s="158" t="s">
        <v>3168</v>
      </c>
      <c r="F320" s="161" t="s">
        <v>3126</v>
      </c>
      <c r="G320" s="162">
        <v>141637</v>
      </c>
      <c r="H320" s="163">
        <v>144029</v>
      </c>
      <c r="I320" s="166">
        <f t="shared" si="24"/>
        <v>1.6888242479013254E-2</v>
      </c>
      <c r="J320" s="164">
        <f t="shared" si="25"/>
        <v>3.3776484958026507E-3</v>
      </c>
      <c r="K320" s="162">
        <v>141631</v>
      </c>
      <c r="L320" s="163">
        <v>144023</v>
      </c>
      <c r="M320" s="166">
        <f t="shared" si="26"/>
        <v>1.6888957925877808E-2</v>
      </c>
      <c r="N320" s="164">
        <f t="shared" si="27"/>
        <v>3.3777915851755614E-3</v>
      </c>
      <c r="O320" s="165">
        <f t="shared" si="28"/>
        <v>0.99995763818776162</v>
      </c>
      <c r="P320" s="164">
        <f t="shared" si="29"/>
        <v>0.99995834172284748</v>
      </c>
      <c r="Q320" s="81"/>
    </row>
    <row r="321" spans="1:17" s="74" customFormat="1" x14ac:dyDescent="0.25">
      <c r="A321" s="288" t="s">
        <v>1610</v>
      </c>
      <c r="B321" s="158" t="s">
        <v>218</v>
      </c>
      <c r="C321" s="159" t="s">
        <v>1732</v>
      </c>
      <c r="D321" s="160" t="s">
        <v>1228</v>
      </c>
      <c r="E321" s="158" t="s">
        <v>1404</v>
      </c>
      <c r="F321" s="161" t="s">
        <v>3233</v>
      </c>
      <c r="G321" s="162">
        <v>141637</v>
      </c>
      <c r="H321" s="163">
        <v>144029</v>
      </c>
      <c r="I321" s="166">
        <f t="shared" si="24"/>
        <v>1.6888242479013254E-2</v>
      </c>
      <c r="J321" s="164">
        <f t="shared" si="25"/>
        <v>3.3776484958026507E-3</v>
      </c>
      <c r="K321" s="162">
        <v>0</v>
      </c>
      <c r="L321" s="163">
        <v>0</v>
      </c>
      <c r="M321" s="166">
        <f t="shared" si="26"/>
        <v>0</v>
      </c>
      <c r="N321" s="164">
        <f t="shared" si="27"/>
        <v>0</v>
      </c>
      <c r="O321" s="165">
        <f t="shared" si="28"/>
        <v>0</v>
      </c>
      <c r="P321" s="164">
        <f t="shared" si="29"/>
        <v>0</v>
      </c>
      <c r="Q321" s="81"/>
    </row>
    <row r="322" spans="1:17" s="74" customFormat="1" x14ac:dyDescent="0.25">
      <c r="A322" s="288" t="s">
        <v>1610</v>
      </c>
      <c r="B322" s="158" t="s">
        <v>218</v>
      </c>
      <c r="C322" s="159" t="s">
        <v>1732</v>
      </c>
      <c r="D322" s="160" t="s">
        <v>858</v>
      </c>
      <c r="E322" s="158" t="s">
        <v>861</v>
      </c>
      <c r="F322" s="161" t="s">
        <v>3233</v>
      </c>
      <c r="G322" s="162">
        <v>141637</v>
      </c>
      <c r="H322" s="163">
        <v>144029</v>
      </c>
      <c r="I322" s="166">
        <f t="shared" si="24"/>
        <v>1.6888242479013254E-2</v>
      </c>
      <c r="J322" s="164">
        <f t="shared" si="25"/>
        <v>3.3776484958026507E-3</v>
      </c>
      <c r="K322" s="162">
        <v>141630</v>
      </c>
      <c r="L322" s="163">
        <v>144022</v>
      </c>
      <c r="M322" s="166">
        <f t="shared" si="26"/>
        <v>1.6889077172915344E-2</v>
      </c>
      <c r="N322" s="164">
        <f t="shared" si="27"/>
        <v>3.3778154345830689E-3</v>
      </c>
      <c r="O322" s="165">
        <f t="shared" si="28"/>
        <v>0.99995057788572195</v>
      </c>
      <c r="P322" s="164">
        <f t="shared" si="29"/>
        <v>0.99995139867665539</v>
      </c>
      <c r="Q322" s="81"/>
    </row>
    <row r="323" spans="1:17" s="74" customFormat="1" x14ac:dyDescent="0.25">
      <c r="A323" s="288" t="s">
        <v>1832</v>
      </c>
      <c r="B323" s="158" t="s">
        <v>218</v>
      </c>
      <c r="C323" s="159" t="s">
        <v>2073</v>
      </c>
      <c r="D323" s="160" t="s">
        <v>1448</v>
      </c>
      <c r="E323" s="158" t="s">
        <v>1254</v>
      </c>
      <c r="F323" s="161" t="s">
        <v>842</v>
      </c>
      <c r="G323" s="162">
        <v>100372</v>
      </c>
      <c r="H323" s="163">
        <v>102103</v>
      </c>
      <c r="I323" s="166">
        <f t="shared" ref="I323:I386" si="30">(H323-G323)/G323</f>
        <v>1.7245845454907743E-2</v>
      </c>
      <c r="J323" s="164">
        <f t="shared" ref="J323:J386" si="31">I323/5</f>
        <v>3.4491690909815484E-3</v>
      </c>
      <c r="K323" s="162">
        <v>4</v>
      </c>
      <c r="L323" s="163">
        <v>4</v>
      </c>
      <c r="M323" s="166">
        <f t="shared" ref="M323:M386" si="32">IFERROR((L323-K323)/K323,0)</f>
        <v>0</v>
      </c>
      <c r="N323" s="164">
        <f t="shared" ref="N323:N386" si="33">M323/5</f>
        <v>0</v>
      </c>
      <c r="O323" s="165">
        <f t="shared" ref="O323:O386" si="34">K323/G323</f>
        <v>3.9851751484477743E-5</v>
      </c>
      <c r="P323" s="164">
        <f t="shared" ref="P323:P386" si="35">L323/H323</f>
        <v>3.9176126068773692E-5</v>
      </c>
      <c r="Q323" s="81"/>
    </row>
    <row r="324" spans="1:17" s="74" customFormat="1" x14ac:dyDescent="0.25">
      <c r="A324" s="288" t="s">
        <v>1832</v>
      </c>
      <c r="B324" s="158" t="s">
        <v>218</v>
      </c>
      <c r="C324" s="159" t="s">
        <v>2073</v>
      </c>
      <c r="D324" s="160" t="s">
        <v>1485</v>
      </c>
      <c r="E324" s="158" t="s">
        <v>1121</v>
      </c>
      <c r="F324" s="161" t="s">
        <v>3039</v>
      </c>
      <c r="G324" s="162">
        <v>100372</v>
      </c>
      <c r="H324" s="163">
        <v>102103</v>
      </c>
      <c r="I324" s="166">
        <f t="shared" si="30"/>
        <v>1.7245845454907743E-2</v>
      </c>
      <c r="J324" s="164">
        <f t="shared" si="31"/>
        <v>3.4491690909815484E-3</v>
      </c>
      <c r="K324" s="162">
        <v>83408</v>
      </c>
      <c r="L324" s="163">
        <v>84845</v>
      </c>
      <c r="M324" s="166">
        <f t="shared" si="32"/>
        <v>1.7228563207366199E-2</v>
      </c>
      <c r="N324" s="164">
        <f t="shared" si="33"/>
        <v>3.4457126414732401E-3</v>
      </c>
      <c r="O324" s="165">
        <f t="shared" si="34"/>
        <v>0.83098872195432993</v>
      </c>
      <c r="P324" s="164">
        <f t="shared" si="35"/>
        <v>0.83097460407627588</v>
      </c>
      <c r="Q324" s="81"/>
    </row>
    <row r="325" spans="1:17" s="74" customFormat="1" x14ac:dyDescent="0.25">
      <c r="A325" s="288" t="s">
        <v>1832</v>
      </c>
      <c r="B325" s="158" t="s">
        <v>218</v>
      </c>
      <c r="C325" s="159" t="s">
        <v>2073</v>
      </c>
      <c r="D325" s="160" t="s">
        <v>1079</v>
      </c>
      <c r="E325" s="158" t="s">
        <v>1127</v>
      </c>
      <c r="F325" s="161" t="s">
        <v>3039</v>
      </c>
      <c r="G325" s="162">
        <v>100372</v>
      </c>
      <c r="H325" s="163">
        <v>102103</v>
      </c>
      <c r="I325" s="166">
        <f t="shared" si="30"/>
        <v>1.7245845454907743E-2</v>
      </c>
      <c r="J325" s="164">
        <f t="shared" si="31"/>
        <v>3.4491690909815484E-3</v>
      </c>
      <c r="K325" s="162">
        <v>22</v>
      </c>
      <c r="L325" s="163">
        <v>23</v>
      </c>
      <c r="M325" s="166">
        <f t="shared" si="32"/>
        <v>4.5454545454545456E-2</v>
      </c>
      <c r="N325" s="164">
        <f t="shared" si="33"/>
        <v>9.0909090909090905E-3</v>
      </c>
      <c r="O325" s="165">
        <f t="shared" si="34"/>
        <v>2.1918463316462759E-4</v>
      </c>
      <c r="P325" s="164">
        <f t="shared" si="35"/>
        <v>2.2526272489544871E-4</v>
      </c>
      <c r="Q325" s="81"/>
    </row>
    <row r="326" spans="1:17" s="74" customFormat="1" x14ac:dyDescent="0.25">
      <c r="A326" s="288" t="s">
        <v>1832</v>
      </c>
      <c r="B326" s="158" t="s">
        <v>218</v>
      </c>
      <c r="C326" s="159" t="s">
        <v>2073</v>
      </c>
      <c r="D326" s="160" t="s">
        <v>1485</v>
      </c>
      <c r="E326" s="158" t="s">
        <v>3157</v>
      </c>
      <c r="F326" s="161" t="s">
        <v>3126</v>
      </c>
      <c r="G326" s="162">
        <v>100372</v>
      </c>
      <c r="H326" s="163">
        <v>102103</v>
      </c>
      <c r="I326" s="166">
        <f t="shared" si="30"/>
        <v>1.7245845454907743E-2</v>
      </c>
      <c r="J326" s="164">
        <f t="shared" si="31"/>
        <v>3.4491690909815484E-3</v>
      </c>
      <c r="K326" s="162">
        <v>83290</v>
      </c>
      <c r="L326" s="163">
        <v>84725</v>
      </c>
      <c r="M326" s="166">
        <f t="shared" si="32"/>
        <v>1.7228959058710528E-2</v>
      </c>
      <c r="N326" s="164">
        <f t="shared" si="33"/>
        <v>3.4457918117421055E-3</v>
      </c>
      <c r="O326" s="165">
        <f t="shared" si="34"/>
        <v>0.82981309528553782</v>
      </c>
      <c r="P326" s="164">
        <f t="shared" si="35"/>
        <v>0.82979932029421266</v>
      </c>
      <c r="Q326" s="81"/>
    </row>
    <row r="327" spans="1:17" s="74" customFormat="1" x14ac:dyDescent="0.25">
      <c r="A327" s="288" t="s">
        <v>1832</v>
      </c>
      <c r="B327" s="158" t="s">
        <v>218</v>
      </c>
      <c r="C327" s="159" t="s">
        <v>2073</v>
      </c>
      <c r="D327" s="160" t="s">
        <v>1079</v>
      </c>
      <c r="E327" s="158" t="s">
        <v>3165</v>
      </c>
      <c r="F327" s="161" t="s">
        <v>3126</v>
      </c>
      <c r="G327" s="162">
        <v>100372</v>
      </c>
      <c r="H327" s="163">
        <v>102103</v>
      </c>
      <c r="I327" s="166">
        <f t="shared" si="30"/>
        <v>1.7245845454907743E-2</v>
      </c>
      <c r="J327" s="164">
        <f t="shared" si="31"/>
        <v>3.4491690909815484E-3</v>
      </c>
      <c r="K327" s="162">
        <v>104</v>
      </c>
      <c r="L327" s="163">
        <v>106</v>
      </c>
      <c r="M327" s="166">
        <f t="shared" si="32"/>
        <v>1.9230769230769232E-2</v>
      </c>
      <c r="N327" s="164">
        <f t="shared" si="33"/>
        <v>3.8461538461538464E-3</v>
      </c>
      <c r="O327" s="165">
        <f t="shared" si="34"/>
        <v>1.0361455385964214E-3</v>
      </c>
      <c r="P327" s="164">
        <f t="shared" si="35"/>
        <v>1.0381673408225028E-3</v>
      </c>
      <c r="Q327" s="81"/>
    </row>
    <row r="328" spans="1:17" s="74" customFormat="1" x14ac:dyDescent="0.25">
      <c r="A328" s="288" t="s">
        <v>1832</v>
      </c>
      <c r="B328" s="158" t="s">
        <v>218</v>
      </c>
      <c r="C328" s="159" t="s">
        <v>2073</v>
      </c>
      <c r="D328" s="160" t="s">
        <v>1228</v>
      </c>
      <c r="E328" s="158" t="s">
        <v>1404</v>
      </c>
      <c r="F328" s="161" t="s">
        <v>3233</v>
      </c>
      <c r="G328" s="162">
        <v>100372</v>
      </c>
      <c r="H328" s="163">
        <v>102103</v>
      </c>
      <c r="I328" s="166">
        <f t="shared" si="30"/>
        <v>1.7245845454907743E-2</v>
      </c>
      <c r="J328" s="164">
        <f t="shared" si="31"/>
        <v>3.4491690909815484E-3</v>
      </c>
      <c r="K328" s="162">
        <v>52</v>
      </c>
      <c r="L328" s="163">
        <v>53</v>
      </c>
      <c r="M328" s="166">
        <f t="shared" si="32"/>
        <v>1.9230769230769232E-2</v>
      </c>
      <c r="N328" s="164">
        <f t="shared" si="33"/>
        <v>3.8461538461538464E-3</v>
      </c>
      <c r="O328" s="165">
        <f t="shared" si="34"/>
        <v>5.180727692982107E-4</v>
      </c>
      <c r="P328" s="164">
        <f t="shared" si="35"/>
        <v>5.1908367041125141E-4</v>
      </c>
      <c r="Q328" s="81"/>
    </row>
    <row r="329" spans="1:17" s="74" customFormat="1" x14ac:dyDescent="0.25">
      <c r="A329" s="288" t="s">
        <v>1832</v>
      </c>
      <c r="B329" s="158" t="s">
        <v>218</v>
      </c>
      <c r="C329" s="159" t="s">
        <v>2073</v>
      </c>
      <c r="D329" s="160" t="s">
        <v>1387</v>
      </c>
      <c r="E329" s="158" t="s">
        <v>1406</v>
      </c>
      <c r="F329" s="161" t="s">
        <v>3233</v>
      </c>
      <c r="G329" s="162">
        <v>100372</v>
      </c>
      <c r="H329" s="163">
        <v>102103</v>
      </c>
      <c r="I329" s="166">
        <f t="shared" si="30"/>
        <v>1.7245845454907743E-2</v>
      </c>
      <c r="J329" s="164">
        <f t="shared" si="31"/>
        <v>3.4491690909815484E-3</v>
      </c>
      <c r="K329" s="162">
        <v>7</v>
      </c>
      <c r="L329" s="163">
        <v>7</v>
      </c>
      <c r="M329" s="166">
        <f t="shared" si="32"/>
        <v>0</v>
      </c>
      <c r="N329" s="164">
        <f t="shared" si="33"/>
        <v>0</v>
      </c>
      <c r="O329" s="165">
        <f t="shared" si="34"/>
        <v>6.9740565097836045E-5</v>
      </c>
      <c r="P329" s="164">
        <f t="shared" si="35"/>
        <v>6.8558220620353952E-5</v>
      </c>
      <c r="Q329" s="81"/>
    </row>
    <row r="330" spans="1:17" s="74" customFormat="1" x14ac:dyDescent="0.25">
      <c r="A330" s="288" t="s">
        <v>1611</v>
      </c>
      <c r="B330" s="158" t="s">
        <v>218</v>
      </c>
      <c r="C330" s="159" t="s">
        <v>1733</v>
      </c>
      <c r="D330" s="160" t="s">
        <v>871</v>
      </c>
      <c r="E330" s="158" t="s">
        <v>872</v>
      </c>
      <c r="F330" s="161" t="s">
        <v>842</v>
      </c>
      <c r="G330" s="162">
        <v>3197642</v>
      </c>
      <c r="H330" s="163">
        <v>3319956</v>
      </c>
      <c r="I330" s="166">
        <f t="shared" si="30"/>
        <v>3.8251311435113747E-2</v>
      </c>
      <c r="J330" s="164">
        <f t="shared" si="31"/>
        <v>7.650262287022749E-3</v>
      </c>
      <c r="K330" s="162">
        <v>3184125</v>
      </c>
      <c r="L330" s="163">
        <v>3305907</v>
      </c>
      <c r="M330" s="166">
        <f t="shared" si="32"/>
        <v>3.8246614061947945E-2</v>
      </c>
      <c r="N330" s="164">
        <f t="shared" si="33"/>
        <v>7.6493228123895888E-3</v>
      </c>
      <c r="O330" s="165">
        <f t="shared" si="34"/>
        <v>0.99577282259865241</v>
      </c>
      <c r="P330" s="164">
        <f t="shared" si="35"/>
        <v>0.99576831741143557</v>
      </c>
      <c r="Q330" s="81"/>
    </row>
    <row r="331" spans="1:17" s="74" customFormat="1" x14ac:dyDescent="0.25">
      <c r="A331" s="288" t="s">
        <v>1611</v>
      </c>
      <c r="B331" s="158" t="s">
        <v>218</v>
      </c>
      <c r="C331" s="159" t="s">
        <v>1733</v>
      </c>
      <c r="D331" s="160" t="s">
        <v>1469</v>
      </c>
      <c r="E331" s="158" t="s">
        <v>1277</v>
      </c>
      <c r="F331" s="161" t="s">
        <v>842</v>
      </c>
      <c r="G331" s="162">
        <v>3197642</v>
      </c>
      <c r="H331" s="163">
        <v>3319956</v>
      </c>
      <c r="I331" s="166">
        <f t="shared" si="30"/>
        <v>3.8251311435113747E-2</v>
      </c>
      <c r="J331" s="164">
        <f t="shared" si="31"/>
        <v>7.650262287022749E-3</v>
      </c>
      <c r="K331" s="162">
        <v>5</v>
      </c>
      <c r="L331" s="163">
        <v>5</v>
      </c>
      <c r="M331" s="166">
        <f t="shared" si="32"/>
        <v>0</v>
      </c>
      <c r="N331" s="164">
        <f t="shared" si="33"/>
        <v>0</v>
      </c>
      <c r="O331" s="165">
        <f t="shared" si="34"/>
        <v>1.5636522162268321E-6</v>
      </c>
      <c r="P331" s="164">
        <f t="shared" si="35"/>
        <v>1.5060440560055616E-6</v>
      </c>
      <c r="Q331" s="81"/>
    </row>
    <row r="332" spans="1:17" s="74" customFormat="1" x14ac:dyDescent="0.25">
      <c r="A332" s="288" t="s">
        <v>1611</v>
      </c>
      <c r="B332" s="158" t="s">
        <v>218</v>
      </c>
      <c r="C332" s="159" t="s">
        <v>1733</v>
      </c>
      <c r="D332" s="160" t="s">
        <v>871</v>
      </c>
      <c r="E332" s="158" t="s">
        <v>873</v>
      </c>
      <c r="F332" s="161" t="s">
        <v>874</v>
      </c>
      <c r="G332" s="162">
        <v>3197642</v>
      </c>
      <c r="H332" s="163">
        <v>3319956</v>
      </c>
      <c r="I332" s="166">
        <f t="shared" si="30"/>
        <v>3.8251311435113747E-2</v>
      </c>
      <c r="J332" s="164">
        <f t="shared" si="31"/>
        <v>7.650262287022749E-3</v>
      </c>
      <c r="K332" s="162">
        <v>3182489</v>
      </c>
      <c r="L332" s="163">
        <v>3304206</v>
      </c>
      <c r="M332" s="166">
        <f t="shared" si="32"/>
        <v>3.824585096759172E-2</v>
      </c>
      <c r="N332" s="164">
        <f t="shared" si="33"/>
        <v>7.649170193518344E-3</v>
      </c>
      <c r="O332" s="165">
        <f t="shared" si="34"/>
        <v>0.99526119559350301</v>
      </c>
      <c r="P332" s="164">
        <f t="shared" si="35"/>
        <v>0.99525596122358251</v>
      </c>
      <c r="Q332" s="81"/>
    </row>
    <row r="333" spans="1:17" s="74" customFormat="1" x14ac:dyDescent="0.25">
      <c r="A333" s="288" t="s">
        <v>1611</v>
      </c>
      <c r="B333" s="158" t="s">
        <v>218</v>
      </c>
      <c r="C333" s="159" t="s">
        <v>1733</v>
      </c>
      <c r="D333" s="160" t="s">
        <v>875</v>
      </c>
      <c r="E333" s="158" t="s">
        <v>877</v>
      </c>
      <c r="F333" s="161" t="s">
        <v>3039</v>
      </c>
      <c r="G333" s="162">
        <v>3197642</v>
      </c>
      <c r="H333" s="163">
        <v>3319956</v>
      </c>
      <c r="I333" s="166">
        <f t="shared" si="30"/>
        <v>3.8251311435113747E-2</v>
      </c>
      <c r="J333" s="164">
        <f t="shared" si="31"/>
        <v>7.650262287022749E-3</v>
      </c>
      <c r="K333" s="162">
        <v>3182084</v>
      </c>
      <c r="L333" s="163">
        <v>3303785</v>
      </c>
      <c r="M333" s="166">
        <f t="shared" si="32"/>
        <v>3.824569056002293E-2</v>
      </c>
      <c r="N333" s="164">
        <f t="shared" si="33"/>
        <v>7.6491381120045859E-3</v>
      </c>
      <c r="O333" s="165">
        <f t="shared" si="34"/>
        <v>0.99513453976398858</v>
      </c>
      <c r="P333" s="164">
        <f t="shared" si="35"/>
        <v>0.99512915231406684</v>
      </c>
      <c r="Q333" s="81"/>
    </row>
    <row r="334" spans="1:17" s="74" customFormat="1" x14ac:dyDescent="0.25">
      <c r="A334" s="288" t="s">
        <v>1611</v>
      </c>
      <c r="B334" s="158" t="s">
        <v>218</v>
      </c>
      <c r="C334" s="159" t="s">
        <v>1733</v>
      </c>
      <c r="D334" s="160" t="s">
        <v>1095</v>
      </c>
      <c r="E334" s="158" t="s">
        <v>1128</v>
      </c>
      <c r="F334" s="161" t="s">
        <v>3039</v>
      </c>
      <c r="G334" s="162">
        <v>3197642</v>
      </c>
      <c r="H334" s="163">
        <v>3319956</v>
      </c>
      <c r="I334" s="166">
        <f t="shared" si="30"/>
        <v>3.8251311435113747E-2</v>
      </c>
      <c r="J334" s="164">
        <f t="shared" si="31"/>
        <v>7.650262287022749E-3</v>
      </c>
      <c r="K334" s="162">
        <v>44</v>
      </c>
      <c r="L334" s="163">
        <v>45</v>
      </c>
      <c r="M334" s="166">
        <f t="shared" si="32"/>
        <v>2.2727272727272728E-2</v>
      </c>
      <c r="N334" s="164">
        <f t="shared" si="33"/>
        <v>4.5454545454545452E-3</v>
      </c>
      <c r="O334" s="165">
        <f t="shared" si="34"/>
        <v>1.3760139502796122E-5</v>
      </c>
      <c r="P334" s="164">
        <f t="shared" si="35"/>
        <v>1.3554396504050053E-5</v>
      </c>
      <c r="Q334" s="81"/>
    </row>
    <row r="335" spans="1:17" s="74" customFormat="1" x14ac:dyDescent="0.25">
      <c r="A335" s="288" t="s">
        <v>1611</v>
      </c>
      <c r="B335" s="158" t="s">
        <v>218</v>
      </c>
      <c r="C335" s="159" t="s">
        <v>1733</v>
      </c>
      <c r="D335" s="160" t="s">
        <v>875</v>
      </c>
      <c r="E335" s="158" t="s">
        <v>3151</v>
      </c>
      <c r="F335" s="161" t="s">
        <v>3126</v>
      </c>
      <c r="G335" s="162">
        <v>3197642</v>
      </c>
      <c r="H335" s="163">
        <v>3319956</v>
      </c>
      <c r="I335" s="166">
        <f t="shared" si="30"/>
        <v>3.8251311435113747E-2</v>
      </c>
      <c r="J335" s="164">
        <f t="shared" si="31"/>
        <v>7.650262287022749E-3</v>
      </c>
      <c r="K335" s="162">
        <v>3181001</v>
      </c>
      <c r="L335" s="163">
        <v>3302661</v>
      </c>
      <c r="M335" s="166">
        <f t="shared" si="32"/>
        <v>3.8245822619986602E-2</v>
      </c>
      <c r="N335" s="164">
        <f t="shared" si="33"/>
        <v>7.6491645239973203E-3</v>
      </c>
      <c r="O335" s="165">
        <f t="shared" si="34"/>
        <v>0.99479585269395387</v>
      </c>
      <c r="P335" s="164">
        <f t="shared" si="35"/>
        <v>0.99479059361027677</v>
      </c>
      <c r="Q335" s="81"/>
    </row>
    <row r="336" spans="1:17" s="74" customFormat="1" x14ac:dyDescent="0.25">
      <c r="A336" s="288" t="s">
        <v>1611</v>
      </c>
      <c r="B336" s="158" t="s">
        <v>218</v>
      </c>
      <c r="C336" s="159" t="s">
        <v>1733</v>
      </c>
      <c r="D336" s="160" t="s">
        <v>1095</v>
      </c>
      <c r="E336" s="158" t="s">
        <v>3167</v>
      </c>
      <c r="F336" s="161" t="s">
        <v>3126</v>
      </c>
      <c r="G336" s="162">
        <v>3197642</v>
      </c>
      <c r="H336" s="163">
        <v>3319956</v>
      </c>
      <c r="I336" s="166">
        <f t="shared" si="30"/>
        <v>3.8251311435113747E-2</v>
      </c>
      <c r="J336" s="164">
        <f t="shared" si="31"/>
        <v>7.650262287022749E-3</v>
      </c>
      <c r="K336" s="162">
        <v>50</v>
      </c>
      <c r="L336" s="163">
        <v>52</v>
      </c>
      <c r="M336" s="166">
        <f t="shared" si="32"/>
        <v>0.04</v>
      </c>
      <c r="N336" s="164">
        <f t="shared" si="33"/>
        <v>8.0000000000000002E-3</v>
      </c>
      <c r="O336" s="165">
        <f t="shared" si="34"/>
        <v>1.5636522162268323E-5</v>
      </c>
      <c r="P336" s="164">
        <f t="shared" si="35"/>
        <v>1.566285818245784E-5</v>
      </c>
      <c r="Q336" s="81"/>
    </row>
    <row r="337" spans="1:17" s="74" customFormat="1" ht="30" x14ac:dyDescent="0.25">
      <c r="A337" s="288" t="s">
        <v>1611</v>
      </c>
      <c r="B337" s="158" t="s">
        <v>218</v>
      </c>
      <c r="C337" s="159" t="s">
        <v>1733</v>
      </c>
      <c r="D337" s="160" t="s">
        <v>878</v>
      </c>
      <c r="E337" s="158" t="s">
        <v>879</v>
      </c>
      <c r="F337" s="161" t="s">
        <v>3262</v>
      </c>
      <c r="G337" s="162">
        <v>3197642</v>
      </c>
      <c r="H337" s="163">
        <v>3319956</v>
      </c>
      <c r="I337" s="166">
        <f t="shared" si="30"/>
        <v>3.8251311435113747E-2</v>
      </c>
      <c r="J337" s="164">
        <f t="shared" si="31"/>
        <v>7.650262287022749E-3</v>
      </c>
      <c r="K337" s="162">
        <v>3182084</v>
      </c>
      <c r="L337" s="163">
        <v>3303785</v>
      </c>
      <c r="M337" s="166">
        <f t="shared" si="32"/>
        <v>3.824569056002293E-2</v>
      </c>
      <c r="N337" s="164">
        <f t="shared" si="33"/>
        <v>7.6491381120045859E-3</v>
      </c>
      <c r="O337" s="165">
        <f t="shared" si="34"/>
        <v>0.99513453976398858</v>
      </c>
      <c r="P337" s="164">
        <f t="shared" si="35"/>
        <v>0.99512915231406684</v>
      </c>
      <c r="Q337" s="81"/>
    </row>
    <row r="338" spans="1:17" s="74" customFormat="1" x14ac:dyDescent="0.25">
      <c r="A338" s="288" t="s">
        <v>1611</v>
      </c>
      <c r="B338" s="158" t="s">
        <v>218</v>
      </c>
      <c r="C338" s="159" t="s">
        <v>1733</v>
      </c>
      <c r="D338" s="160" t="s">
        <v>881</v>
      </c>
      <c r="E338" s="158" t="s">
        <v>882</v>
      </c>
      <c r="F338" s="161" t="s">
        <v>3233</v>
      </c>
      <c r="G338" s="162">
        <v>3197642</v>
      </c>
      <c r="H338" s="163">
        <v>3319956</v>
      </c>
      <c r="I338" s="166">
        <f t="shared" si="30"/>
        <v>3.8251311435113747E-2</v>
      </c>
      <c r="J338" s="164">
        <f t="shared" si="31"/>
        <v>7.650262287022749E-3</v>
      </c>
      <c r="K338" s="162">
        <v>3180987</v>
      </c>
      <c r="L338" s="163">
        <v>3302645</v>
      </c>
      <c r="M338" s="166">
        <f t="shared" si="32"/>
        <v>3.8245362209905293E-2</v>
      </c>
      <c r="N338" s="164">
        <f t="shared" si="33"/>
        <v>7.6490724419810583E-3</v>
      </c>
      <c r="O338" s="165">
        <f t="shared" si="34"/>
        <v>0.9947914744677484</v>
      </c>
      <c r="P338" s="164">
        <f t="shared" si="35"/>
        <v>0.9947857742692976</v>
      </c>
      <c r="Q338" s="81"/>
    </row>
    <row r="339" spans="1:17" s="74" customFormat="1" x14ac:dyDescent="0.25">
      <c r="A339" s="288" t="s">
        <v>1611</v>
      </c>
      <c r="B339" s="158" t="s">
        <v>218</v>
      </c>
      <c r="C339" s="159" t="s">
        <v>1733</v>
      </c>
      <c r="D339" s="160" t="s">
        <v>875</v>
      </c>
      <c r="E339" s="158" t="s">
        <v>2669</v>
      </c>
      <c r="F339" s="161" t="s">
        <v>3232</v>
      </c>
      <c r="G339" s="162">
        <v>3197642</v>
      </c>
      <c r="H339" s="163">
        <v>3319956</v>
      </c>
      <c r="I339" s="166">
        <f t="shared" si="30"/>
        <v>3.8251311435113747E-2</v>
      </c>
      <c r="J339" s="164">
        <f t="shared" si="31"/>
        <v>7.650262287022749E-3</v>
      </c>
      <c r="K339" s="162">
        <v>3180987</v>
      </c>
      <c r="L339" s="163">
        <v>3302645</v>
      </c>
      <c r="M339" s="166">
        <f t="shared" si="32"/>
        <v>3.8245362209905293E-2</v>
      </c>
      <c r="N339" s="164">
        <f t="shared" si="33"/>
        <v>7.6490724419810583E-3</v>
      </c>
      <c r="O339" s="165">
        <f t="shared" si="34"/>
        <v>0.9947914744677484</v>
      </c>
      <c r="P339" s="164">
        <f t="shared" si="35"/>
        <v>0.9947857742692976</v>
      </c>
      <c r="Q339" s="81"/>
    </row>
    <row r="340" spans="1:17" s="74" customFormat="1" x14ac:dyDescent="0.25">
      <c r="A340" s="288" t="s">
        <v>1612</v>
      </c>
      <c r="B340" s="158" t="s">
        <v>218</v>
      </c>
      <c r="C340" s="159" t="s">
        <v>1734</v>
      </c>
      <c r="D340" s="160" t="s">
        <v>1448</v>
      </c>
      <c r="E340" s="158" t="s">
        <v>1254</v>
      </c>
      <c r="F340" s="161" t="s">
        <v>842</v>
      </c>
      <c r="G340" s="162">
        <v>389777</v>
      </c>
      <c r="H340" s="163">
        <v>406405</v>
      </c>
      <c r="I340" s="166">
        <f t="shared" si="30"/>
        <v>4.2660290371160946E-2</v>
      </c>
      <c r="J340" s="164">
        <f t="shared" si="31"/>
        <v>8.5320580742321885E-3</v>
      </c>
      <c r="K340" s="162">
        <v>12488</v>
      </c>
      <c r="L340" s="163">
        <v>13023</v>
      </c>
      <c r="M340" s="166">
        <f t="shared" si="32"/>
        <v>4.2841127482383085E-2</v>
      </c>
      <c r="N340" s="164">
        <f t="shared" si="33"/>
        <v>8.5682254964766173E-3</v>
      </c>
      <c r="O340" s="165">
        <f t="shared" si="34"/>
        <v>3.2038832460612093E-2</v>
      </c>
      <c r="P340" s="164">
        <f t="shared" si="35"/>
        <v>3.204438921765234E-2</v>
      </c>
      <c r="Q340" s="81"/>
    </row>
    <row r="341" spans="1:17" s="74" customFormat="1" x14ac:dyDescent="0.25">
      <c r="A341" s="288" t="s">
        <v>1612</v>
      </c>
      <c r="B341" s="158" t="s">
        <v>218</v>
      </c>
      <c r="C341" s="159" t="s">
        <v>1734</v>
      </c>
      <c r="D341" s="160" t="s">
        <v>1449</v>
      </c>
      <c r="E341" s="158" t="s">
        <v>1255</v>
      </c>
      <c r="F341" s="161" t="s">
        <v>842</v>
      </c>
      <c r="G341" s="162">
        <v>389777</v>
      </c>
      <c r="H341" s="163">
        <v>406405</v>
      </c>
      <c r="I341" s="166">
        <f t="shared" si="30"/>
        <v>4.2660290371160946E-2</v>
      </c>
      <c r="J341" s="164">
        <f t="shared" si="31"/>
        <v>8.5320580742321885E-3</v>
      </c>
      <c r="K341" s="162">
        <v>1</v>
      </c>
      <c r="L341" s="163">
        <v>2</v>
      </c>
      <c r="M341" s="166">
        <f t="shared" si="32"/>
        <v>1</v>
      </c>
      <c r="N341" s="164">
        <f t="shared" si="33"/>
        <v>0.2</v>
      </c>
      <c r="O341" s="165">
        <f t="shared" si="34"/>
        <v>2.5655695436108338E-6</v>
      </c>
      <c r="P341" s="164">
        <f t="shared" si="35"/>
        <v>4.9211992962685005E-6</v>
      </c>
      <c r="Q341" s="81"/>
    </row>
    <row r="342" spans="1:17" s="74" customFormat="1" x14ac:dyDescent="0.25">
      <c r="A342" s="288" t="s">
        <v>1612</v>
      </c>
      <c r="B342" s="158" t="s">
        <v>218</v>
      </c>
      <c r="C342" s="159" t="s">
        <v>1734</v>
      </c>
      <c r="D342" s="160" t="s">
        <v>1467</v>
      </c>
      <c r="E342" s="158" t="s">
        <v>1275</v>
      </c>
      <c r="F342" s="161" t="s">
        <v>842</v>
      </c>
      <c r="G342" s="162">
        <v>389777</v>
      </c>
      <c r="H342" s="163">
        <v>406405</v>
      </c>
      <c r="I342" s="166">
        <f t="shared" si="30"/>
        <v>4.2660290371160946E-2</v>
      </c>
      <c r="J342" s="164">
        <f t="shared" si="31"/>
        <v>8.5320580742321885E-3</v>
      </c>
      <c r="K342" s="162">
        <v>181823</v>
      </c>
      <c r="L342" s="163">
        <v>189614</v>
      </c>
      <c r="M342" s="166">
        <f t="shared" si="32"/>
        <v>4.2849364491840965E-2</v>
      </c>
      <c r="N342" s="164">
        <f t="shared" si="33"/>
        <v>8.5698728983681933E-3</v>
      </c>
      <c r="O342" s="165">
        <f t="shared" si="34"/>
        <v>0.46647955112795264</v>
      </c>
      <c r="P342" s="164">
        <f t="shared" si="35"/>
        <v>0.46656414168132776</v>
      </c>
      <c r="Q342" s="81"/>
    </row>
    <row r="343" spans="1:17" s="74" customFormat="1" x14ac:dyDescent="0.25">
      <c r="A343" s="288" t="s">
        <v>1612</v>
      </c>
      <c r="B343" s="158" t="s">
        <v>218</v>
      </c>
      <c r="C343" s="159" t="s">
        <v>1734</v>
      </c>
      <c r="D343" s="160" t="s">
        <v>1485</v>
      </c>
      <c r="E343" s="158" t="s">
        <v>1121</v>
      </c>
      <c r="F343" s="161" t="s">
        <v>3039</v>
      </c>
      <c r="G343" s="162">
        <v>389777</v>
      </c>
      <c r="H343" s="163">
        <v>406405</v>
      </c>
      <c r="I343" s="166">
        <f t="shared" si="30"/>
        <v>4.2660290371160946E-2</v>
      </c>
      <c r="J343" s="164">
        <f t="shared" si="31"/>
        <v>8.5320580742321885E-3</v>
      </c>
      <c r="K343" s="162">
        <v>51</v>
      </c>
      <c r="L343" s="163">
        <v>53</v>
      </c>
      <c r="M343" s="166">
        <f t="shared" si="32"/>
        <v>3.9215686274509803E-2</v>
      </c>
      <c r="N343" s="164">
        <f t="shared" si="33"/>
        <v>7.8431372549019607E-3</v>
      </c>
      <c r="O343" s="165">
        <f t="shared" si="34"/>
        <v>1.3084404672415254E-4</v>
      </c>
      <c r="P343" s="164">
        <f t="shared" si="35"/>
        <v>1.3041178135111527E-4</v>
      </c>
      <c r="Q343" s="81"/>
    </row>
    <row r="344" spans="1:17" s="74" customFormat="1" x14ac:dyDescent="0.25">
      <c r="A344" s="288" t="s">
        <v>1612</v>
      </c>
      <c r="B344" s="158" t="s">
        <v>218</v>
      </c>
      <c r="C344" s="159" t="s">
        <v>1734</v>
      </c>
      <c r="D344" s="160" t="s">
        <v>1079</v>
      </c>
      <c r="E344" s="158" t="s">
        <v>1127</v>
      </c>
      <c r="F344" s="161" t="s">
        <v>3039</v>
      </c>
      <c r="G344" s="162">
        <v>389777</v>
      </c>
      <c r="H344" s="163">
        <v>406405</v>
      </c>
      <c r="I344" s="166">
        <f t="shared" si="30"/>
        <v>4.2660290371160946E-2</v>
      </c>
      <c r="J344" s="164">
        <f t="shared" si="31"/>
        <v>8.5320580742321885E-3</v>
      </c>
      <c r="K344" s="162">
        <v>378244</v>
      </c>
      <c r="L344" s="163">
        <v>394380</v>
      </c>
      <c r="M344" s="166">
        <f t="shared" si="32"/>
        <v>4.2660293355611723E-2</v>
      </c>
      <c r="N344" s="164">
        <f t="shared" si="33"/>
        <v>8.5320586711223438E-3</v>
      </c>
      <c r="O344" s="165">
        <f t="shared" si="34"/>
        <v>0.97041128645353625</v>
      </c>
      <c r="P344" s="164">
        <f t="shared" si="35"/>
        <v>0.97041128923118569</v>
      </c>
      <c r="Q344" s="81"/>
    </row>
    <row r="345" spans="1:17" s="74" customFormat="1" x14ac:dyDescent="0.25">
      <c r="A345" s="288" t="s">
        <v>1612</v>
      </c>
      <c r="B345" s="158" t="s">
        <v>218</v>
      </c>
      <c r="C345" s="159" t="s">
        <v>1734</v>
      </c>
      <c r="D345" s="160" t="s">
        <v>1485</v>
      </c>
      <c r="E345" s="158" t="s">
        <v>3157</v>
      </c>
      <c r="F345" s="161" t="s">
        <v>3126</v>
      </c>
      <c r="G345" s="162">
        <v>389777</v>
      </c>
      <c r="H345" s="163">
        <v>406405</v>
      </c>
      <c r="I345" s="166">
        <f t="shared" si="30"/>
        <v>4.2660290371160946E-2</v>
      </c>
      <c r="J345" s="164">
        <f t="shared" si="31"/>
        <v>8.5320580742321885E-3</v>
      </c>
      <c r="K345" s="162">
        <v>516</v>
      </c>
      <c r="L345" s="163">
        <v>537</v>
      </c>
      <c r="M345" s="166">
        <f t="shared" si="32"/>
        <v>4.0697674418604654E-2</v>
      </c>
      <c r="N345" s="164">
        <f t="shared" si="33"/>
        <v>8.1395348837209301E-3</v>
      </c>
      <c r="O345" s="165">
        <f t="shared" si="34"/>
        <v>1.3238338845031903E-3</v>
      </c>
      <c r="P345" s="164">
        <f t="shared" si="35"/>
        <v>1.3213420110480924E-3</v>
      </c>
      <c r="Q345" s="81"/>
    </row>
    <row r="346" spans="1:17" s="74" customFormat="1" x14ac:dyDescent="0.25">
      <c r="A346" s="288" t="s">
        <v>1612</v>
      </c>
      <c r="B346" s="158" t="s">
        <v>218</v>
      </c>
      <c r="C346" s="159" t="s">
        <v>1734</v>
      </c>
      <c r="D346" s="160" t="s">
        <v>1079</v>
      </c>
      <c r="E346" s="158" t="s">
        <v>3165</v>
      </c>
      <c r="F346" s="161" t="s">
        <v>3126</v>
      </c>
      <c r="G346" s="162">
        <v>389777</v>
      </c>
      <c r="H346" s="163">
        <v>406405</v>
      </c>
      <c r="I346" s="166">
        <f t="shared" si="30"/>
        <v>4.2660290371160946E-2</v>
      </c>
      <c r="J346" s="164">
        <f t="shared" si="31"/>
        <v>8.5320580742321885E-3</v>
      </c>
      <c r="K346" s="162">
        <v>377788</v>
      </c>
      <c r="L346" s="163">
        <v>393905</v>
      </c>
      <c r="M346" s="166">
        <f t="shared" si="32"/>
        <v>4.2661492689021356E-2</v>
      </c>
      <c r="N346" s="164">
        <f t="shared" si="33"/>
        <v>8.5322985378042705E-3</v>
      </c>
      <c r="O346" s="165">
        <f t="shared" si="34"/>
        <v>0.96924138674164972</v>
      </c>
      <c r="P346" s="164">
        <f t="shared" si="35"/>
        <v>0.96924250439832182</v>
      </c>
      <c r="Q346" s="81"/>
    </row>
    <row r="347" spans="1:17" s="74" customFormat="1" x14ac:dyDescent="0.25">
      <c r="A347" s="288" t="s">
        <v>1612</v>
      </c>
      <c r="B347" s="158" t="s">
        <v>218</v>
      </c>
      <c r="C347" s="159" t="s">
        <v>1734</v>
      </c>
      <c r="D347" s="160" t="s">
        <v>1541</v>
      </c>
      <c r="E347" s="158" t="s">
        <v>1373</v>
      </c>
      <c r="F347" s="161" t="s">
        <v>3262</v>
      </c>
      <c r="G347" s="162">
        <v>389777</v>
      </c>
      <c r="H347" s="163">
        <v>406405</v>
      </c>
      <c r="I347" s="166">
        <f t="shared" si="30"/>
        <v>4.2660290371160946E-2</v>
      </c>
      <c r="J347" s="164">
        <f t="shared" si="31"/>
        <v>8.5320580742321885E-3</v>
      </c>
      <c r="K347" s="162">
        <v>50</v>
      </c>
      <c r="L347" s="163">
        <v>52</v>
      </c>
      <c r="M347" s="166">
        <f t="shared" si="32"/>
        <v>0.04</v>
      </c>
      <c r="N347" s="164">
        <f t="shared" si="33"/>
        <v>8.0000000000000002E-3</v>
      </c>
      <c r="O347" s="165">
        <f t="shared" si="34"/>
        <v>1.282784771805417E-4</v>
      </c>
      <c r="P347" s="164">
        <f t="shared" si="35"/>
        <v>1.2795118170298101E-4</v>
      </c>
      <c r="Q347" s="81"/>
    </row>
    <row r="348" spans="1:17" s="74" customFormat="1" x14ac:dyDescent="0.25">
      <c r="A348" s="288" t="s">
        <v>1612</v>
      </c>
      <c r="B348" s="158" t="s">
        <v>218</v>
      </c>
      <c r="C348" s="159" t="s">
        <v>1734</v>
      </c>
      <c r="D348" s="160" t="s">
        <v>1228</v>
      </c>
      <c r="E348" s="158" t="s">
        <v>1404</v>
      </c>
      <c r="F348" s="161" t="s">
        <v>3233</v>
      </c>
      <c r="G348" s="162">
        <v>389777</v>
      </c>
      <c r="H348" s="163">
        <v>406405</v>
      </c>
      <c r="I348" s="166">
        <f t="shared" si="30"/>
        <v>4.2660290371160946E-2</v>
      </c>
      <c r="J348" s="164">
        <f t="shared" si="31"/>
        <v>8.5320580742321885E-3</v>
      </c>
      <c r="K348" s="162">
        <v>350383</v>
      </c>
      <c r="L348" s="163">
        <v>365341</v>
      </c>
      <c r="M348" s="166">
        <f t="shared" si="32"/>
        <v>4.2690427332376282E-2</v>
      </c>
      <c r="N348" s="164">
        <f t="shared" si="33"/>
        <v>8.5380854664752568E-3</v>
      </c>
      <c r="O348" s="165">
        <f t="shared" si="34"/>
        <v>0.89893195339899479</v>
      </c>
      <c r="P348" s="164">
        <f t="shared" si="35"/>
        <v>0.89895793604901519</v>
      </c>
      <c r="Q348" s="81"/>
    </row>
    <row r="349" spans="1:17" s="74" customFormat="1" x14ac:dyDescent="0.25">
      <c r="A349" s="288" t="s">
        <v>1612</v>
      </c>
      <c r="B349" s="158" t="s">
        <v>218</v>
      </c>
      <c r="C349" s="159" t="s">
        <v>1734</v>
      </c>
      <c r="D349" s="160" t="s">
        <v>1387</v>
      </c>
      <c r="E349" s="158" t="s">
        <v>1406</v>
      </c>
      <c r="F349" s="161" t="s">
        <v>3233</v>
      </c>
      <c r="G349" s="162">
        <v>389777</v>
      </c>
      <c r="H349" s="163">
        <v>406405</v>
      </c>
      <c r="I349" s="166">
        <f t="shared" si="30"/>
        <v>4.2660290371160946E-2</v>
      </c>
      <c r="J349" s="164">
        <f t="shared" si="31"/>
        <v>8.5320580742321885E-3</v>
      </c>
      <c r="K349" s="162">
        <v>7</v>
      </c>
      <c r="L349" s="163">
        <v>7</v>
      </c>
      <c r="M349" s="166">
        <f t="shared" si="32"/>
        <v>0</v>
      </c>
      <c r="N349" s="164">
        <f t="shared" si="33"/>
        <v>0</v>
      </c>
      <c r="O349" s="165">
        <f t="shared" si="34"/>
        <v>1.7958986805275836E-5</v>
      </c>
      <c r="P349" s="164">
        <f t="shared" si="35"/>
        <v>1.7224197536939751E-5</v>
      </c>
      <c r="Q349" s="81"/>
    </row>
    <row r="350" spans="1:17" s="74" customFormat="1" x14ac:dyDescent="0.25">
      <c r="A350" s="288" t="s">
        <v>2666</v>
      </c>
      <c r="B350" s="158" t="s">
        <v>218</v>
      </c>
      <c r="C350" s="159" t="s">
        <v>2479</v>
      </c>
      <c r="D350" s="160" t="s">
        <v>1090</v>
      </c>
      <c r="E350" s="158" t="s">
        <v>1106</v>
      </c>
      <c r="F350" s="161" t="s">
        <v>3039</v>
      </c>
      <c r="G350" s="162">
        <v>18796</v>
      </c>
      <c r="H350" s="163">
        <v>19181</v>
      </c>
      <c r="I350" s="166">
        <f t="shared" si="30"/>
        <v>2.0483081506703554E-2</v>
      </c>
      <c r="J350" s="164">
        <f t="shared" si="31"/>
        <v>4.096616301340711E-3</v>
      </c>
      <c r="K350" s="162">
        <v>0</v>
      </c>
      <c r="L350" s="163">
        <v>1</v>
      </c>
      <c r="M350" s="166">
        <f t="shared" si="32"/>
        <v>0</v>
      </c>
      <c r="N350" s="164">
        <f t="shared" si="33"/>
        <v>0</v>
      </c>
      <c r="O350" s="165">
        <f t="shared" si="34"/>
        <v>0</v>
      </c>
      <c r="P350" s="164">
        <f t="shared" si="35"/>
        <v>5.2134925186382359E-5</v>
      </c>
      <c r="Q350" s="81"/>
    </row>
    <row r="351" spans="1:17" s="74" customFormat="1" x14ac:dyDescent="0.25">
      <c r="A351" s="288" t="s">
        <v>2666</v>
      </c>
      <c r="B351" s="158" t="s">
        <v>218</v>
      </c>
      <c r="C351" s="159" t="s">
        <v>2479</v>
      </c>
      <c r="D351" s="160" t="s">
        <v>3105</v>
      </c>
      <c r="E351" s="158" t="s">
        <v>3134</v>
      </c>
      <c r="F351" s="161" t="s">
        <v>3126</v>
      </c>
      <c r="G351" s="162">
        <v>18796</v>
      </c>
      <c r="H351" s="163">
        <v>19181</v>
      </c>
      <c r="I351" s="166">
        <f t="shared" si="30"/>
        <v>2.0483081506703554E-2</v>
      </c>
      <c r="J351" s="164">
        <f t="shared" si="31"/>
        <v>4.096616301340711E-3</v>
      </c>
      <c r="K351" s="162">
        <v>1</v>
      </c>
      <c r="L351" s="163">
        <v>1</v>
      </c>
      <c r="M351" s="166">
        <f t="shared" si="32"/>
        <v>0</v>
      </c>
      <c r="N351" s="164">
        <f t="shared" si="33"/>
        <v>0</v>
      </c>
      <c r="O351" s="165">
        <f t="shared" si="34"/>
        <v>5.3202809108320921E-5</v>
      </c>
      <c r="P351" s="164">
        <f t="shared" si="35"/>
        <v>5.2134925186382359E-5</v>
      </c>
      <c r="Q351" s="81"/>
    </row>
    <row r="352" spans="1:17" s="74" customFormat="1" x14ac:dyDescent="0.25">
      <c r="A352" s="288" t="s">
        <v>2666</v>
      </c>
      <c r="B352" s="158" t="s">
        <v>218</v>
      </c>
      <c r="C352" s="159" t="s">
        <v>2479</v>
      </c>
      <c r="D352" s="160" t="s">
        <v>2455</v>
      </c>
      <c r="E352" s="158" t="s">
        <v>2671</v>
      </c>
      <c r="F352" s="161" t="s">
        <v>3232</v>
      </c>
      <c r="G352" s="162">
        <v>18796</v>
      </c>
      <c r="H352" s="163">
        <v>19181</v>
      </c>
      <c r="I352" s="166">
        <f t="shared" si="30"/>
        <v>2.0483081506703554E-2</v>
      </c>
      <c r="J352" s="164">
        <f t="shared" si="31"/>
        <v>4.096616301340711E-3</v>
      </c>
      <c r="K352" s="162">
        <v>4751</v>
      </c>
      <c r="L352" s="163">
        <v>4845</v>
      </c>
      <c r="M352" s="166">
        <f t="shared" si="32"/>
        <v>1.978530835613555E-2</v>
      </c>
      <c r="N352" s="164">
        <f t="shared" si="33"/>
        <v>3.9570616712271099E-3</v>
      </c>
      <c r="O352" s="165">
        <f t="shared" si="34"/>
        <v>0.25276654607363269</v>
      </c>
      <c r="P352" s="164">
        <f t="shared" si="35"/>
        <v>0.25259371252802254</v>
      </c>
      <c r="Q352" s="81"/>
    </row>
    <row r="353" spans="1:17" s="74" customFormat="1" x14ac:dyDescent="0.25">
      <c r="A353" s="288" t="s">
        <v>1613</v>
      </c>
      <c r="B353" s="158" t="s">
        <v>218</v>
      </c>
      <c r="C353" s="159" t="s">
        <v>1735</v>
      </c>
      <c r="D353" s="160" t="s">
        <v>871</v>
      </c>
      <c r="E353" s="158" t="s">
        <v>872</v>
      </c>
      <c r="F353" s="161" t="s">
        <v>842</v>
      </c>
      <c r="G353" s="162">
        <v>2439543</v>
      </c>
      <c r="H353" s="163">
        <v>2551481</v>
      </c>
      <c r="I353" s="166">
        <f t="shared" si="30"/>
        <v>4.5884823509977073E-2</v>
      </c>
      <c r="J353" s="164">
        <f t="shared" si="31"/>
        <v>9.1769647019954142E-3</v>
      </c>
      <c r="K353" s="162">
        <v>1938418</v>
      </c>
      <c r="L353" s="163">
        <v>2027510</v>
      </c>
      <c r="M353" s="166">
        <f t="shared" si="32"/>
        <v>4.5961191033100188E-2</v>
      </c>
      <c r="N353" s="164">
        <f t="shared" si="33"/>
        <v>9.1922382066200372E-3</v>
      </c>
      <c r="O353" s="165">
        <f t="shared" si="34"/>
        <v>0.79458242793834744</v>
      </c>
      <c r="P353" s="164">
        <f t="shared" si="35"/>
        <v>0.79464044607817974</v>
      </c>
      <c r="Q353" s="81"/>
    </row>
    <row r="354" spans="1:17" s="74" customFormat="1" x14ac:dyDescent="0.25">
      <c r="A354" s="288" t="s">
        <v>1613</v>
      </c>
      <c r="B354" s="158" t="s">
        <v>218</v>
      </c>
      <c r="C354" s="159" t="s">
        <v>1735</v>
      </c>
      <c r="D354" s="160" t="s">
        <v>1469</v>
      </c>
      <c r="E354" s="158" t="s">
        <v>1277</v>
      </c>
      <c r="F354" s="161" t="s">
        <v>842</v>
      </c>
      <c r="G354" s="162">
        <v>2439543</v>
      </c>
      <c r="H354" s="163">
        <v>2551481</v>
      </c>
      <c r="I354" s="166">
        <f t="shared" si="30"/>
        <v>4.5884823509977073E-2</v>
      </c>
      <c r="J354" s="164">
        <f t="shared" si="31"/>
        <v>9.1769647019954142E-3</v>
      </c>
      <c r="K354" s="162">
        <v>43</v>
      </c>
      <c r="L354" s="163">
        <v>45</v>
      </c>
      <c r="M354" s="166">
        <f t="shared" si="32"/>
        <v>4.6511627906976744E-2</v>
      </c>
      <c r="N354" s="164">
        <f t="shared" si="33"/>
        <v>9.3023255813953487E-3</v>
      </c>
      <c r="O354" s="165">
        <f t="shared" si="34"/>
        <v>1.7626252130009596E-5</v>
      </c>
      <c r="P354" s="164">
        <f t="shared" si="35"/>
        <v>1.7636815637662989E-5</v>
      </c>
      <c r="Q354" s="81"/>
    </row>
    <row r="355" spans="1:17" s="74" customFormat="1" x14ac:dyDescent="0.25">
      <c r="A355" s="288" t="s">
        <v>1613</v>
      </c>
      <c r="B355" s="158" t="s">
        <v>218</v>
      </c>
      <c r="C355" s="159" t="s">
        <v>1735</v>
      </c>
      <c r="D355" s="160" t="s">
        <v>871</v>
      </c>
      <c r="E355" s="158" t="s">
        <v>873</v>
      </c>
      <c r="F355" s="161" t="s">
        <v>874</v>
      </c>
      <c r="G355" s="162">
        <v>2439543</v>
      </c>
      <c r="H355" s="163">
        <v>2551481</v>
      </c>
      <c r="I355" s="166">
        <f t="shared" si="30"/>
        <v>4.5884823509977073E-2</v>
      </c>
      <c r="J355" s="164">
        <f t="shared" si="31"/>
        <v>9.1769647019954142E-3</v>
      </c>
      <c r="K355" s="162">
        <v>1938369</v>
      </c>
      <c r="L355" s="163">
        <v>2027459</v>
      </c>
      <c r="M355" s="166">
        <f t="shared" si="32"/>
        <v>4.5961321090050453E-2</v>
      </c>
      <c r="N355" s="164">
        <f t="shared" si="33"/>
        <v>9.1922642180100912E-3</v>
      </c>
      <c r="O355" s="165">
        <f t="shared" si="34"/>
        <v>0.7945623422091761</v>
      </c>
      <c r="P355" s="164">
        <f t="shared" si="35"/>
        <v>0.79462045768712364</v>
      </c>
      <c r="Q355" s="81"/>
    </row>
    <row r="356" spans="1:17" s="74" customFormat="1" x14ac:dyDescent="0.25">
      <c r="A356" s="288" t="s">
        <v>1613</v>
      </c>
      <c r="B356" s="158" t="s">
        <v>218</v>
      </c>
      <c r="C356" s="159" t="s">
        <v>1735</v>
      </c>
      <c r="D356" s="160" t="s">
        <v>1078</v>
      </c>
      <c r="E356" s="158" t="s">
        <v>1126</v>
      </c>
      <c r="F356" s="161" t="s">
        <v>3039</v>
      </c>
      <c r="G356" s="162">
        <v>2439543</v>
      </c>
      <c r="H356" s="163">
        <v>2551481</v>
      </c>
      <c r="I356" s="166">
        <f t="shared" si="30"/>
        <v>4.5884823509977073E-2</v>
      </c>
      <c r="J356" s="164">
        <f t="shared" si="31"/>
        <v>9.1769647019954142E-3</v>
      </c>
      <c r="K356" s="162">
        <v>475606</v>
      </c>
      <c r="L356" s="163">
        <v>497610</v>
      </c>
      <c r="M356" s="166">
        <f t="shared" si="32"/>
        <v>4.6265185889160357E-2</v>
      </c>
      <c r="N356" s="164">
        <f t="shared" si="33"/>
        <v>9.2530371778320707E-3</v>
      </c>
      <c r="O356" s="165">
        <f t="shared" si="34"/>
        <v>0.19495700629175219</v>
      </c>
      <c r="P356" s="164">
        <f t="shared" si="35"/>
        <v>0.19502790732127734</v>
      </c>
      <c r="Q356" s="81"/>
    </row>
    <row r="357" spans="1:17" s="74" customFormat="1" x14ac:dyDescent="0.25">
      <c r="A357" s="288" t="s">
        <v>1613</v>
      </c>
      <c r="B357" s="158" t="s">
        <v>218</v>
      </c>
      <c r="C357" s="159" t="s">
        <v>1735</v>
      </c>
      <c r="D357" s="160" t="s">
        <v>1066</v>
      </c>
      <c r="E357" s="158" t="s">
        <v>1113</v>
      </c>
      <c r="F357" s="161" t="s">
        <v>3039</v>
      </c>
      <c r="G357" s="162">
        <v>2439543</v>
      </c>
      <c r="H357" s="163">
        <v>2551481</v>
      </c>
      <c r="I357" s="166">
        <f t="shared" si="30"/>
        <v>4.5884823509977073E-2</v>
      </c>
      <c r="J357" s="164">
        <f t="shared" si="31"/>
        <v>9.1769647019954142E-3</v>
      </c>
      <c r="K357" s="162">
        <v>0</v>
      </c>
      <c r="L357" s="163">
        <v>0</v>
      </c>
      <c r="M357" s="166">
        <f t="shared" si="32"/>
        <v>0</v>
      </c>
      <c r="N357" s="164">
        <f t="shared" si="33"/>
        <v>0</v>
      </c>
      <c r="O357" s="165">
        <f t="shared" si="34"/>
        <v>0</v>
      </c>
      <c r="P357" s="164">
        <f t="shared" si="35"/>
        <v>0</v>
      </c>
      <c r="Q357" s="81"/>
    </row>
    <row r="358" spans="1:17" s="74" customFormat="1" ht="30" x14ac:dyDescent="0.25">
      <c r="A358" s="288" t="s">
        <v>1613</v>
      </c>
      <c r="B358" s="158" t="s">
        <v>218</v>
      </c>
      <c r="C358" s="159" t="s">
        <v>1735</v>
      </c>
      <c r="D358" s="160" t="s">
        <v>1093</v>
      </c>
      <c r="E358" s="158" t="s">
        <v>1118</v>
      </c>
      <c r="F358" s="161" t="s">
        <v>3039</v>
      </c>
      <c r="G358" s="162">
        <v>2439543</v>
      </c>
      <c r="H358" s="163">
        <v>2551481</v>
      </c>
      <c r="I358" s="166">
        <f t="shared" si="30"/>
        <v>4.5884823509977073E-2</v>
      </c>
      <c r="J358" s="164">
        <f t="shared" si="31"/>
        <v>9.1769647019954142E-3</v>
      </c>
      <c r="K358" s="162">
        <v>1</v>
      </c>
      <c r="L358" s="163">
        <v>1</v>
      </c>
      <c r="M358" s="166">
        <f t="shared" si="32"/>
        <v>0</v>
      </c>
      <c r="N358" s="164">
        <f t="shared" si="33"/>
        <v>0</v>
      </c>
      <c r="O358" s="165">
        <f t="shared" si="34"/>
        <v>4.099128402327813E-7</v>
      </c>
      <c r="P358" s="164">
        <f t="shared" si="35"/>
        <v>3.9192923639251086E-7</v>
      </c>
      <c r="Q358" s="81"/>
    </row>
    <row r="359" spans="1:17" s="74" customFormat="1" x14ac:dyDescent="0.25">
      <c r="A359" s="288" t="s">
        <v>1613</v>
      </c>
      <c r="B359" s="158" t="s">
        <v>218</v>
      </c>
      <c r="C359" s="159" t="s">
        <v>1735</v>
      </c>
      <c r="D359" s="160" t="s">
        <v>875</v>
      </c>
      <c r="E359" s="158" t="s">
        <v>877</v>
      </c>
      <c r="F359" s="161" t="s">
        <v>3039</v>
      </c>
      <c r="G359" s="162">
        <v>2439543</v>
      </c>
      <c r="H359" s="163">
        <v>2551481</v>
      </c>
      <c r="I359" s="166">
        <f t="shared" si="30"/>
        <v>4.5884823509977073E-2</v>
      </c>
      <c r="J359" s="164">
        <f t="shared" si="31"/>
        <v>9.1769647019954142E-3</v>
      </c>
      <c r="K359" s="162">
        <v>1934593</v>
      </c>
      <c r="L359" s="163">
        <v>2023505</v>
      </c>
      <c r="M359" s="166">
        <f t="shared" si="32"/>
        <v>4.5959020837974707E-2</v>
      </c>
      <c r="N359" s="164">
        <f t="shared" si="33"/>
        <v>9.191804167594941E-3</v>
      </c>
      <c r="O359" s="165">
        <f t="shared" si="34"/>
        <v>0.79301451132445711</v>
      </c>
      <c r="P359" s="164">
        <f t="shared" si="35"/>
        <v>0.79307076948642774</v>
      </c>
      <c r="Q359" s="81"/>
    </row>
    <row r="360" spans="1:17" s="74" customFormat="1" x14ac:dyDescent="0.25">
      <c r="A360" s="288" t="s">
        <v>1613</v>
      </c>
      <c r="B360" s="158" t="s">
        <v>218</v>
      </c>
      <c r="C360" s="159" t="s">
        <v>1735</v>
      </c>
      <c r="D360" s="160" t="s">
        <v>1084</v>
      </c>
      <c r="E360" s="158" t="s">
        <v>1120</v>
      </c>
      <c r="F360" s="161" t="s">
        <v>3039</v>
      </c>
      <c r="G360" s="162">
        <v>2439543</v>
      </c>
      <c r="H360" s="163">
        <v>2551481</v>
      </c>
      <c r="I360" s="166">
        <f t="shared" si="30"/>
        <v>4.5884823509977073E-2</v>
      </c>
      <c r="J360" s="164">
        <f t="shared" si="31"/>
        <v>9.1769647019954142E-3</v>
      </c>
      <c r="K360" s="162">
        <v>2303</v>
      </c>
      <c r="L360" s="163">
        <v>2411</v>
      </c>
      <c r="M360" s="166">
        <f t="shared" si="32"/>
        <v>4.6895353886235343E-2</v>
      </c>
      <c r="N360" s="164">
        <f t="shared" si="33"/>
        <v>9.3790707772470686E-3</v>
      </c>
      <c r="O360" s="165">
        <f t="shared" si="34"/>
        <v>9.440292710560953E-4</v>
      </c>
      <c r="P360" s="164">
        <f t="shared" si="35"/>
        <v>9.4494138894234364E-4</v>
      </c>
      <c r="Q360" s="81"/>
    </row>
    <row r="361" spans="1:17" s="74" customFormat="1" ht="30" x14ac:dyDescent="0.25">
      <c r="A361" s="288" t="s">
        <v>1613</v>
      </c>
      <c r="B361" s="158" t="s">
        <v>218</v>
      </c>
      <c r="C361" s="159" t="s">
        <v>1735</v>
      </c>
      <c r="D361" s="160" t="s">
        <v>3264</v>
      </c>
      <c r="E361" s="158" t="s">
        <v>1122</v>
      </c>
      <c r="F361" s="161" t="s">
        <v>3039</v>
      </c>
      <c r="G361" s="162">
        <v>2439543</v>
      </c>
      <c r="H361" s="163">
        <v>2551481</v>
      </c>
      <c r="I361" s="166">
        <f t="shared" si="30"/>
        <v>4.5884823509977073E-2</v>
      </c>
      <c r="J361" s="164">
        <f t="shared" si="31"/>
        <v>9.1769647019954142E-3</v>
      </c>
      <c r="K361" s="162">
        <v>1336</v>
      </c>
      <c r="L361" s="163">
        <v>1400</v>
      </c>
      <c r="M361" s="166">
        <f t="shared" si="32"/>
        <v>4.790419161676647E-2</v>
      </c>
      <c r="N361" s="164">
        <f t="shared" si="33"/>
        <v>9.5808383233532933E-3</v>
      </c>
      <c r="O361" s="165">
        <f t="shared" si="34"/>
        <v>5.4764355455099584E-4</v>
      </c>
      <c r="P361" s="164">
        <f t="shared" si="35"/>
        <v>5.4870093094951523E-4</v>
      </c>
      <c r="Q361" s="81"/>
    </row>
    <row r="362" spans="1:17" s="74" customFormat="1" x14ac:dyDescent="0.25">
      <c r="A362" s="288" t="s">
        <v>1613</v>
      </c>
      <c r="B362" s="158" t="s">
        <v>218</v>
      </c>
      <c r="C362" s="159" t="s">
        <v>1735</v>
      </c>
      <c r="D362" s="160" t="s">
        <v>1095</v>
      </c>
      <c r="E362" s="158" t="s">
        <v>1128</v>
      </c>
      <c r="F362" s="161" t="s">
        <v>3039</v>
      </c>
      <c r="G362" s="162">
        <v>2439543</v>
      </c>
      <c r="H362" s="163">
        <v>2551481</v>
      </c>
      <c r="I362" s="166">
        <f t="shared" si="30"/>
        <v>4.5884823509977073E-2</v>
      </c>
      <c r="J362" s="164">
        <f t="shared" si="31"/>
        <v>9.1769647019954142E-3</v>
      </c>
      <c r="K362" s="162">
        <v>8</v>
      </c>
      <c r="L362" s="163">
        <v>8</v>
      </c>
      <c r="M362" s="166">
        <f t="shared" si="32"/>
        <v>0</v>
      </c>
      <c r="N362" s="164">
        <f t="shared" si="33"/>
        <v>0</v>
      </c>
      <c r="O362" s="165">
        <f t="shared" si="34"/>
        <v>3.2793027218622504E-6</v>
      </c>
      <c r="P362" s="164">
        <f t="shared" si="35"/>
        <v>3.1354338911400869E-6</v>
      </c>
      <c r="Q362" s="81"/>
    </row>
    <row r="363" spans="1:17" s="74" customFormat="1" x14ac:dyDescent="0.25">
      <c r="A363" s="288" t="s">
        <v>1613</v>
      </c>
      <c r="B363" s="158" t="s">
        <v>218</v>
      </c>
      <c r="C363" s="159" t="s">
        <v>1735</v>
      </c>
      <c r="D363" s="160" t="s">
        <v>1078</v>
      </c>
      <c r="E363" s="158" t="s">
        <v>3164</v>
      </c>
      <c r="F363" s="161" t="s">
        <v>3126</v>
      </c>
      <c r="G363" s="162">
        <v>2439543</v>
      </c>
      <c r="H363" s="163">
        <v>2551481</v>
      </c>
      <c r="I363" s="166">
        <f t="shared" si="30"/>
        <v>4.5884823509977073E-2</v>
      </c>
      <c r="J363" s="164">
        <f t="shared" si="31"/>
        <v>9.1769647019954142E-3</v>
      </c>
      <c r="K363" s="162">
        <v>475607</v>
      </c>
      <c r="L363" s="163">
        <v>497611</v>
      </c>
      <c r="M363" s="166">
        <f t="shared" si="32"/>
        <v>4.6265088613077605E-2</v>
      </c>
      <c r="N363" s="164">
        <f t="shared" si="33"/>
        <v>9.2530177226155218E-3</v>
      </c>
      <c r="O363" s="165">
        <f t="shared" si="34"/>
        <v>0.19495741620459242</v>
      </c>
      <c r="P363" s="164">
        <f t="shared" si="35"/>
        <v>0.19502829925051371</v>
      </c>
      <c r="Q363" s="81"/>
    </row>
    <row r="364" spans="1:17" s="74" customFormat="1" x14ac:dyDescent="0.25">
      <c r="A364" s="288" t="s">
        <v>1613</v>
      </c>
      <c r="B364" s="158" t="s">
        <v>218</v>
      </c>
      <c r="C364" s="159" t="s">
        <v>1735</v>
      </c>
      <c r="D364" s="160" t="s">
        <v>1066</v>
      </c>
      <c r="E364" s="158" t="s">
        <v>3147</v>
      </c>
      <c r="F364" s="161" t="s">
        <v>3126</v>
      </c>
      <c r="G364" s="162">
        <v>2439543</v>
      </c>
      <c r="H364" s="163">
        <v>2551481</v>
      </c>
      <c r="I364" s="166">
        <f t="shared" si="30"/>
        <v>4.5884823509977073E-2</v>
      </c>
      <c r="J364" s="164">
        <f t="shared" si="31"/>
        <v>9.1769647019954142E-3</v>
      </c>
      <c r="K364" s="162">
        <v>1</v>
      </c>
      <c r="L364" s="163">
        <v>1</v>
      </c>
      <c r="M364" s="166">
        <f t="shared" si="32"/>
        <v>0</v>
      </c>
      <c r="N364" s="164">
        <f t="shared" si="33"/>
        <v>0</v>
      </c>
      <c r="O364" s="165">
        <f t="shared" si="34"/>
        <v>4.099128402327813E-7</v>
      </c>
      <c r="P364" s="164">
        <f t="shared" si="35"/>
        <v>3.9192923639251086E-7</v>
      </c>
      <c r="Q364" s="81"/>
    </row>
    <row r="365" spans="1:17" s="74" customFormat="1" ht="30" x14ac:dyDescent="0.25">
      <c r="A365" s="288" t="s">
        <v>1613</v>
      </c>
      <c r="B365" s="158" t="s">
        <v>218</v>
      </c>
      <c r="C365" s="159" t="s">
        <v>1735</v>
      </c>
      <c r="D365" s="160" t="s">
        <v>1093</v>
      </c>
      <c r="E365" s="158" t="s">
        <v>3150</v>
      </c>
      <c r="F365" s="161" t="s">
        <v>3126</v>
      </c>
      <c r="G365" s="162">
        <v>2439543</v>
      </c>
      <c r="H365" s="163">
        <v>2551481</v>
      </c>
      <c r="I365" s="166">
        <f t="shared" si="30"/>
        <v>4.5884823509977073E-2</v>
      </c>
      <c r="J365" s="164">
        <f t="shared" si="31"/>
        <v>9.1769647019954142E-3</v>
      </c>
      <c r="K365" s="162">
        <v>2</v>
      </c>
      <c r="L365" s="163">
        <v>2</v>
      </c>
      <c r="M365" s="166">
        <f t="shared" si="32"/>
        <v>0</v>
      </c>
      <c r="N365" s="164">
        <f t="shared" si="33"/>
        <v>0</v>
      </c>
      <c r="O365" s="165">
        <f t="shared" si="34"/>
        <v>8.1982568046556261E-7</v>
      </c>
      <c r="P365" s="164">
        <f t="shared" si="35"/>
        <v>7.8385847278502171E-7</v>
      </c>
      <c r="Q365" s="81"/>
    </row>
    <row r="366" spans="1:17" s="74" customFormat="1" x14ac:dyDescent="0.25">
      <c r="A366" s="288" t="s">
        <v>1613</v>
      </c>
      <c r="B366" s="158" t="s">
        <v>218</v>
      </c>
      <c r="C366" s="159" t="s">
        <v>1735</v>
      </c>
      <c r="D366" s="160" t="s">
        <v>875</v>
      </c>
      <c r="E366" s="158" t="s">
        <v>3151</v>
      </c>
      <c r="F366" s="161" t="s">
        <v>3126</v>
      </c>
      <c r="G366" s="162">
        <v>2439543</v>
      </c>
      <c r="H366" s="163">
        <v>2551481</v>
      </c>
      <c r="I366" s="166">
        <f t="shared" si="30"/>
        <v>4.5884823509977073E-2</v>
      </c>
      <c r="J366" s="164">
        <f t="shared" si="31"/>
        <v>9.1769647019954142E-3</v>
      </c>
      <c r="K366" s="162">
        <v>1933801</v>
      </c>
      <c r="L366" s="163">
        <v>2022675</v>
      </c>
      <c r="M366" s="166">
        <f t="shared" si="32"/>
        <v>4.5958193216365073E-2</v>
      </c>
      <c r="N366" s="164">
        <f t="shared" si="33"/>
        <v>9.191638643273015E-3</v>
      </c>
      <c r="O366" s="165">
        <f t="shared" si="34"/>
        <v>0.79268986035499267</v>
      </c>
      <c r="P366" s="164">
        <f t="shared" si="35"/>
        <v>0.79274546822022185</v>
      </c>
      <c r="Q366" s="81"/>
    </row>
    <row r="367" spans="1:17" s="74" customFormat="1" x14ac:dyDescent="0.25">
      <c r="A367" s="288" t="s">
        <v>1613</v>
      </c>
      <c r="B367" s="158" t="s">
        <v>218</v>
      </c>
      <c r="C367" s="159" t="s">
        <v>1735</v>
      </c>
      <c r="D367" s="160" t="s">
        <v>3113</v>
      </c>
      <c r="E367" s="158" t="s">
        <v>3155</v>
      </c>
      <c r="F367" s="161" t="s">
        <v>3126</v>
      </c>
      <c r="G367" s="162">
        <v>2439543</v>
      </c>
      <c r="H367" s="163">
        <v>2551481</v>
      </c>
      <c r="I367" s="166">
        <f t="shared" si="30"/>
        <v>4.5884823509977073E-2</v>
      </c>
      <c r="J367" s="164">
        <f t="shared" si="31"/>
        <v>9.1769647019954142E-3</v>
      </c>
      <c r="K367" s="162">
        <v>2443</v>
      </c>
      <c r="L367" s="163">
        <v>2558</v>
      </c>
      <c r="M367" s="166">
        <f t="shared" si="32"/>
        <v>4.7073270568972578E-2</v>
      </c>
      <c r="N367" s="164">
        <f t="shared" si="33"/>
        <v>9.4146541137945152E-3</v>
      </c>
      <c r="O367" s="165">
        <f t="shared" si="34"/>
        <v>1.0014170686886846E-3</v>
      </c>
      <c r="P367" s="164">
        <f t="shared" si="35"/>
        <v>1.0025549866920429E-3</v>
      </c>
      <c r="Q367" s="81"/>
    </row>
    <row r="368" spans="1:17" s="74" customFormat="1" ht="30" x14ac:dyDescent="0.25">
      <c r="A368" s="288" t="s">
        <v>1613</v>
      </c>
      <c r="B368" s="158" t="s">
        <v>218</v>
      </c>
      <c r="C368" s="159" t="s">
        <v>1735</v>
      </c>
      <c r="D368" s="160" t="s">
        <v>3248</v>
      </c>
      <c r="E368" s="158" t="s">
        <v>3161</v>
      </c>
      <c r="F368" s="161" t="s">
        <v>3126</v>
      </c>
      <c r="G368" s="162">
        <v>2439543</v>
      </c>
      <c r="H368" s="163">
        <v>2551481</v>
      </c>
      <c r="I368" s="166">
        <f t="shared" si="30"/>
        <v>4.5884823509977073E-2</v>
      </c>
      <c r="J368" s="164">
        <f t="shared" si="31"/>
        <v>9.1769647019954142E-3</v>
      </c>
      <c r="K368" s="162">
        <v>1331</v>
      </c>
      <c r="L368" s="163">
        <v>1394</v>
      </c>
      <c r="M368" s="166">
        <f t="shared" si="32"/>
        <v>4.7332832456799402E-2</v>
      </c>
      <c r="N368" s="164">
        <f t="shared" si="33"/>
        <v>9.4665664913598808E-3</v>
      </c>
      <c r="O368" s="165">
        <f t="shared" si="34"/>
        <v>5.4559399034983191E-4</v>
      </c>
      <c r="P368" s="164">
        <f t="shared" si="35"/>
        <v>5.4634935553116019E-4</v>
      </c>
      <c r="Q368" s="81"/>
    </row>
    <row r="369" spans="1:17" s="74" customFormat="1" x14ac:dyDescent="0.25">
      <c r="A369" s="288" t="s">
        <v>1613</v>
      </c>
      <c r="B369" s="158" t="s">
        <v>218</v>
      </c>
      <c r="C369" s="159" t="s">
        <v>1735</v>
      </c>
      <c r="D369" s="160" t="s">
        <v>1095</v>
      </c>
      <c r="E369" s="158" t="s">
        <v>3167</v>
      </c>
      <c r="F369" s="161" t="s">
        <v>3126</v>
      </c>
      <c r="G369" s="162">
        <v>2439543</v>
      </c>
      <c r="H369" s="163">
        <v>2551481</v>
      </c>
      <c r="I369" s="166">
        <f t="shared" si="30"/>
        <v>4.5884823509977073E-2</v>
      </c>
      <c r="J369" s="164">
        <f t="shared" si="31"/>
        <v>9.1769647019954142E-3</v>
      </c>
      <c r="K369" s="162">
        <v>6</v>
      </c>
      <c r="L369" s="163">
        <v>6</v>
      </c>
      <c r="M369" s="166">
        <f t="shared" si="32"/>
        <v>0</v>
      </c>
      <c r="N369" s="164">
        <f t="shared" si="33"/>
        <v>0</v>
      </c>
      <c r="O369" s="165">
        <f t="shared" si="34"/>
        <v>2.4594770413966879E-6</v>
      </c>
      <c r="P369" s="164">
        <f t="shared" si="35"/>
        <v>2.3515754183550652E-6</v>
      </c>
      <c r="Q369" s="81"/>
    </row>
    <row r="370" spans="1:17" s="74" customFormat="1" x14ac:dyDescent="0.25">
      <c r="A370" s="288" t="s">
        <v>1613</v>
      </c>
      <c r="B370" s="158" t="s">
        <v>218</v>
      </c>
      <c r="C370" s="159" t="s">
        <v>1735</v>
      </c>
      <c r="D370" s="160" t="s">
        <v>1496</v>
      </c>
      <c r="E370" s="158" t="s">
        <v>1305</v>
      </c>
      <c r="F370" s="161" t="s">
        <v>3262</v>
      </c>
      <c r="G370" s="162">
        <v>2439543</v>
      </c>
      <c r="H370" s="163">
        <v>2551481</v>
      </c>
      <c r="I370" s="166">
        <f t="shared" si="30"/>
        <v>4.5884823509977073E-2</v>
      </c>
      <c r="J370" s="164">
        <f t="shared" si="31"/>
        <v>9.1769647019954142E-3</v>
      </c>
      <c r="K370" s="162">
        <v>556806</v>
      </c>
      <c r="L370" s="163">
        <v>582508</v>
      </c>
      <c r="M370" s="166">
        <f t="shared" si="32"/>
        <v>4.6159703738824651E-2</v>
      </c>
      <c r="N370" s="164">
        <f t="shared" si="33"/>
        <v>9.2319407477649308E-3</v>
      </c>
      <c r="O370" s="165">
        <f t="shared" si="34"/>
        <v>0.22824192891865402</v>
      </c>
      <c r="P370" s="164">
        <f t="shared" si="35"/>
        <v>0.22830191563252872</v>
      </c>
      <c r="Q370" s="81"/>
    </row>
    <row r="371" spans="1:17" s="74" customFormat="1" x14ac:dyDescent="0.25">
      <c r="A371" s="288" t="s">
        <v>1613</v>
      </c>
      <c r="B371" s="158" t="s">
        <v>218</v>
      </c>
      <c r="C371" s="159" t="s">
        <v>1735</v>
      </c>
      <c r="D371" s="160" t="s">
        <v>1505</v>
      </c>
      <c r="E371" s="158" t="s">
        <v>1311</v>
      </c>
      <c r="F371" s="161" t="s">
        <v>3262</v>
      </c>
      <c r="G371" s="162">
        <v>2439543</v>
      </c>
      <c r="H371" s="163">
        <v>2551481</v>
      </c>
      <c r="I371" s="166">
        <f t="shared" si="30"/>
        <v>4.5884823509977073E-2</v>
      </c>
      <c r="J371" s="164">
        <f t="shared" si="31"/>
        <v>9.1769647019954142E-3</v>
      </c>
      <c r="K371" s="162">
        <v>0</v>
      </c>
      <c r="L371" s="163">
        <v>0</v>
      </c>
      <c r="M371" s="166">
        <f t="shared" si="32"/>
        <v>0</v>
      </c>
      <c r="N371" s="164">
        <f t="shared" si="33"/>
        <v>0</v>
      </c>
      <c r="O371" s="165">
        <f t="shared" si="34"/>
        <v>0</v>
      </c>
      <c r="P371" s="164">
        <f t="shared" si="35"/>
        <v>0</v>
      </c>
      <c r="Q371" s="81"/>
    </row>
    <row r="372" spans="1:17" s="74" customFormat="1" ht="30" x14ac:dyDescent="0.25">
      <c r="A372" s="288" t="s">
        <v>1613</v>
      </c>
      <c r="B372" s="158" t="s">
        <v>218</v>
      </c>
      <c r="C372" s="159" t="s">
        <v>1735</v>
      </c>
      <c r="D372" s="160" t="s">
        <v>878</v>
      </c>
      <c r="E372" s="158" t="s">
        <v>879</v>
      </c>
      <c r="F372" s="161" t="s">
        <v>3262</v>
      </c>
      <c r="G372" s="162">
        <v>2439543</v>
      </c>
      <c r="H372" s="163">
        <v>2551481</v>
      </c>
      <c r="I372" s="166">
        <f t="shared" si="30"/>
        <v>4.5884823509977073E-2</v>
      </c>
      <c r="J372" s="164">
        <f t="shared" si="31"/>
        <v>9.1769647019954142E-3</v>
      </c>
      <c r="K372" s="162">
        <v>1857017</v>
      </c>
      <c r="L372" s="163">
        <v>1942402</v>
      </c>
      <c r="M372" s="166">
        <f t="shared" si="32"/>
        <v>4.5979654467352749E-2</v>
      </c>
      <c r="N372" s="164">
        <f t="shared" si="33"/>
        <v>9.195930893470549E-3</v>
      </c>
      <c r="O372" s="165">
        <f t="shared" si="34"/>
        <v>0.76121511283055887</v>
      </c>
      <c r="P372" s="164">
        <f t="shared" si="35"/>
        <v>0.76128413262728589</v>
      </c>
      <c r="Q372" s="81"/>
    </row>
    <row r="373" spans="1:17" s="74" customFormat="1" ht="30" x14ac:dyDescent="0.25">
      <c r="A373" s="288" t="s">
        <v>1613</v>
      </c>
      <c r="B373" s="158" t="s">
        <v>218</v>
      </c>
      <c r="C373" s="159" t="s">
        <v>1735</v>
      </c>
      <c r="D373" s="160" t="s">
        <v>1542</v>
      </c>
      <c r="E373" s="158" t="s">
        <v>1330</v>
      </c>
      <c r="F373" s="161" t="s">
        <v>3262</v>
      </c>
      <c r="G373" s="162">
        <v>2439543</v>
      </c>
      <c r="H373" s="163">
        <v>2551481</v>
      </c>
      <c r="I373" s="166">
        <f t="shared" si="30"/>
        <v>4.5884823509977073E-2</v>
      </c>
      <c r="J373" s="164">
        <f t="shared" si="31"/>
        <v>9.1769647019954142E-3</v>
      </c>
      <c r="K373" s="162">
        <v>1</v>
      </c>
      <c r="L373" s="163">
        <v>1</v>
      </c>
      <c r="M373" s="166">
        <f t="shared" si="32"/>
        <v>0</v>
      </c>
      <c r="N373" s="164">
        <f t="shared" si="33"/>
        <v>0</v>
      </c>
      <c r="O373" s="165">
        <f t="shared" si="34"/>
        <v>4.099128402327813E-7</v>
      </c>
      <c r="P373" s="164">
        <f t="shared" si="35"/>
        <v>3.9192923639251086E-7</v>
      </c>
      <c r="Q373" s="81"/>
    </row>
    <row r="374" spans="1:17" s="74" customFormat="1" x14ac:dyDescent="0.25">
      <c r="A374" s="288" t="s">
        <v>1613</v>
      </c>
      <c r="B374" s="158" t="s">
        <v>218</v>
      </c>
      <c r="C374" s="159" t="s">
        <v>1735</v>
      </c>
      <c r="D374" s="160" t="s">
        <v>881</v>
      </c>
      <c r="E374" s="158" t="s">
        <v>882</v>
      </c>
      <c r="F374" s="161" t="s">
        <v>3233</v>
      </c>
      <c r="G374" s="162">
        <v>2439543</v>
      </c>
      <c r="H374" s="163">
        <v>2551481</v>
      </c>
      <c r="I374" s="166">
        <f t="shared" si="30"/>
        <v>4.5884823509977073E-2</v>
      </c>
      <c r="J374" s="164">
        <f t="shared" si="31"/>
        <v>9.1769647019954142E-3</v>
      </c>
      <c r="K374" s="162">
        <v>1938222</v>
      </c>
      <c r="L374" s="163">
        <v>2027305</v>
      </c>
      <c r="M374" s="166">
        <f t="shared" si="32"/>
        <v>4.5961195363585804E-2</v>
      </c>
      <c r="N374" s="164">
        <f t="shared" si="33"/>
        <v>9.19223907271716E-3</v>
      </c>
      <c r="O374" s="165">
        <f t="shared" si="34"/>
        <v>0.79450208502166186</v>
      </c>
      <c r="P374" s="164">
        <f t="shared" si="35"/>
        <v>0.79456010058471926</v>
      </c>
      <c r="Q374" s="81"/>
    </row>
    <row r="375" spans="1:17" s="74" customFormat="1" x14ac:dyDescent="0.25">
      <c r="A375" s="288" t="s">
        <v>1613</v>
      </c>
      <c r="B375" s="158" t="s">
        <v>218</v>
      </c>
      <c r="C375" s="159" t="s">
        <v>1735</v>
      </c>
      <c r="D375" s="160" t="s">
        <v>875</v>
      </c>
      <c r="E375" s="158" t="s">
        <v>2669</v>
      </c>
      <c r="F375" s="161" t="s">
        <v>3232</v>
      </c>
      <c r="G375" s="162">
        <v>2439543</v>
      </c>
      <c r="H375" s="163">
        <v>2551481</v>
      </c>
      <c r="I375" s="166">
        <f t="shared" si="30"/>
        <v>4.5884823509977073E-2</v>
      </c>
      <c r="J375" s="164">
        <f t="shared" si="31"/>
        <v>9.1769647019954142E-3</v>
      </c>
      <c r="K375" s="162">
        <v>1938222</v>
      </c>
      <c r="L375" s="163">
        <v>2027305</v>
      </c>
      <c r="M375" s="166">
        <f t="shared" si="32"/>
        <v>4.5961195363585804E-2</v>
      </c>
      <c r="N375" s="164">
        <f t="shared" si="33"/>
        <v>9.19223907271716E-3</v>
      </c>
      <c r="O375" s="165">
        <f t="shared" si="34"/>
        <v>0.79450208502166186</v>
      </c>
      <c r="P375" s="164">
        <f t="shared" si="35"/>
        <v>0.79456010058471926</v>
      </c>
      <c r="Q375" s="81"/>
    </row>
    <row r="376" spans="1:17" s="74" customFormat="1" x14ac:dyDescent="0.25">
      <c r="A376" s="288" t="s">
        <v>1614</v>
      </c>
      <c r="B376" s="158" t="s">
        <v>218</v>
      </c>
      <c r="C376" s="159" t="s">
        <v>1736</v>
      </c>
      <c r="D376" s="160" t="s">
        <v>1467</v>
      </c>
      <c r="E376" s="158" t="s">
        <v>1275</v>
      </c>
      <c r="F376" s="161" t="s">
        <v>842</v>
      </c>
      <c r="G376" s="162">
        <v>1538336</v>
      </c>
      <c r="H376" s="163">
        <v>1606140</v>
      </c>
      <c r="I376" s="166">
        <f t="shared" si="30"/>
        <v>4.4076196617643996E-2</v>
      </c>
      <c r="J376" s="164">
        <f t="shared" si="31"/>
        <v>8.8152393235288E-3</v>
      </c>
      <c r="K376" s="162">
        <v>1306279</v>
      </c>
      <c r="L376" s="163">
        <v>1363821</v>
      </c>
      <c r="M376" s="166">
        <f t="shared" si="32"/>
        <v>4.4050313906906564E-2</v>
      </c>
      <c r="N376" s="164">
        <f t="shared" si="33"/>
        <v>8.8100627813813125E-3</v>
      </c>
      <c r="O376" s="165">
        <f t="shared" si="34"/>
        <v>0.84915064069228052</v>
      </c>
      <c r="P376" s="164">
        <f t="shared" si="35"/>
        <v>0.84912959019761669</v>
      </c>
      <c r="Q376" s="81"/>
    </row>
    <row r="377" spans="1:17" s="74" customFormat="1" x14ac:dyDescent="0.25">
      <c r="A377" s="288" t="s">
        <v>1614</v>
      </c>
      <c r="B377" s="158" t="s">
        <v>218</v>
      </c>
      <c r="C377" s="159" t="s">
        <v>1736</v>
      </c>
      <c r="D377" s="160" t="s">
        <v>856</v>
      </c>
      <c r="E377" s="158" t="s">
        <v>857</v>
      </c>
      <c r="F377" s="161" t="s">
        <v>842</v>
      </c>
      <c r="G377" s="162">
        <v>1538336</v>
      </c>
      <c r="H377" s="163">
        <v>1606140</v>
      </c>
      <c r="I377" s="166">
        <f t="shared" si="30"/>
        <v>4.4076196617643996E-2</v>
      </c>
      <c r="J377" s="164">
        <f t="shared" si="31"/>
        <v>8.8152393235288E-3</v>
      </c>
      <c r="K377" s="162">
        <v>3</v>
      </c>
      <c r="L377" s="163">
        <v>3</v>
      </c>
      <c r="M377" s="166">
        <f t="shared" si="32"/>
        <v>0</v>
      </c>
      <c r="N377" s="164">
        <f t="shared" si="33"/>
        <v>0</v>
      </c>
      <c r="O377" s="165">
        <f t="shared" si="34"/>
        <v>1.9501591329852517E-6</v>
      </c>
      <c r="P377" s="164">
        <f t="shared" si="35"/>
        <v>1.8678321939556949E-6</v>
      </c>
      <c r="Q377" s="81"/>
    </row>
    <row r="378" spans="1:17" s="74" customFormat="1" x14ac:dyDescent="0.25">
      <c r="A378" s="288" t="s">
        <v>1614</v>
      </c>
      <c r="B378" s="158" t="s">
        <v>218</v>
      </c>
      <c r="C378" s="159" t="s">
        <v>1736</v>
      </c>
      <c r="D378" s="160" t="s">
        <v>1079</v>
      </c>
      <c r="E378" s="158" t="s">
        <v>1127</v>
      </c>
      <c r="F378" s="161" t="s">
        <v>3039</v>
      </c>
      <c r="G378" s="162">
        <v>1538336</v>
      </c>
      <c r="H378" s="163">
        <v>1606140</v>
      </c>
      <c r="I378" s="166">
        <f t="shared" si="30"/>
        <v>4.4076196617643996E-2</v>
      </c>
      <c r="J378" s="164">
        <f t="shared" si="31"/>
        <v>8.8152393235288E-3</v>
      </c>
      <c r="K378" s="162">
        <v>1538266</v>
      </c>
      <c r="L378" s="163">
        <v>1606067</v>
      </c>
      <c r="M378" s="166">
        <f t="shared" si="32"/>
        <v>4.4076252091640851E-2</v>
      </c>
      <c r="N378" s="164">
        <f t="shared" si="33"/>
        <v>8.8152504183281709E-3</v>
      </c>
      <c r="O378" s="165">
        <f t="shared" si="34"/>
        <v>0.99995449628689703</v>
      </c>
      <c r="P378" s="164">
        <f t="shared" si="35"/>
        <v>0.99995454941661377</v>
      </c>
      <c r="Q378" s="81"/>
    </row>
    <row r="379" spans="1:17" s="74" customFormat="1" x14ac:dyDescent="0.25">
      <c r="A379" s="288" t="s">
        <v>1614</v>
      </c>
      <c r="B379" s="158" t="s">
        <v>218</v>
      </c>
      <c r="C379" s="159" t="s">
        <v>1736</v>
      </c>
      <c r="D379" s="160" t="s">
        <v>858</v>
      </c>
      <c r="E379" s="158" t="s">
        <v>860</v>
      </c>
      <c r="F379" s="161" t="s">
        <v>3039</v>
      </c>
      <c r="G379" s="162">
        <v>1538336</v>
      </c>
      <c r="H379" s="163">
        <v>1606140</v>
      </c>
      <c r="I379" s="166">
        <f t="shared" si="30"/>
        <v>4.4076196617643996E-2</v>
      </c>
      <c r="J379" s="164">
        <f t="shared" si="31"/>
        <v>8.8152393235288E-3</v>
      </c>
      <c r="K379" s="162">
        <v>23</v>
      </c>
      <c r="L379" s="163">
        <v>24</v>
      </c>
      <c r="M379" s="166">
        <f t="shared" si="32"/>
        <v>4.3478260869565216E-2</v>
      </c>
      <c r="N379" s="164">
        <f t="shared" si="33"/>
        <v>8.6956521739130436E-3</v>
      </c>
      <c r="O379" s="165">
        <f t="shared" si="34"/>
        <v>1.4951220019553596E-5</v>
      </c>
      <c r="P379" s="164">
        <f t="shared" si="35"/>
        <v>1.4942657551645559E-5</v>
      </c>
      <c r="Q379" s="81"/>
    </row>
    <row r="380" spans="1:17" s="74" customFormat="1" ht="30" x14ac:dyDescent="0.25">
      <c r="A380" s="288" t="s">
        <v>1614</v>
      </c>
      <c r="B380" s="158" t="s">
        <v>218</v>
      </c>
      <c r="C380" s="159" t="s">
        <v>1736</v>
      </c>
      <c r="D380" s="160" t="s">
        <v>862</v>
      </c>
      <c r="E380" s="158" t="s">
        <v>864</v>
      </c>
      <c r="F380" s="161" t="s">
        <v>3039</v>
      </c>
      <c r="G380" s="162">
        <v>1538336</v>
      </c>
      <c r="H380" s="163">
        <v>1606140</v>
      </c>
      <c r="I380" s="166">
        <f t="shared" si="30"/>
        <v>4.4076196617643996E-2</v>
      </c>
      <c r="J380" s="164">
        <f t="shared" si="31"/>
        <v>8.8152393235288E-3</v>
      </c>
      <c r="K380" s="162">
        <v>44</v>
      </c>
      <c r="L380" s="163">
        <v>47</v>
      </c>
      <c r="M380" s="166">
        <f t="shared" si="32"/>
        <v>6.8181818181818177E-2</v>
      </c>
      <c r="N380" s="164">
        <f t="shared" si="33"/>
        <v>1.3636363636363636E-2</v>
      </c>
      <c r="O380" s="165">
        <f t="shared" si="34"/>
        <v>2.8602333950450357E-5</v>
      </c>
      <c r="P380" s="164">
        <f t="shared" si="35"/>
        <v>2.9262704371972555E-5</v>
      </c>
      <c r="Q380" s="81"/>
    </row>
    <row r="381" spans="1:17" s="74" customFormat="1" x14ac:dyDescent="0.25">
      <c r="A381" s="288" t="s">
        <v>1614</v>
      </c>
      <c r="B381" s="158" t="s">
        <v>218</v>
      </c>
      <c r="C381" s="159" t="s">
        <v>1736</v>
      </c>
      <c r="D381" s="160" t="s">
        <v>3103</v>
      </c>
      <c r="E381" s="158" t="s">
        <v>3130</v>
      </c>
      <c r="F381" s="161" t="s">
        <v>3126</v>
      </c>
      <c r="G381" s="162">
        <v>1538336</v>
      </c>
      <c r="H381" s="163">
        <v>1606140</v>
      </c>
      <c r="I381" s="166">
        <f t="shared" si="30"/>
        <v>4.4076196617643996E-2</v>
      </c>
      <c r="J381" s="164">
        <f t="shared" si="31"/>
        <v>8.8152393235288E-3</v>
      </c>
      <c r="K381" s="162">
        <v>2</v>
      </c>
      <c r="L381" s="163">
        <v>3</v>
      </c>
      <c r="M381" s="166">
        <f t="shared" si="32"/>
        <v>0.5</v>
      </c>
      <c r="N381" s="164">
        <f t="shared" si="33"/>
        <v>0.1</v>
      </c>
      <c r="O381" s="165">
        <f t="shared" si="34"/>
        <v>1.3001060886568344E-6</v>
      </c>
      <c r="P381" s="164">
        <f t="shared" si="35"/>
        <v>1.8678321939556949E-6</v>
      </c>
      <c r="Q381" s="81"/>
    </row>
    <row r="382" spans="1:17" s="74" customFormat="1" x14ac:dyDescent="0.25">
      <c r="A382" s="288" t="s">
        <v>1614</v>
      </c>
      <c r="B382" s="158" t="s">
        <v>218</v>
      </c>
      <c r="C382" s="159" t="s">
        <v>1736</v>
      </c>
      <c r="D382" s="160" t="s">
        <v>1079</v>
      </c>
      <c r="E382" s="158" t="s">
        <v>3165</v>
      </c>
      <c r="F382" s="161" t="s">
        <v>3126</v>
      </c>
      <c r="G382" s="162">
        <v>1538336</v>
      </c>
      <c r="H382" s="163">
        <v>1606140</v>
      </c>
      <c r="I382" s="166">
        <f t="shared" si="30"/>
        <v>4.4076196617643996E-2</v>
      </c>
      <c r="J382" s="164">
        <f t="shared" si="31"/>
        <v>8.8152393235288E-3</v>
      </c>
      <c r="K382" s="162">
        <v>1538225</v>
      </c>
      <c r="L382" s="163">
        <v>1606025</v>
      </c>
      <c r="M382" s="166">
        <f t="shared" si="32"/>
        <v>4.4076776804433684E-2</v>
      </c>
      <c r="N382" s="164">
        <f t="shared" si="33"/>
        <v>8.8153553608867376E-3</v>
      </c>
      <c r="O382" s="165">
        <f t="shared" si="34"/>
        <v>0.99992784411207958</v>
      </c>
      <c r="P382" s="164">
        <f t="shared" si="35"/>
        <v>0.99992839976589831</v>
      </c>
      <c r="Q382" s="81"/>
    </row>
    <row r="383" spans="1:17" s="74" customFormat="1" x14ac:dyDescent="0.25">
      <c r="A383" s="288" t="s">
        <v>1614</v>
      </c>
      <c r="B383" s="158" t="s">
        <v>218</v>
      </c>
      <c r="C383" s="159" t="s">
        <v>1736</v>
      </c>
      <c r="D383" s="160" t="s">
        <v>858</v>
      </c>
      <c r="E383" s="158" t="s">
        <v>3168</v>
      </c>
      <c r="F383" s="161" t="s">
        <v>3126</v>
      </c>
      <c r="G383" s="162">
        <v>1538336</v>
      </c>
      <c r="H383" s="163">
        <v>1606140</v>
      </c>
      <c r="I383" s="166">
        <f t="shared" si="30"/>
        <v>4.4076196617643996E-2</v>
      </c>
      <c r="J383" s="164">
        <f t="shared" si="31"/>
        <v>8.8152393235288E-3</v>
      </c>
      <c r="K383" s="162">
        <v>23</v>
      </c>
      <c r="L383" s="163">
        <v>24</v>
      </c>
      <c r="M383" s="166">
        <f t="shared" si="32"/>
        <v>4.3478260869565216E-2</v>
      </c>
      <c r="N383" s="164">
        <f t="shared" si="33"/>
        <v>8.6956521739130436E-3</v>
      </c>
      <c r="O383" s="165">
        <f t="shared" si="34"/>
        <v>1.4951220019553596E-5</v>
      </c>
      <c r="P383" s="164">
        <f t="shared" si="35"/>
        <v>1.4942657551645559E-5</v>
      </c>
      <c r="Q383" s="81"/>
    </row>
    <row r="384" spans="1:17" s="74" customFormat="1" ht="30" x14ac:dyDescent="0.25">
      <c r="A384" s="288" t="s">
        <v>1614</v>
      </c>
      <c r="B384" s="158" t="s">
        <v>218</v>
      </c>
      <c r="C384" s="159" t="s">
        <v>1736</v>
      </c>
      <c r="D384" s="160" t="s">
        <v>862</v>
      </c>
      <c r="E384" s="158" t="s">
        <v>3169</v>
      </c>
      <c r="F384" s="161" t="s">
        <v>3126</v>
      </c>
      <c r="G384" s="162">
        <v>1538336</v>
      </c>
      <c r="H384" s="163">
        <v>1606140</v>
      </c>
      <c r="I384" s="166">
        <f t="shared" si="30"/>
        <v>4.4076196617643996E-2</v>
      </c>
      <c r="J384" s="164">
        <f t="shared" si="31"/>
        <v>8.8152393235288E-3</v>
      </c>
      <c r="K384" s="162">
        <v>85</v>
      </c>
      <c r="L384" s="163">
        <v>88</v>
      </c>
      <c r="M384" s="166">
        <f t="shared" si="32"/>
        <v>3.5294117647058823E-2</v>
      </c>
      <c r="N384" s="164">
        <f t="shared" si="33"/>
        <v>7.058823529411765E-3</v>
      </c>
      <c r="O384" s="165">
        <f t="shared" si="34"/>
        <v>5.5254508767915462E-5</v>
      </c>
      <c r="P384" s="164">
        <f t="shared" si="35"/>
        <v>5.478974435603372E-5</v>
      </c>
      <c r="Q384" s="81"/>
    </row>
    <row r="385" spans="1:17" s="74" customFormat="1" x14ac:dyDescent="0.25">
      <c r="A385" s="288" t="s">
        <v>1614</v>
      </c>
      <c r="B385" s="158" t="s">
        <v>218</v>
      </c>
      <c r="C385" s="159" t="s">
        <v>1736</v>
      </c>
      <c r="D385" s="160" t="s">
        <v>1541</v>
      </c>
      <c r="E385" s="158" t="s">
        <v>1373</v>
      </c>
      <c r="F385" s="161" t="s">
        <v>3262</v>
      </c>
      <c r="G385" s="162">
        <v>1538336</v>
      </c>
      <c r="H385" s="163">
        <v>1606140</v>
      </c>
      <c r="I385" s="166">
        <f t="shared" si="30"/>
        <v>4.4076196617643996E-2</v>
      </c>
      <c r="J385" s="164">
        <f t="shared" si="31"/>
        <v>8.8152393235288E-3</v>
      </c>
      <c r="K385" s="162">
        <v>1537027</v>
      </c>
      <c r="L385" s="163">
        <v>1604773</v>
      </c>
      <c r="M385" s="166">
        <f t="shared" si="32"/>
        <v>4.4075998664955138E-2</v>
      </c>
      <c r="N385" s="164">
        <f t="shared" si="33"/>
        <v>8.8151997329910282E-3</v>
      </c>
      <c r="O385" s="165">
        <f t="shared" si="34"/>
        <v>0.99914908056497409</v>
      </c>
      <c r="P385" s="164">
        <f t="shared" si="35"/>
        <v>0.99914889113028749</v>
      </c>
      <c r="Q385" s="81"/>
    </row>
    <row r="386" spans="1:17" s="74" customFormat="1" ht="45" x14ac:dyDescent="0.25">
      <c r="A386" s="288" t="s">
        <v>1614</v>
      </c>
      <c r="B386" s="158" t="s">
        <v>218</v>
      </c>
      <c r="C386" s="159" t="s">
        <v>1736</v>
      </c>
      <c r="D386" s="160" t="s">
        <v>865</v>
      </c>
      <c r="E386" s="158" t="s">
        <v>866</v>
      </c>
      <c r="F386" s="161" t="s">
        <v>3262</v>
      </c>
      <c r="G386" s="162">
        <v>1538336</v>
      </c>
      <c r="H386" s="163">
        <v>1606140</v>
      </c>
      <c r="I386" s="166">
        <f t="shared" si="30"/>
        <v>4.4076196617643996E-2</v>
      </c>
      <c r="J386" s="164">
        <f t="shared" si="31"/>
        <v>8.8152393235288E-3</v>
      </c>
      <c r="K386" s="162">
        <v>44</v>
      </c>
      <c r="L386" s="163">
        <v>47</v>
      </c>
      <c r="M386" s="166">
        <f t="shared" si="32"/>
        <v>6.8181818181818177E-2</v>
      </c>
      <c r="N386" s="164">
        <f t="shared" si="33"/>
        <v>1.3636363636363636E-2</v>
      </c>
      <c r="O386" s="165">
        <f t="shared" si="34"/>
        <v>2.8602333950450357E-5</v>
      </c>
      <c r="P386" s="164">
        <f t="shared" si="35"/>
        <v>2.9262704371972555E-5</v>
      </c>
      <c r="Q386" s="81"/>
    </row>
    <row r="387" spans="1:17" s="74" customFormat="1" x14ac:dyDescent="0.25">
      <c r="A387" s="288" t="s">
        <v>1614</v>
      </c>
      <c r="B387" s="158" t="s">
        <v>218</v>
      </c>
      <c r="C387" s="159" t="s">
        <v>1736</v>
      </c>
      <c r="D387" s="160" t="s">
        <v>1228</v>
      </c>
      <c r="E387" s="158" t="s">
        <v>1404</v>
      </c>
      <c r="F387" s="161" t="s">
        <v>3233</v>
      </c>
      <c r="G387" s="162">
        <v>1538336</v>
      </c>
      <c r="H387" s="163">
        <v>1606140</v>
      </c>
      <c r="I387" s="166">
        <f t="shared" ref="I387:I450" si="36">(H387-G387)/G387</f>
        <v>4.4076196617643996E-2</v>
      </c>
      <c r="J387" s="164">
        <f t="shared" ref="J387:J450" si="37">I387/5</f>
        <v>8.8152393235288E-3</v>
      </c>
      <c r="K387" s="162">
        <v>1538072</v>
      </c>
      <c r="L387" s="163">
        <v>1605864</v>
      </c>
      <c r="M387" s="166">
        <f t="shared" ref="M387:M450" si="38">IFERROR((L387-K387)/K387,0)</f>
        <v>4.4075960033080376E-2</v>
      </c>
      <c r="N387" s="164">
        <f t="shared" ref="N387:N450" si="39">M387/5</f>
        <v>8.8151920066160752E-3</v>
      </c>
      <c r="O387" s="165">
        <f t="shared" ref="O387:O450" si="40">K387/G387</f>
        <v>0.99982838599629731</v>
      </c>
      <c r="P387" s="164">
        <f t="shared" ref="P387:P450" si="41">L387/H387</f>
        <v>0.99982815943815606</v>
      </c>
      <c r="Q387" s="81"/>
    </row>
    <row r="388" spans="1:17" s="74" customFormat="1" x14ac:dyDescent="0.25">
      <c r="A388" s="288" t="s">
        <v>1614</v>
      </c>
      <c r="B388" s="158" t="s">
        <v>218</v>
      </c>
      <c r="C388" s="159" t="s">
        <v>1736</v>
      </c>
      <c r="D388" s="160" t="s">
        <v>858</v>
      </c>
      <c r="E388" s="158" t="s">
        <v>861</v>
      </c>
      <c r="F388" s="161" t="s">
        <v>3233</v>
      </c>
      <c r="G388" s="162">
        <v>1538336</v>
      </c>
      <c r="H388" s="163">
        <v>1606140</v>
      </c>
      <c r="I388" s="166">
        <f t="shared" si="36"/>
        <v>4.4076196617643996E-2</v>
      </c>
      <c r="J388" s="164">
        <f t="shared" si="37"/>
        <v>8.8152393235288E-3</v>
      </c>
      <c r="K388" s="162">
        <v>91</v>
      </c>
      <c r="L388" s="163">
        <v>96</v>
      </c>
      <c r="M388" s="166">
        <f t="shared" si="38"/>
        <v>5.4945054945054944E-2</v>
      </c>
      <c r="N388" s="164">
        <f t="shared" si="39"/>
        <v>1.0989010989010988E-2</v>
      </c>
      <c r="O388" s="165">
        <f t="shared" si="40"/>
        <v>5.9154827033885965E-5</v>
      </c>
      <c r="P388" s="164">
        <f t="shared" si="41"/>
        <v>5.9770630206582237E-5</v>
      </c>
      <c r="Q388" s="81"/>
    </row>
    <row r="389" spans="1:17" s="74" customFormat="1" x14ac:dyDescent="0.25">
      <c r="A389" s="288" t="s">
        <v>1614</v>
      </c>
      <c r="B389" s="158" t="s">
        <v>218</v>
      </c>
      <c r="C389" s="159" t="s">
        <v>1736</v>
      </c>
      <c r="D389" s="160" t="s">
        <v>862</v>
      </c>
      <c r="E389" s="158" t="s">
        <v>868</v>
      </c>
      <c r="F389" s="161" t="s">
        <v>3233</v>
      </c>
      <c r="G389" s="162">
        <v>1538336</v>
      </c>
      <c r="H389" s="163">
        <v>1606140</v>
      </c>
      <c r="I389" s="166">
        <f t="shared" si="36"/>
        <v>4.4076196617643996E-2</v>
      </c>
      <c r="J389" s="164">
        <f t="shared" si="37"/>
        <v>8.8152393235288E-3</v>
      </c>
      <c r="K389" s="162">
        <v>25</v>
      </c>
      <c r="L389" s="163">
        <v>27</v>
      </c>
      <c r="M389" s="166">
        <f t="shared" si="38"/>
        <v>0.08</v>
      </c>
      <c r="N389" s="164">
        <f t="shared" si="39"/>
        <v>1.6E-2</v>
      </c>
      <c r="O389" s="165">
        <f t="shared" si="40"/>
        <v>1.625132610821043E-5</v>
      </c>
      <c r="P389" s="164">
        <f t="shared" si="41"/>
        <v>1.6810489745601254E-5</v>
      </c>
      <c r="Q389" s="81"/>
    </row>
    <row r="390" spans="1:17" s="74" customFormat="1" x14ac:dyDescent="0.25">
      <c r="A390" s="288" t="s">
        <v>1614</v>
      </c>
      <c r="B390" s="158" t="s">
        <v>218</v>
      </c>
      <c r="C390" s="159" t="s">
        <v>1736</v>
      </c>
      <c r="D390" s="160" t="s">
        <v>1387</v>
      </c>
      <c r="E390" s="158" t="s">
        <v>1406</v>
      </c>
      <c r="F390" s="161" t="s">
        <v>3233</v>
      </c>
      <c r="G390" s="162">
        <v>1538336</v>
      </c>
      <c r="H390" s="163">
        <v>1606140</v>
      </c>
      <c r="I390" s="166">
        <f t="shared" si="36"/>
        <v>4.4076196617643996E-2</v>
      </c>
      <c r="J390" s="164">
        <f t="shared" si="37"/>
        <v>8.8152393235288E-3</v>
      </c>
      <c r="K390" s="162">
        <v>2</v>
      </c>
      <c r="L390" s="163">
        <v>2</v>
      </c>
      <c r="M390" s="166">
        <f t="shared" si="38"/>
        <v>0</v>
      </c>
      <c r="N390" s="164">
        <f t="shared" si="39"/>
        <v>0</v>
      </c>
      <c r="O390" s="165">
        <f t="shared" si="40"/>
        <v>1.3001060886568344E-6</v>
      </c>
      <c r="P390" s="164">
        <f t="shared" si="41"/>
        <v>1.24522146263713E-6</v>
      </c>
      <c r="Q390" s="81"/>
    </row>
    <row r="391" spans="1:17" s="74" customFormat="1" x14ac:dyDescent="0.25">
      <c r="A391" s="288" t="s">
        <v>1614</v>
      </c>
      <c r="B391" s="158" t="s">
        <v>218</v>
      </c>
      <c r="C391" s="159" t="s">
        <v>1736</v>
      </c>
      <c r="D391" s="160" t="s">
        <v>862</v>
      </c>
      <c r="E391" s="158" t="s">
        <v>2670</v>
      </c>
      <c r="F391" s="161" t="s">
        <v>3232</v>
      </c>
      <c r="G391" s="162">
        <v>1538336</v>
      </c>
      <c r="H391" s="163">
        <v>1606140</v>
      </c>
      <c r="I391" s="166">
        <f t="shared" si="36"/>
        <v>4.4076196617643996E-2</v>
      </c>
      <c r="J391" s="164">
        <f t="shared" si="37"/>
        <v>8.8152393235288E-3</v>
      </c>
      <c r="K391" s="162">
        <v>25</v>
      </c>
      <c r="L391" s="163">
        <v>27</v>
      </c>
      <c r="M391" s="166">
        <f t="shared" si="38"/>
        <v>0.08</v>
      </c>
      <c r="N391" s="164">
        <f t="shared" si="39"/>
        <v>1.6E-2</v>
      </c>
      <c r="O391" s="165">
        <f t="shared" si="40"/>
        <v>1.625132610821043E-5</v>
      </c>
      <c r="P391" s="164">
        <f t="shared" si="41"/>
        <v>1.6810489745601254E-5</v>
      </c>
      <c r="Q391" s="81"/>
    </row>
    <row r="392" spans="1:17" s="74" customFormat="1" x14ac:dyDescent="0.25">
      <c r="A392" s="288" t="s">
        <v>2680</v>
      </c>
      <c r="B392" s="158" t="s">
        <v>218</v>
      </c>
      <c r="C392" s="159" t="s">
        <v>2480</v>
      </c>
      <c r="D392" s="160" t="s">
        <v>858</v>
      </c>
      <c r="E392" s="158" t="s">
        <v>860</v>
      </c>
      <c r="F392" s="161" t="s">
        <v>3039</v>
      </c>
      <c r="G392" s="162">
        <v>60728</v>
      </c>
      <c r="H392" s="163">
        <v>63665</v>
      </c>
      <c r="I392" s="166">
        <f t="shared" si="36"/>
        <v>4.8363193255170599E-2</v>
      </c>
      <c r="J392" s="164">
        <f t="shared" si="37"/>
        <v>9.6726386510341197E-3</v>
      </c>
      <c r="K392" s="162">
        <v>1</v>
      </c>
      <c r="L392" s="163">
        <v>1</v>
      </c>
      <c r="M392" s="166">
        <f t="shared" si="38"/>
        <v>0</v>
      </c>
      <c r="N392" s="164">
        <f t="shared" si="39"/>
        <v>0</v>
      </c>
      <c r="O392" s="165">
        <f t="shared" si="40"/>
        <v>1.6466868660255564E-5</v>
      </c>
      <c r="P392" s="164">
        <f t="shared" si="41"/>
        <v>1.5707217466425822E-5</v>
      </c>
      <c r="Q392" s="81"/>
    </row>
    <row r="393" spans="1:17" s="74" customFormat="1" ht="30" x14ac:dyDescent="0.25">
      <c r="A393" s="288" t="s">
        <v>2680</v>
      </c>
      <c r="B393" s="158" t="s">
        <v>218</v>
      </c>
      <c r="C393" s="159" t="s">
        <v>2480</v>
      </c>
      <c r="D393" s="160" t="s">
        <v>862</v>
      </c>
      <c r="E393" s="158" t="s">
        <v>864</v>
      </c>
      <c r="F393" s="161" t="s">
        <v>3039</v>
      </c>
      <c r="G393" s="162">
        <v>60728</v>
      </c>
      <c r="H393" s="163">
        <v>63665</v>
      </c>
      <c r="I393" s="166">
        <f t="shared" si="36"/>
        <v>4.8363193255170599E-2</v>
      </c>
      <c r="J393" s="164">
        <f t="shared" si="37"/>
        <v>9.6726386510341197E-3</v>
      </c>
      <c r="K393" s="162">
        <v>0</v>
      </c>
      <c r="L393" s="163">
        <v>0</v>
      </c>
      <c r="M393" s="166">
        <f t="shared" si="38"/>
        <v>0</v>
      </c>
      <c r="N393" s="164">
        <f t="shared" si="39"/>
        <v>0</v>
      </c>
      <c r="O393" s="165">
        <f t="shared" si="40"/>
        <v>0</v>
      </c>
      <c r="P393" s="164">
        <f t="shared" si="41"/>
        <v>0</v>
      </c>
      <c r="Q393" s="81"/>
    </row>
    <row r="394" spans="1:17" s="74" customFormat="1" x14ac:dyDescent="0.25">
      <c r="A394" s="288" t="s">
        <v>2680</v>
      </c>
      <c r="B394" s="158" t="s">
        <v>218</v>
      </c>
      <c r="C394" s="159" t="s">
        <v>2480</v>
      </c>
      <c r="D394" s="160" t="s">
        <v>858</v>
      </c>
      <c r="E394" s="158" t="s">
        <v>3168</v>
      </c>
      <c r="F394" s="161" t="s">
        <v>3126</v>
      </c>
      <c r="G394" s="162">
        <v>60728</v>
      </c>
      <c r="H394" s="163">
        <v>63665</v>
      </c>
      <c r="I394" s="166">
        <f t="shared" si="36"/>
        <v>4.8363193255170599E-2</v>
      </c>
      <c r="J394" s="164">
        <f t="shared" si="37"/>
        <v>9.6726386510341197E-3</v>
      </c>
      <c r="K394" s="162">
        <v>7</v>
      </c>
      <c r="L394" s="163">
        <v>7</v>
      </c>
      <c r="M394" s="166">
        <f t="shared" si="38"/>
        <v>0</v>
      </c>
      <c r="N394" s="164">
        <f t="shared" si="39"/>
        <v>0</v>
      </c>
      <c r="O394" s="165">
        <f t="shared" si="40"/>
        <v>1.1526808062178896E-4</v>
      </c>
      <c r="P394" s="164">
        <f t="shared" si="41"/>
        <v>1.0995052226498076E-4</v>
      </c>
      <c r="Q394" s="81"/>
    </row>
    <row r="395" spans="1:17" s="74" customFormat="1" ht="30" x14ac:dyDescent="0.25">
      <c r="A395" s="288" t="s">
        <v>2680</v>
      </c>
      <c r="B395" s="158" t="s">
        <v>218</v>
      </c>
      <c r="C395" s="159" t="s">
        <v>2480</v>
      </c>
      <c r="D395" s="160" t="s">
        <v>862</v>
      </c>
      <c r="E395" s="158" t="s">
        <v>3169</v>
      </c>
      <c r="F395" s="161" t="s">
        <v>3126</v>
      </c>
      <c r="G395" s="162">
        <v>60728</v>
      </c>
      <c r="H395" s="163">
        <v>63665</v>
      </c>
      <c r="I395" s="166">
        <f t="shared" si="36"/>
        <v>4.8363193255170599E-2</v>
      </c>
      <c r="J395" s="164">
        <f t="shared" si="37"/>
        <v>9.6726386510341197E-3</v>
      </c>
      <c r="K395" s="162">
        <v>7</v>
      </c>
      <c r="L395" s="163">
        <v>7</v>
      </c>
      <c r="M395" s="166">
        <f t="shared" si="38"/>
        <v>0</v>
      </c>
      <c r="N395" s="164">
        <f t="shared" si="39"/>
        <v>0</v>
      </c>
      <c r="O395" s="165">
        <f t="shared" si="40"/>
        <v>1.1526808062178896E-4</v>
      </c>
      <c r="P395" s="164">
        <f t="shared" si="41"/>
        <v>1.0995052226498076E-4</v>
      </c>
      <c r="Q395" s="81"/>
    </row>
    <row r="396" spans="1:17" s="74" customFormat="1" ht="45" x14ac:dyDescent="0.25">
      <c r="A396" s="288" t="s">
        <v>2680</v>
      </c>
      <c r="B396" s="158" t="s">
        <v>218</v>
      </c>
      <c r="C396" s="159" t="s">
        <v>2480</v>
      </c>
      <c r="D396" s="160" t="s">
        <v>865</v>
      </c>
      <c r="E396" s="158" t="s">
        <v>866</v>
      </c>
      <c r="F396" s="161" t="s">
        <v>3262</v>
      </c>
      <c r="G396" s="162">
        <v>60728</v>
      </c>
      <c r="H396" s="163">
        <v>63665</v>
      </c>
      <c r="I396" s="166">
        <f t="shared" si="36"/>
        <v>4.8363193255170599E-2</v>
      </c>
      <c r="J396" s="164">
        <f t="shared" si="37"/>
        <v>9.6726386510341197E-3</v>
      </c>
      <c r="K396" s="162">
        <v>0</v>
      </c>
      <c r="L396" s="163">
        <v>0</v>
      </c>
      <c r="M396" s="166">
        <f t="shared" si="38"/>
        <v>0</v>
      </c>
      <c r="N396" s="164">
        <f t="shared" si="39"/>
        <v>0</v>
      </c>
      <c r="O396" s="165">
        <f t="shared" si="40"/>
        <v>0</v>
      </c>
      <c r="P396" s="164">
        <f t="shared" si="41"/>
        <v>0</v>
      </c>
      <c r="Q396" s="81"/>
    </row>
    <row r="397" spans="1:17" s="74" customFormat="1" x14ac:dyDescent="0.25">
      <c r="A397" s="288" t="s">
        <v>2680</v>
      </c>
      <c r="B397" s="158" t="s">
        <v>218</v>
      </c>
      <c r="C397" s="159" t="s">
        <v>2480</v>
      </c>
      <c r="D397" s="160" t="s">
        <v>858</v>
      </c>
      <c r="E397" s="158" t="s">
        <v>861</v>
      </c>
      <c r="F397" s="161" t="s">
        <v>3233</v>
      </c>
      <c r="G397" s="162">
        <v>60728</v>
      </c>
      <c r="H397" s="163">
        <v>63665</v>
      </c>
      <c r="I397" s="166">
        <f t="shared" si="36"/>
        <v>4.8363193255170599E-2</v>
      </c>
      <c r="J397" s="164">
        <f t="shared" si="37"/>
        <v>9.6726386510341197E-3</v>
      </c>
      <c r="K397" s="162">
        <v>183</v>
      </c>
      <c r="L397" s="163">
        <v>192</v>
      </c>
      <c r="M397" s="166">
        <f t="shared" si="38"/>
        <v>4.9180327868852458E-2</v>
      </c>
      <c r="N397" s="164">
        <f t="shared" si="39"/>
        <v>9.8360655737704909E-3</v>
      </c>
      <c r="O397" s="165">
        <f t="shared" si="40"/>
        <v>3.0134369648267684E-3</v>
      </c>
      <c r="P397" s="164">
        <f t="shared" si="41"/>
        <v>3.015785753553758E-3</v>
      </c>
      <c r="Q397" s="81"/>
    </row>
    <row r="398" spans="1:17" s="74" customFormat="1" x14ac:dyDescent="0.25">
      <c r="A398" s="288" t="s">
        <v>2680</v>
      </c>
      <c r="B398" s="158" t="s">
        <v>218</v>
      </c>
      <c r="C398" s="159" t="s">
        <v>2480</v>
      </c>
      <c r="D398" s="160" t="s">
        <v>862</v>
      </c>
      <c r="E398" s="158" t="s">
        <v>868</v>
      </c>
      <c r="F398" s="161" t="s">
        <v>3233</v>
      </c>
      <c r="G398" s="162">
        <v>60728</v>
      </c>
      <c r="H398" s="163">
        <v>63665</v>
      </c>
      <c r="I398" s="166">
        <f t="shared" si="36"/>
        <v>4.8363193255170599E-2</v>
      </c>
      <c r="J398" s="164">
        <f t="shared" si="37"/>
        <v>9.6726386510341197E-3</v>
      </c>
      <c r="K398" s="162">
        <v>0</v>
      </c>
      <c r="L398" s="163">
        <v>0</v>
      </c>
      <c r="M398" s="166">
        <f t="shared" si="38"/>
        <v>0</v>
      </c>
      <c r="N398" s="164">
        <f t="shared" si="39"/>
        <v>0</v>
      </c>
      <c r="O398" s="165">
        <f t="shared" si="40"/>
        <v>0</v>
      </c>
      <c r="P398" s="164">
        <f t="shared" si="41"/>
        <v>0</v>
      </c>
      <c r="Q398" s="81"/>
    </row>
    <row r="399" spans="1:17" s="74" customFormat="1" x14ac:dyDescent="0.25">
      <c r="A399" s="288" t="s">
        <v>2680</v>
      </c>
      <c r="B399" s="158" t="s">
        <v>218</v>
      </c>
      <c r="C399" s="159" t="s">
        <v>2480</v>
      </c>
      <c r="D399" s="160" t="s">
        <v>862</v>
      </c>
      <c r="E399" s="158" t="s">
        <v>2670</v>
      </c>
      <c r="F399" s="161" t="s">
        <v>3232</v>
      </c>
      <c r="G399" s="162">
        <v>60728</v>
      </c>
      <c r="H399" s="163">
        <v>63665</v>
      </c>
      <c r="I399" s="166">
        <f t="shared" si="36"/>
        <v>4.8363193255170599E-2</v>
      </c>
      <c r="J399" s="164">
        <f t="shared" si="37"/>
        <v>9.6726386510341197E-3</v>
      </c>
      <c r="K399" s="162">
        <v>0</v>
      </c>
      <c r="L399" s="163">
        <v>0</v>
      </c>
      <c r="M399" s="166">
        <f t="shared" si="38"/>
        <v>0</v>
      </c>
      <c r="N399" s="164">
        <f t="shared" si="39"/>
        <v>0</v>
      </c>
      <c r="O399" s="165">
        <f t="shared" si="40"/>
        <v>0</v>
      </c>
      <c r="P399" s="164">
        <f t="shared" si="41"/>
        <v>0</v>
      </c>
      <c r="Q399" s="81"/>
    </row>
    <row r="400" spans="1:17" s="74" customFormat="1" x14ac:dyDescent="0.25">
      <c r="A400" s="288" t="s">
        <v>1615</v>
      </c>
      <c r="B400" s="158" t="s">
        <v>218</v>
      </c>
      <c r="C400" s="159" t="s">
        <v>1737</v>
      </c>
      <c r="D400" s="160" t="s">
        <v>871</v>
      </c>
      <c r="E400" s="158" t="s">
        <v>872</v>
      </c>
      <c r="F400" s="161" t="s">
        <v>842</v>
      </c>
      <c r="G400" s="162">
        <v>2166205</v>
      </c>
      <c r="H400" s="163">
        <v>2253632</v>
      </c>
      <c r="I400" s="166">
        <f t="shared" si="36"/>
        <v>4.0359522759849602E-2</v>
      </c>
      <c r="J400" s="164">
        <f t="shared" si="37"/>
        <v>8.0719045519699207E-3</v>
      </c>
      <c r="K400" s="162">
        <v>1619996</v>
      </c>
      <c r="L400" s="163">
        <v>1685528</v>
      </c>
      <c r="M400" s="166">
        <f t="shared" si="38"/>
        <v>4.0451951733214156E-2</v>
      </c>
      <c r="N400" s="164">
        <f t="shared" si="39"/>
        <v>8.0903903466428319E-3</v>
      </c>
      <c r="O400" s="165">
        <f t="shared" si="40"/>
        <v>0.74784981107512905</v>
      </c>
      <c r="P400" s="164">
        <f t="shared" si="41"/>
        <v>0.74791625252037597</v>
      </c>
      <c r="Q400" s="81"/>
    </row>
    <row r="401" spans="1:17" s="74" customFormat="1" x14ac:dyDescent="0.25">
      <c r="A401" s="288" t="s">
        <v>1615</v>
      </c>
      <c r="B401" s="158" t="s">
        <v>218</v>
      </c>
      <c r="C401" s="159" t="s">
        <v>1737</v>
      </c>
      <c r="D401" s="160" t="s">
        <v>871</v>
      </c>
      <c r="E401" s="158" t="s">
        <v>873</v>
      </c>
      <c r="F401" s="161" t="s">
        <v>874</v>
      </c>
      <c r="G401" s="162">
        <v>2166205</v>
      </c>
      <c r="H401" s="163">
        <v>2253632</v>
      </c>
      <c r="I401" s="166">
        <f t="shared" si="36"/>
        <v>4.0359522759849602E-2</v>
      </c>
      <c r="J401" s="164">
        <f t="shared" si="37"/>
        <v>8.0719045519699207E-3</v>
      </c>
      <c r="K401" s="162">
        <v>1620174</v>
      </c>
      <c r="L401" s="163">
        <v>1685713</v>
      </c>
      <c r="M401" s="166">
        <f t="shared" si="38"/>
        <v>4.0451828013534349E-2</v>
      </c>
      <c r="N401" s="164">
        <f t="shared" si="39"/>
        <v>8.0903656027068692E-3</v>
      </c>
      <c r="O401" s="165">
        <f t="shared" si="40"/>
        <v>0.74793198243010239</v>
      </c>
      <c r="P401" s="164">
        <f t="shared" si="41"/>
        <v>0.74799834223156225</v>
      </c>
      <c r="Q401" s="81"/>
    </row>
    <row r="402" spans="1:17" s="74" customFormat="1" x14ac:dyDescent="0.25">
      <c r="A402" s="288" t="s">
        <v>1615</v>
      </c>
      <c r="B402" s="158" t="s">
        <v>218</v>
      </c>
      <c r="C402" s="159" t="s">
        <v>1737</v>
      </c>
      <c r="D402" s="160" t="s">
        <v>1078</v>
      </c>
      <c r="E402" s="158" t="s">
        <v>1126</v>
      </c>
      <c r="F402" s="161" t="s">
        <v>3039</v>
      </c>
      <c r="G402" s="162">
        <v>2166205</v>
      </c>
      <c r="H402" s="163">
        <v>2253632</v>
      </c>
      <c r="I402" s="166">
        <f t="shared" si="36"/>
        <v>4.0359522759849602E-2</v>
      </c>
      <c r="J402" s="164">
        <f t="shared" si="37"/>
        <v>8.0719045519699207E-3</v>
      </c>
      <c r="K402" s="162">
        <v>0</v>
      </c>
      <c r="L402" s="163">
        <v>0</v>
      </c>
      <c r="M402" s="166">
        <f t="shared" si="38"/>
        <v>0</v>
      </c>
      <c r="N402" s="164">
        <f t="shared" si="39"/>
        <v>0</v>
      </c>
      <c r="O402" s="165">
        <f t="shared" si="40"/>
        <v>0</v>
      </c>
      <c r="P402" s="164">
        <f t="shared" si="41"/>
        <v>0</v>
      </c>
      <c r="Q402" s="81"/>
    </row>
    <row r="403" spans="1:17" s="74" customFormat="1" x14ac:dyDescent="0.25">
      <c r="A403" s="288" t="s">
        <v>1615</v>
      </c>
      <c r="B403" s="158" t="s">
        <v>218</v>
      </c>
      <c r="C403" s="159" t="s">
        <v>1737</v>
      </c>
      <c r="D403" s="160" t="s">
        <v>1071</v>
      </c>
      <c r="E403" s="158" t="s">
        <v>1115</v>
      </c>
      <c r="F403" s="161" t="s">
        <v>3039</v>
      </c>
      <c r="G403" s="162">
        <v>2166205</v>
      </c>
      <c r="H403" s="163">
        <v>2253632</v>
      </c>
      <c r="I403" s="166">
        <f t="shared" si="36"/>
        <v>4.0359522759849602E-2</v>
      </c>
      <c r="J403" s="164">
        <f t="shared" si="37"/>
        <v>8.0719045519699207E-3</v>
      </c>
      <c r="K403" s="162">
        <v>0</v>
      </c>
      <c r="L403" s="163">
        <v>0</v>
      </c>
      <c r="M403" s="166">
        <f t="shared" si="38"/>
        <v>0</v>
      </c>
      <c r="N403" s="164">
        <f t="shared" si="39"/>
        <v>0</v>
      </c>
      <c r="O403" s="165">
        <f t="shared" si="40"/>
        <v>0</v>
      </c>
      <c r="P403" s="164">
        <f t="shared" si="41"/>
        <v>0</v>
      </c>
      <c r="Q403" s="81"/>
    </row>
    <row r="404" spans="1:17" s="74" customFormat="1" ht="30" x14ac:dyDescent="0.25">
      <c r="A404" s="288" t="s">
        <v>1615</v>
      </c>
      <c r="B404" s="158" t="s">
        <v>218</v>
      </c>
      <c r="C404" s="159" t="s">
        <v>1737</v>
      </c>
      <c r="D404" s="160" t="s">
        <v>1093</v>
      </c>
      <c r="E404" s="158" t="s">
        <v>1118</v>
      </c>
      <c r="F404" s="161" t="s">
        <v>3039</v>
      </c>
      <c r="G404" s="162">
        <v>2166205</v>
      </c>
      <c r="H404" s="163">
        <v>2253632</v>
      </c>
      <c r="I404" s="166">
        <f t="shared" si="36"/>
        <v>4.0359522759849602E-2</v>
      </c>
      <c r="J404" s="164">
        <f t="shared" si="37"/>
        <v>8.0719045519699207E-3</v>
      </c>
      <c r="K404" s="162">
        <v>525016</v>
      </c>
      <c r="L404" s="163">
        <v>546092</v>
      </c>
      <c r="M404" s="166">
        <f t="shared" si="38"/>
        <v>4.0143538482636722E-2</v>
      </c>
      <c r="N404" s="164">
        <f t="shared" si="39"/>
        <v>8.028707696527344E-3</v>
      </c>
      <c r="O404" s="165">
        <f t="shared" si="40"/>
        <v>0.24236671967796214</v>
      </c>
      <c r="P404" s="164">
        <f t="shared" si="41"/>
        <v>0.24231640303297078</v>
      </c>
      <c r="Q404" s="81"/>
    </row>
    <row r="405" spans="1:17" s="74" customFormat="1" x14ac:dyDescent="0.25">
      <c r="A405" s="288" t="s">
        <v>1615</v>
      </c>
      <c r="B405" s="158" t="s">
        <v>218</v>
      </c>
      <c r="C405" s="159" t="s">
        <v>1737</v>
      </c>
      <c r="D405" s="160" t="s">
        <v>875</v>
      </c>
      <c r="E405" s="158" t="s">
        <v>877</v>
      </c>
      <c r="F405" s="161" t="s">
        <v>3039</v>
      </c>
      <c r="G405" s="162">
        <v>2166205</v>
      </c>
      <c r="H405" s="163">
        <v>2253632</v>
      </c>
      <c r="I405" s="166">
        <f t="shared" si="36"/>
        <v>4.0359522759849602E-2</v>
      </c>
      <c r="J405" s="164">
        <f t="shared" si="37"/>
        <v>8.0719045519699207E-3</v>
      </c>
      <c r="K405" s="162">
        <v>1620158</v>
      </c>
      <c r="L405" s="163">
        <v>1685697</v>
      </c>
      <c r="M405" s="166">
        <f t="shared" si="38"/>
        <v>4.0452227498799502E-2</v>
      </c>
      <c r="N405" s="164">
        <f t="shared" si="39"/>
        <v>8.0904454997599001E-3</v>
      </c>
      <c r="O405" s="165">
        <f t="shared" si="40"/>
        <v>0.74792459624089136</v>
      </c>
      <c r="P405" s="164">
        <f t="shared" si="41"/>
        <v>0.74799124258086502</v>
      </c>
      <c r="Q405" s="81"/>
    </row>
    <row r="406" spans="1:17" s="74" customFormat="1" x14ac:dyDescent="0.25">
      <c r="A406" s="288" t="s">
        <v>1615</v>
      </c>
      <c r="B406" s="158" t="s">
        <v>218</v>
      </c>
      <c r="C406" s="159" t="s">
        <v>1737</v>
      </c>
      <c r="D406" s="160" t="s">
        <v>1078</v>
      </c>
      <c r="E406" s="158" t="s">
        <v>3164</v>
      </c>
      <c r="F406" s="161" t="s">
        <v>3126</v>
      </c>
      <c r="G406" s="162">
        <v>2166205</v>
      </c>
      <c r="H406" s="163">
        <v>2253632</v>
      </c>
      <c r="I406" s="166">
        <f t="shared" si="36"/>
        <v>4.0359522759849602E-2</v>
      </c>
      <c r="J406" s="164">
        <f t="shared" si="37"/>
        <v>8.0719045519699207E-3</v>
      </c>
      <c r="K406" s="162">
        <v>1</v>
      </c>
      <c r="L406" s="163">
        <v>1</v>
      </c>
      <c r="M406" s="166">
        <f t="shared" si="38"/>
        <v>0</v>
      </c>
      <c r="N406" s="164">
        <f t="shared" si="39"/>
        <v>0</v>
      </c>
      <c r="O406" s="165">
        <f t="shared" si="40"/>
        <v>4.6163682569285915E-7</v>
      </c>
      <c r="P406" s="164">
        <f t="shared" si="41"/>
        <v>4.4372816857410616E-7</v>
      </c>
      <c r="Q406" s="81"/>
    </row>
    <row r="407" spans="1:17" s="74" customFormat="1" x14ac:dyDescent="0.25">
      <c r="A407" s="288" t="s">
        <v>1615</v>
      </c>
      <c r="B407" s="158" t="s">
        <v>218</v>
      </c>
      <c r="C407" s="159" t="s">
        <v>1737</v>
      </c>
      <c r="D407" s="160" t="s">
        <v>1071</v>
      </c>
      <c r="E407" s="158" t="s">
        <v>3148</v>
      </c>
      <c r="F407" s="161" t="s">
        <v>3126</v>
      </c>
      <c r="G407" s="162">
        <v>2166205</v>
      </c>
      <c r="H407" s="163">
        <v>2253632</v>
      </c>
      <c r="I407" s="166">
        <f t="shared" si="36"/>
        <v>4.0359522759849602E-2</v>
      </c>
      <c r="J407" s="164">
        <f t="shared" si="37"/>
        <v>8.0719045519699207E-3</v>
      </c>
      <c r="K407" s="162">
        <v>0</v>
      </c>
      <c r="L407" s="163">
        <v>0</v>
      </c>
      <c r="M407" s="166">
        <f t="shared" si="38"/>
        <v>0</v>
      </c>
      <c r="N407" s="164">
        <f t="shared" si="39"/>
        <v>0</v>
      </c>
      <c r="O407" s="165">
        <f t="shared" si="40"/>
        <v>0</v>
      </c>
      <c r="P407" s="164">
        <f t="shared" si="41"/>
        <v>0</v>
      </c>
      <c r="Q407" s="81"/>
    </row>
    <row r="408" spans="1:17" s="74" customFormat="1" ht="30" x14ac:dyDescent="0.25">
      <c r="A408" s="288" t="s">
        <v>1615</v>
      </c>
      <c r="B408" s="158" t="s">
        <v>218</v>
      </c>
      <c r="C408" s="159" t="s">
        <v>1737</v>
      </c>
      <c r="D408" s="160" t="s">
        <v>1093</v>
      </c>
      <c r="E408" s="158" t="s">
        <v>3150</v>
      </c>
      <c r="F408" s="161" t="s">
        <v>3126</v>
      </c>
      <c r="G408" s="162">
        <v>2166205</v>
      </c>
      <c r="H408" s="163">
        <v>2253632</v>
      </c>
      <c r="I408" s="166">
        <f t="shared" si="36"/>
        <v>4.0359522759849602E-2</v>
      </c>
      <c r="J408" s="164">
        <f t="shared" si="37"/>
        <v>8.0719045519699207E-3</v>
      </c>
      <c r="K408" s="162">
        <v>525014</v>
      </c>
      <c r="L408" s="163">
        <v>546090</v>
      </c>
      <c r="M408" s="166">
        <f t="shared" si="38"/>
        <v>4.01436914063244E-2</v>
      </c>
      <c r="N408" s="164">
        <f t="shared" si="39"/>
        <v>8.02873828126488E-3</v>
      </c>
      <c r="O408" s="165">
        <f t="shared" si="40"/>
        <v>0.24236579640431077</v>
      </c>
      <c r="P408" s="164">
        <f t="shared" si="41"/>
        <v>0.24231551557663364</v>
      </c>
      <c r="Q408" s="81"/>
    </row>
    <row r="409" spans="1:17" s="74" customFormat="1" x14ac:dyDescent="0.25">
      <c r="A409" s="288" t="s">
        <v>1615</v>
      </c>
      <c r="B409" s="158" t="s">
        <v>218</v>
      </c>
      <c r="C409" s="159" t="s">
        <v>1737</v>
      </c>
      <c r="D409" s="160" t="s">
        <v>875</v>
      </c>
      <c r="E409" s="158" t="s">
        <v>3151</v>
      </c>
      <c r="F409" s="161" t="s">
        <v>3126</v>
      </c>
      <c r="G409" s="162">
        <v>2166205</v>
      </c>
      <c r="H409" s="163">
        <v>2253632</v>
      </c>
      <c r="I409" s="166">
        <f t="shared" si="36"/>
        <v>4.0359522759849602E-2</v>
      </c>
      <c r="J409" s="164">
        <f t="shared" si="37"/>
        <v>8.0719045519699207E-3</v>
      </c>
      <c r="K409" s="162">
        <v>1620159</v>
      </c>
      <c r="L409" s="163">
        <v>1685698</v>
      </c>
      <c r="M409" s="166">
        <f t="shared" si="38"/>
        <v>4.0452202530739265E-2</v>
      </c>
      <c r="N409" s="164">
        <f t="shared" si="39"/>
        <v>8.0904405061478536E-3</v>
      </c>
      <c r="O409" s="165">
        <f t="shared" si="40"/>
        <v>0.74792505787771701</v>
      </c>
      <c r="P409" s="164">
        <f t="shared" si="41"/>
        <v>0.74799168630903357</v>
      </c>
      <c r="Q409" s="81"/>
    </row>
    <row r="410" spans="1:17" s="74" customFormat="1" x14ac:dyDescent="0.25">
      <c r="A410" s="288" t="s">
        <v>1615</v>
      </c>
      <c r="B410" s="158" t="s">
        <v>218</v>
      </c>
      <c r="C410" s="159" t="s">
        <v>1737</v>
      </c>
      <c r="D410" s="160" t="s">
        <v>1496</v>
      </c>
      <c r="E410" s="158" t="s">
        <v>1305</v>
      </c>
      <c r="F410" s="161" t="s">
        <v>3262</v>
      </c>
      <c r="G410" s="162">
        <v>2166205</v>
      </c>
      <c r="H410" s="163">
        <v>2253632</v>
      </c>
      <c r="I410" s="166">
        <f t="shared" si="36"/>
        <v>4.0359522759849602E-2</v>
      </c>
      <c r="J410" s="164">
        <f t="shared" si="37"/>
        <v>8.0719045519699207E-3</v>
      </c>
      <c r="K410" s="162">
        <v>28</v>
      </c>
      <c r="L410" s="163">
        <v>29</v>
      </c>
      <c r="M410" s="166">
        <f t="shared" si="38"/>
        <v>3.5714285714285712E-2</v>
      </c>
      <c r="N410" s="164">
        <f t="shared" si="39"/>
        <v>7.1428571428571426E-3</v>
      </c>
      <c r="O410" s="165">
        <f t="shared" si="40"/>
        <v>1.2925831119400057E-5</v>
      </c>
      <c r="P410" s="164">
        <f t="shared" si="41"/>
        <v>1.2868116888649079E-5</v>
      </c>
      <c r="Q410" s="81"/>
    </row>
    <row r="411" spans="1:17" s="74" customFormat="1" x14ac:dyDescent="0.25">
      <c r="A411" s="288" t="s">
        <v>1615</v>
      </c>
      <c r="B411" s="158" t="s">
        <v>218</v>
      </c>
      <c r="C411" s="159" t="s">
        <v>1737</v>
      </c>
      <c r="D411" s="160" t="s">
        <v>1299</v>
      </c>
      <c r="E411" s="158" t="s">
        <v>1344</v>
      </c>
      <c r="F411" s="161" t="s">
        <v>3262</v>
      </c>
      <c r="G411" s="162">
        <v>2166205</v>
      </c>
      <c r="H411" s="163">
        <v>2253632</v>
      </c>
      <c r="I411" s="166">
        <f t="shared" si="36"/>
        <v>4.0359522759849602E-2</v>
      </c>
      <c r="J411" s="164">
        <f t="shared" si="37"/>
        <v>8.0719045519699207E-3</v>
      </c>
      <c r="K411" s="162">
        <v>0</v>
      </c>
      <c r="L411" s="163">
        <v>0</v>
      </c>
      <c r="M411" s="166">
        <f t="shared" si="38"/>
        <v>0</v>
      </c>
      <c r="N411" s="164">
        <f t="shared" si="39"/>
        <v>0</v>
      </c>
      <c r="O411" s="165">
        <f t="shared" si="40"/>
        <v>0</v>
      </c>
      <c r="P411" s="164">
        <f t="shared" si="41"/>
        <v>0</v>
      </c>
      <c r="Q411" s="81"/>
    </row>
    <row r="412" spans="1:17" s="74" customFormat="1" x14ac:dyDescent="0.25">
      <c r="A412" s="288" t="s">
        <v>1615</v>
      </c>
      <c r="B412" s="158" t="s">
        <v>218</v>
      </c>
      <c r="C412" s="159" t="s">
        <v>1737</v>
      </c>
      <c r="D412" s="160" t="s">
        <v>1300</v>
      </c>
      <c r="E412" s="158" t="s">
        <v>1352</v>
      </c>
      <c r="F412" s="161" t="s">
        <v>3262</v>
      </c>
      <c r="G412" s="162">
        <v>2166205</v>
      </c>
      <c r="H412" s="163">
        <v>2253632</v>
      </c>
      <c r="I412" s="166">
        <f t="shared" si="36"/>
        <v>4.0359522759849602E-2</v>
      </c>
      <c r="J412" s="164">
        <f t="shared" si="37"/>
        <v>8.0719045519699207E-3</v>
      </c>
      <c r="K412" s="162">
        <v>0</v>
      </c>
      <c r="L412" s="163">
        <v>0</v>
      </c>
      <c r="M412" s="166">
        <f t="shared" si="38"/>
        <v>0</v>
      </c>
      <c r="N412" s="164">
        <f t="shared" si="39"/>
        <v>0</v>
      </c>
      <c r="O412" s="165">
        <f t="shared" si="40"/>
        <v>0</v>
      </c>
      <c r="P412" s="164">
        <f t="shared" si="41"/>
        <v>0</v>
      </c>
      <c r="Q412" s="81"/>
    </row>
    <row r="413" spans="1:17" s="74" customFormat="1" ht="30" x14ac:dyDescent="0.25">
      <c r="A413" s="288" t="s">
        <v>1615</v>
      </c>
      <c r="B413" s="158" t="s">
        <v>218</v>
      </c>
      <c r="C413" s="159" t="s">
        <v>1737</v>
      </c>
      <c r="D413" s="160" t="s">
        <v>878</v>
      </c>
      <c r="E413" s="158" t="s">
        <v>879</v>
      </c>
      <c r="F413" s="161" t="s">
        <v>3262</v>
      </c>
      <c r="G413" s="162">
        <v>2166205</v>
      </c>
      <c r="H413" s="163">
        <v>2253632</v>
      </c>
      <c r="I413" s="166">
        <f t="shared" si="36"/>
        <v>4.0359522759849602E-2</v>
      </c>
      <c r="J413" s="164">
        <f t="shared" si="37"/>
        <v>8.0719045519699207E-3</v>
      </c>
      <c r="K413" s="162">
        <v>1620160</v>
      </c>
      <c r="L413" s="163">
        <v>1685699</v>
      </c>
      <c r="M413" s="166">
        <f t="shared" si="38"/>
        <v>4.0452177562709857E-2</v>
      </c>
      <c r="N413" s="164">
        <f t="shared" si="39"/>
        <v>8.0904355125419707E-3</v>
      </c>
      <c r="O413" s="165">
        <f t="shared" si="40"/>
        <v>0.74792551951454267</v>
      </c>
      <c r="P413" s="164">
        <f t="shared" si="41"/>
        <v>0.74799213003720222</v>
      </c>
      <c r="Q413" s="81"/>
    </row>
    <row r="414" spans="1:17" s="74" customFormat="1" ht="30" x14ac:dyDescent="0.25">
      <c r="A414" s="288" t="s">
        <v>1615</v>
      </c>
      <c r="B414" s="158" t="s">
        <v>218</v>
      </c>
      <c r="C414" s="159" t="s">
        <v>1737</v>
      </c>
      <c r="D414" s="160" t="s">
        <v>1542</v>
      </c>
      <c r="E414" s="158" t="s">
        <v>1330</v>
      </c>
      <c r="F414" s="161" t="s">
        <v>3262</v>
      </c>
      <c r="G414" s="162">
        <v>2166205</v>
      </c>
      <c r="H414" s="163">
        <v>2253632</v>
      </c>
      <c r="I414" s="166">
        <f t="shared" si="36"/>
        <v>4.0359522759849602E-2</v>
      </c>
      <c r="J414" s="164">
        <f t="shared" si="37"/>
        <v>8.0719045519699207E-3</v>
      </c>
      <c r="K414" s="162">
        <v>543915</v>
      </c>
      <c r="L414" s="163">
        <v>565714</v>
      </c>
      <c r="M414" s="166">
        <f t="shared" si="38"/>
        <v>4.0077953356682572E-2</v>
      </c>
      <c r="N414" s="164">
        <f t="shared" si="39"/>
        <v>8.0155906713365137E-3</v>
      </c>
      <c r="O414" s="165">
        <f t="shared" si="40"/>
        <v>0.25109119404673147</v>
      </c>
      <c r="P414" s="164">
        <f t="shared" si="41"/>
        <v>0.25102323715673192</v>
      </c>
      <c r="Q414" s="81"/>
    </row>
    <row r="415" spans="1:17" s="74" customFormat="1" x14ac:dyDescent="0.25">
      <c r="A415" s="288" t="s">
        <v>1615</v>
      </c>
      <c r="B415" s="158" t="s">
        <v>218</v>
      </c>
      <c r="C415" s="159" t="s">
        <v>1737</v>
      </c>
      <c r="D415" s="160" t="s">
        <v>1298</v>
      </c>
      <c r="E415" s="158" t="s">
        <v>1334</v>
      </c>
      <c r="F415" s="161" t="s">
        <v>3262</v>
      </c>
      <c r="G415" s="162">
        <v>2166205</v>
      </c>
      <c r="H415" s="163">
        <v>2253632</v>
      </c>
      <c r="I415" s="166">
        <f t="shared" si="36"/>
        <v>4.0359522759849602E-2</v>
      </c>
      <c r="J415" s="164">
        <f t="shared" si="37"/>
        <v>8.0719045519699207E-3</v>
      </c>
      <c r="K415" s="162">
        <v>2070</v>
      </c>
      <c r="L415" s="163">
        <v>2157</v>
      </c>
      <c r="M415" s="166">
        <f t="shared" si="38"/>
        <v>4.2028985507246375E-2</v>
      </c>
      <c r="N415" s="164">
        <f t="shared" si="39"/>
        <v>8.4057971014492756E-3</v>
      </c>
      <c r="O415" s="165">
        <f t="shared" si="40"/>
        <v>9.5558822918421853E-4</v>
      </c>
      <c r="P415" s="164">
        <f t="shared" si="41"/>
        <v>9.5712165961434699E-4</v>
      </c>
      <c r="Q415" s="81"/>
    </row>
    <row r="416" spans="1:17" s="74" customFormat="1" x14ac:dyDescent="0.25">
      <c r="A416" s="288" t="s">
        <v>1615</v>
      </c>
      <c r="B416" s="158" t="s">
        <v>218</v>
      </c>
      <c r="C416" s="159" t="s">
        <v>1737</v>
      </c>
      <c r="D416" s="160" t="s">
        <v>881</v>
      </c>
      <c r="E416" s="158" t="s">
        <v>882</v>
      </c>
      <c r="F416" s="161" t="s">
        <v>3233</v>
      </c>
      <c r="G416" s="162">
        <v>2166205</v>
      </c>
      <c r="H416" s="163">
        <v>2253632</v>
      </c>
      <c r="I416" s="166">
        <f t="shared" si="36"/>
        <v>4.0359522759849602E-2</v>
      </c>
      <c r="J416" s="164">
        <f t="shared" si="37"/>
        <v>8.0719045519699207E-3</v>
      </c>
      <c r="K416" s="162">
        <v>1620176</v>
      </c>
      <c r="L416" s="163">
        <v>1685716</v>
      </c>
      <c r="M416" s="166">
        <f t="shared" si="38"/>
        <v>4.0452395295325939E-2</v>
      </c>
      <c r="N416" s="164">
        <f t="shared" si="39"/>
        <v>8.0904790590651879E-3</v>
      </c>
      <c r="O416" s="165">
        <f t="shared" si="40"/>
        <v>0.74793290570375381</v>
      </c>
      <c r="P416" s="164">
        <f t="shared" si="41"/>
        <v>0.74799967341606788</v>
      </c>
      <c r="Q416" s="81"/>
    </row>
    <row r="417" spans="1:17" s="74" customFormat="1" x14ac:dyDescent="0.25">
      <c r="A417" s="288" t="s">
        <v>1615</v>
      </c>
      <c r="B417" s="158" t="s">
        <v>218</v>
      </c>
      <c r="C417" s="159" t="s">
        <v>1737</v>
      </c>
      <c r="D417" s="160" t="s">
        <v>875</v>
      </c>
      <c r="E417" s="158" t="s">
        <v>2669</v>
      </c>
      <c r="F417" s="161" t="s">
        <v>3232</v>
      </c>
      <c r="G417" s="162">
        <v>2166205</v>
      </c>
      <c r="H417" s="163">
        <v>2253632</v>
      </c>
      <c r="I417" s="166">
        <f t="shared" si="36"/>
        <v>4.0359522759849602E-2</v>
      </c>
      <c r="J417" s="164">
        <f t="shared" si="37"/>
        <v>8.0719045519699207E-3</v>
      </c>
      <c r="K417" s="162">
        <v>1620176</v>
      </c>
      <c r="L417" s="163">
        <v>1685716</v>
      </c>
      <c r="M417" s="166">
        <f t="shared" si="38"/>
        <v>4.0452395295325939E-2</v>
      </c>
      <c r="N417" s="164">
        <f t="shared" si="39"/>
        <v>8.0904790590651879E-3</v>
      </c>
      <c r="O417" s="165">
        <f t="shared" si="40"/>
        <v>0.74793290570375381</v>
      </c>
      <c r="P417" s="164">
        <f t="shared" si="41"/>
        <v>0.74799967341606788</v>
      </c>
      <c r="Q417" s="81"/>
    </row>
    <row r="418" spans="1:17" s="74" customFormat="1" x14ac:dyDescent="0.25">
      <c r="A418" s="288" t="s">
        <v>1616</v>
      </c>
      <c r="B418" s="158" t="s">
        <v>218</v>
      </c>
      <c r="C418" s="159" t="s">
        <v>1738</v>
      </c>
      <c r="D418" s="160" t="s">
        <v>871</v>
      </c>
      <c r="E418" s="158" t="s">
        <v>872</v>
      </c>
      <c r="F418" s="161" t="s">
        <v>842</v>
      </c>
      <c r="G418" s="162">
        <v>3347798</v>
      </c>
      <c r="H418" s="163">
        <v>3486706</v>
      </c>
      <c r="I418" s="166">
        <f t="shared" si="36"/>
        <v>4.1492348104634751E-2</v>
      </c>
      <c r="J418" s="164">
        <f t="shared" si="37"/>
        <v>8.2984696209269498E-3</v>
      </c>
      <c r="K418" s="162">
        <v>576</v>
      </c>
      <c r="L418" s="163">
        <v>595</v>
      </c>
      <c r="M418" s="166">
        <f t="shared" si="38"/>
        <v>3.2986111111111112E-2</v>
      </c>
      <c r="N418" s="164">
        <f t="shared" si="39"/>
        <v>6.5972222222222222E-3</v>
      </c>
      <c r="O418" s="165">
        <f t="shared" si="40"/>
        <v>1.7205339151286905E-4</v>
      </c>
      <c r="P418" s="164">
        <f t="shared" si="41"/>
        <v>1.7064817050821033E-4</v>
      </c>
      <c r="Q418" s="81"/>
    </row>
    <row r="419" spans="1:17" s="74" customFormat="1" x14ac:dyDescent="0.25">
      <c r="A419" s="288" t="s">
        <v>1616</v>
      </c>
      <c r="B419" s="158" t="s">
        <v>218</v>
      </c>
      <c r="C419" s="159" t="s">
        <v>1738</v>
      </c>
      <c r="D419" s="160" t="s">
        <v>1469</v>
      </c>
      <c r="E419" s="158" t="s">
        <v>1277</v>
      </c>
      <c r="F419" s="161" t="s">
        <v>842</v>
      </c>
      <c r="G419" s="162">
        <v>3347798</v>
      </c>
      <c r="H419" s="163">
        <v>3486706</v>
      </c>
      <c r="I419" s="166">
        <f t="shared" si="36"/>
        <v>4.1492348104634751E-2</v>
      </c>
      <c r="J419" s="164">
        <f t="shared" si="37"/>
        <v>8.2984696209269498E-3</v>
      </c>
      <c r="K419" s="162">
        <v>3311010</v>
      </c>
      <c r="L419" s="163">
        <v>3448624</v>
      </c>
      <c r="M419" s="166">
        <f t="shared" si="38"/>
        <v>4.1562544359576084E-2</v>
      </c>
      <c r="N419" s="164">
        <f t="shared" si="39"/>
        <v>8.3125088719152168E-3</v>
      </c>
      <c r="O419" s="165">
        <f t="shared" si="40"/>
        <v>0.98901128443233433</v>
      </c>
      <c r="P419" s="164">
        <f t="shared" si="41"/>
        <v>0.98907794348017875</v>
      </c>
      <c r="Q419" s="81"/>
    </row>
    <row r="420" spans="1:17" s="74" customFormat="1" x14ac:dyDescent="0.25">
      <c r="A420" s="288" t="s">
        <v>1616</v>
      </c>
      <c r="B420" s="158" t="s">
        <v>218</v>
      </c>
      <c r="C420" s="159" t="s">
        <v>1738</v>
      </c>
      <c r="D420" s="160" t="s">
        <v>871</v>
      </c>
      <c r="E420" s="158" t="s">
        <v>873</v>
      </c>
      <c r="F420" s="161" t="s">
        <v>874</v>
      </c>
      <c r="G420" s="162">
        <v>3347798</v>
      </c>
      <c r="H420" s="163">
        <v>3486706</v>
      </c>
      <c r="I420" s="166">
        <f t="shared" si="36"/>
        <v>4.1492348104634751E-2</v>
      </c>
      <c r="J420" s="164">
        <f t="shared" si="37"/>
        <v>8.2984696209269498E-3</v>
      </c>
      <c r="K420" s="162">
        <v>431</v>
      </c>
      <c r="L420" s="163">
        <v>444</v>
      </c>
      <c r="M420" s="166">
        <f t="shared" si="38"/>
        <v>3.0162412993039442E-2</v>
      </c>
      <c r="N420" s="164">
        <f t="shared" si="39"/>
        <v>6.0324825986078886E-3</v>
      </c>
      <c r="O420" s="165">
        <f t="shared" si="40"/>
        <v>1.2874133982994194E-4</v>
      </c>
      <c r="P420" s="164">
        <f t="shared" si="41"/>
        <v>1.2734081967335359E-4</v>
      </c>
      <c r="Q420" s="81"/>
    </row>
    <row r="421" spans="1:17" s="74" customFormat="1" x14ac:dyDescent="0.25">
      <c r="A421" s="288" t="s">
        <v>1616</v>
      </c>
      <c r="B421" s="158" t="s">
        <v>218</v>
      </c>
      <c r="C421" s="159" t="s">
        <v>1738</v>
      </c>
      <c r="D421" s="160" t="s">
        <v>1078</v>
      </c>
      <c r="E421" s="158" t="s">
        <v>1126</v>
      </c>
      <c r="F421" s="161" t="s">
        <v>3039</v>
      </c>
      <c r="G421" s="162">
        <v>3347798</v>
      </c>
      <c r="H421" s="163">
        <v>3486706</v>
      </c>
      <c r="I421" s="166">
        <f t="shared" si="36"/>
        <v>4.1492348104634751E-2</v>
      </c>
      <c r="J421" s="164">
        <f t="shared" si="37"/>
        <v>8.2984696209269498E-3</v>
      </c>
      <c r="K421" s="162">
        <v>0</v>
      </c>
      <c r="L421" s="163">
        <v>0</v>
      </c>
      <c r="M421" s="166">
        <f t="shared" si="38"/>
        <v>0</v>
      </c>
      <c r="N421" s="164">
        <f t="shared" si="39"/>
        <v>0</v>
      </c>
      <c r="O421" s="165">
        <f t="shared" si="40"/>
        <v>0</v>
      </c>
      <c r="P421" s="164">
        <f t="shared" si="41"/>
        <v>0</v>
      </c>
      <c r="Q421" s="81"/>
    </row>
    <row r="422" spans="1:17" s="74" customFormat="1" x14ac:dyDescent="0.25">
      <c r="A422" s="288" t="s">
        <v>1616</v>
      </c>
      <c r="B422" s="158" t="s">
        <v>218</v>
      </c>
      <c r="C422" s="159" t="s">
        <v>1738</v>
      </c>
      <c r="D422" s="160" t="s">
        <v>1066</v>
      </c>
      <c r="E422" s="158" t="s">
        <v>1113</v>
      </c>
      <c r="F422" s="161" t="s">
        <v>3039</v>
      </c>
      <c r="G422" s="162">
        <v>3347798</v>
      </c>
      <c r="H422" s="163">
        <v>3486706</v>
      </c>
      <c r="I422" s="166">
        <f t="shared" si="36"/>
        <v>4.1492348104634751E-2</v>
      </c>
      <c r="J422" s="164">
        <f t="shared" si="37"/>
        <v>8.2984696209269498E-3</v>
      </c>
      <c r="K422" s="162">
        <v>0</v>
      </c>
      <c r="L422" s="163">
        <v>0</v>
      </c>
      <c r="M422" s="166">
        <f t="shared" si="38"/>
        <v>0</v>
      </c>
      <c r="N422" s="164">
        <f t="shared" si="39"/>
        <v>0</v>
      </c>
      <c r="O422" s="165">
        <f t="shared" si="40"/>
        <v>0</v>
      </c>
      <c r="P422" s="164">
        <f t="shared" si="41"/>
        <v>0</v>
      </c>
      <c r="Q422" s="81"/>
    </row>
    <row r="423" spans="1:17" s="74" customFormat="1" x14ac:dyDescent="0.25">
      <c r="A423" s="288" t="s">
        <v>1616</v>
      </c>
      <c r="B423" s="158" t="s">
        <v>218</v>
      </c>
      <c r="C423" s="159" t="s">
        <v>1738</v>
      </c>
      <c r="D423" s="160" t="s">
        <v>875</v>
      </c>
      <c r="E423" s="158" t="s">
        <v>877</v>
      </c>
      <c r="F423" s="161" t="s">
        <v>3039</v>
      </c>
      <c r="G423" s="162">
        <v>3347798</v>
      </c>
      <c r="H423" s="163">
        <v>3486706</v>
      </c>
      <c r="I423" s="166">
        <f t="shared" si="36"/>
        <v>4.1492348104634751E-2</v>
      </c>
      <c r="J423" s="164">
        <f t="shared" si="37"/>
        <v>8.2984696209269498E-3</v>
      </c>
      <c r="K423" s="162">
        <v>22</v>
      </c>
      <c r="L423" s="163">
        <v>23</v>
      </c>
      <c r="M423" s="166">
        <f t="shared" si="38"/>
        <v>4.5454545454545456E-2</v>
      </c>
      <c r="N423" s="164">
        <f t="shared" si="39"/>
        <v>9.0909090909090905E-3</v>
      </c>
      <c r="O423" s="165">
        <f t="shared" si="40"/>
        <v>6.5714837036165269E-6</v>
      </c>
      <c r="P423" s="164">
        <f t="shared" si="41"/>
        <v>6.5964839019980464E-6</v>
      </c>
      <c r="Q423" s="81"/>
    </row>
    <row r="424" spans="1:17" s="74" customFormat="1" ht="30" x14ac:dyDescent="0.25">
      <c r="A424" s="288" t="s">
        <v>1616</v>
      </c>
      <c r="B424" s="158" t="s">
        <v>218</v>
      </c>
      <c r="C424" s="159" t="s">
        <v>1738</v>
      </c>
      <c r="D424" s="160" t="s">
        <v>3264</v>
      </c>
      <c r="E424" s="158" t="s">
        <v>1122</v>
      </c>
      <c r="F424" s="161" t="s">
        <v>3039</v>
      </c>
      <c r="G424" s="162">
        <v>3347798</v>
      </c>
      <c r="H424" s="163">
        <v>3486706</v>
      </c>
      <c r="I424" s="166">
        <f t="shared" si="36"/>
        <v>4.1492348104634751E-2</v>
      </c>
      <c r="J424" s="164">
        <f t="shared" si="37"/>
        <v>8.2984696209269498E-3</v>
      </c>
      <c r="K424" s="162">
        <v>18</v>
      </c>
      <c r="L424" s="163">
        <v>18</v>
      </c>
      <c r="M424" s="166">
        <f t="shared" si="38"/>
        <v>0</v>
      </c>
      <c r="N424" s="164">
        <f t="shared" si="39"/>
        <v>0</v>
      </c>
      <c r="O424" s="165">
        <f t="shared" si="40"/>
        <v>5.376668484777158E-6</v>
      </c>
      <c r="P424" s="164">
        <f t="shared" si="41"/>
        <v>5.1624656624332534E-6</v>
      </c>
      <c r="Q424" s="81"/>
    </row>
    <row r="425" spans="1:17" s="74" customFormat="1" x14ac:dyDescent="0.25">
      <c r="A425" s="288" t="s">
        <v>1616</v>
      </c>
      <c r="B425" s="158" t="s">
        <v>218</v>
      </c>
      <c r="C425" s="159" t="s">
        <v>1738</v>
      </c>
      <c r="D425" s="160" t="s">
        <v>1095</v>
      </c>
      <c r="E425" s="158" t="s">
        <v>1128</v>
      </c>
      <c r="F425" s="161" t="s">
        <v>3039</v>
      </c>
      <c r="G425" s="162">
        <v>3347798</v>
      </c>
      <c r="H425" s="163">
        <v>3486706</v>
      </c>
      <c r="I425" s="166">
        <f t="shared" si="36"/>
        <v>4.1492348104634751E-2</v>
      </c>
      <c r="J425" s="164">
        <f t="shared" si="37"/>
        <v>8.2984696209269498E-3</v>
      </c>
      <c r="K425" s="162">
        <v>3325178</v>
      </c>
      <c r="L425" s="163">
        <v>3463341</v>
      </c>
      <c r="M425" s="166">
        <f t="shared" si="38"/>
        <v>4.1550557594209996E-2</v>
      </c>
      <c r="N425" s="164">
        <f t="shared" si="39"/>
        <v>8.3101115188419991E-3</v>
      </c>
      <c r="O425" s="165">
        <f t="shared" si="40"/>
        <v>0.9932433199374634</v>
      </c>
      <c r="P425" s="164">
        <f t="shared" si="41"/>
        <v>0.99329883276651376</v>
      </c>
      <c r="Q425" s="81"/>
    </row>
    <row r="426" spans="1:17" s="74" customFormat="1" x14ac:dyDescent="0.25">
      <c r="A426" s="288" t="s">
        <v>1616</v>
      </c>
      <c r="B426" s="158" t="s">
        <v>218</v>
      </c>
      <c r="C426" s="159" t="s">
        <v>1738</v>
      </c>
      <c r="D426" s="160" t="s">
        <v>1078</v>
      </c>
      <c r="E426" s="158" t="s">
        <v>3164</v>
      </c>
      <c r="F426" s="161" t="s">
        <v>3126</v>
      </c>
      <c r="G426" s="162">
        <v>3347798</v>
      </c>
      <c r="H426" s="163">
        <v>3486706</v>
      </c>
      <c r="I426" s="166">
        <f t="shared" si="36"/>
        <v>4.1492348104634751E-2</v>
      </c>
      <c r="J426" s="164">
        <f t="shared" si="37"/>
        <v>8.2984696209269498E-3</v>
      </c>
      <c r="K426" s="162">
        <v>0</v>
      </c>
      <c r="L426" s="163">
        <v>0</v>
      </c>
      <c r="M426" s="166">
        <f t="shared" si="38"/>
        <v>0</v>
      </c>
      <c r="N426" s="164">
        <f t="shared" si="39"/>
        <v>0</v>
      </c>
      <c r="O426" s="165">
        <f t="shared" si="40"/>
        <v>0</v>
      </c>
      <c r="P426" s="164">
        <f t="shared" si="41"/>
        <v>0</v>
      </c>
      <c r="Q426" s="81"/>
    </row>
    <row r="427" spans="1:17" s="74" customFormat="1" x14ac:dyDescent="0.25">
      <c r="A427" s="288" t="s">
        <v>1616</v>
      </c>
      <c r="B427" s="158" t="s">
        <v>218</v>
      </c>
      <c r="C427" s="159" t="s">
        <v>1738</v>
      </c>
      <c r="D427" s="160" t="s">
        <v>1066</v>
      </c>
      <c r="E427" s="158" t="s">
        <v>3147</v>
      </c>
      <c r="F427" s="161" t="s">
        <v>3126</v>
      </c>
      <c r="G427" s="162">
        <v>3347798</v>
      </c>
      <c r="H427" s="163">
        <v>3486706</v>
      </c>
      <c r="I427" s="166">
        <f t="shared" si="36"/>
        <v>4.1492348104634751E-2</v>
      </c>
      <c r="J427" s="164">
        <f t="shared" si="37"/>
        <v>8.2984696209269498E-3</v>
      </c>
      <c r="K427" s="162">
        <v>0</v>
      </c>
      <c r="L427" s="163">
        <v>0</v>
      </c>
      <c r="M427" s="166">
        <f t="shared" si="38"/>
        <v>0</v>
      </c>
      <c r="N427" s="164">
        <f t="shared" si="39"/>
        <v>0</v>
      </c>
      <c r="O427" s="165">
        <f t="shared" si="40"/>
        <v>0</v>
      </c>
      <c r="P427" s="164">
        <f t="shared" si="41"/>
        <v>0</v>
      </c>
      <c r="Q427" s="81"/>
    </row>
    <row r="428" spans="1:17" s="74" customFormat="1" x14ac:dyDescent="0.25">
      <c r="A428" s="288" t="s">
        <v>1616</v>
      </c>
      <c r="B428" s="158" t="s">
        <v>218</v>
      </c>
      <c r="C428" s="159" t="s">
        <v>1738</v>
      </c>
      <c r="D428" s="160" t="s">
        <v>875</v>
      </c>
      <c r="E428" s="158" t="s">
        <v>3151</v>
      </c>
      <c r="F428" s="161" t="s">
        <v>3126</v>
      </c>
      <c r="G428" s="162">
        <v>3347798</v>
      </c>
      <c r="H428" s="163">
        <v>3486706</v>
      </c>
      <c r="I428" s="166">
        <f t="shared" si="36"/>
        <v>4.1492348104634751E-2</v>
      </c>
      <c r="J428" s="164">
        <f t="shared" si="37"/>
        <v>8.2984696209269498E-3</v>
      </c>
      <c r="K428" s="162">
        <v>28</v>
      </c>
      <c r="L428" s="163">
        <v>29</v>
      </c>
      <c r="M428" s="166">
        <f t="shared" si="38"/>
        <v>3.5714285714285712E-2</v>
      </c>
      <c r="N428" s="164">
        <f t="shared" si="39"/>
        <v>7.1428571428571426E-3</v>
      </c>
      <c r="O428" s="165">
        <f t="shared" si="40"/>
        <v>8.3637065318755798E-6</v>
      </c>
      <c r="P428" s="164">
        <f t="shared" si="41"/>
        <v>8.3173057894757976E-6</v>
      </c>
      <c r="Q428" s="81"/>
    </row>
    <row r="429" spans="1:17" s="74" customFormat="1" ht="30" x14ac:dyDescent="0.25">
      <c r="A429" s="288" t="s">
        <v>1616</v>
      </c>
      <c r="B429" s="158" t="s">
        <v>218</v>
      </c>
      <c r="C429" s="159" t="s">
        <v>1738</v>
      </c>
      <c r="D429" s="160" t="s">
        <v>3248</v>
      </c>
      <c r="E429" s="158" t="s">
        <v>3161</v>
      </c>
      <c r="F429" s="161" t="s">
        <v>3126</v>
      </c>
      <c r="G429" s="162">
        <v>3347798</v>
      </c>
      <c r="H429" s="163">
        <v>3486706</v>
      </c>
      <c r="I429" s="166">
        <f t="shared" si="36"/>
        <v>4.1492348104634751E-2</v>
      </c>
      <c r="J429" s="164">
        <f t="shared" si="37"/>
        <v>8.2984696209269498E-3</v>
      </c>
      <c r="K429" s="162">
        <v>19</v>
      </c>
      <c r="L429" s="163">
        <v>19</v>
      </c>
      <c r="M429" s="166">
        <f t="shared" si="38"/>
        <v>0</v>
      </c>
      <c r="N429" s="164">
        <f t="shared" si="39"/>
        <v>0</v>
      </c>
      <c r="O429" s="165">
        <f t="shared" si="40"/>
        <v>5.6753722894870004E-6</v>
      </c>
      <c r="P429" s="164">
        <f t="shared" si="41"/>
        <v>5.4492693103462124E-6</v>
      </c>
      <c r="Q429" s="81"/>
    </row>
    <row r="430" spans="1:17" s="74" customFormat="1" x14ac:dyDescent="0.25">
      <c r="A430" s="288" t="s">
        <v>1616</v>
      </c>
      <c r="B430" s="158" t="s">
        <v>218</v>
      </c>
      <c r="C430" s="159" t="s">
        <v>1738</v>
      </c>
      <c r="D430" s="160" t="s">
        <v>1095</v>
      </c>
      <c r="E430" s="158" t="s">
        <v>3167</v>
      </c>
      <c r="F430" s="161" t="s">
        <v>3126</v>
      </c>
      <c r="G430" s="162">
        <v>3347798</v>
      </c>
      <c r="H430" s="163">
        <v>3486706</v>
      </c>
      <c r="I430" s="166">
        <f t="shared" si="36"/>
        <v>4.1492348104634751E-2</v>
      </c>
      <c r="J430" s="164">
        <f t="shared" si="37"/>
        <v>8.2984696209269498E-3</v>
      </c>
      <c r="K430" s="162">
        <v>3315057</v>
      </c>
      <c r="L430" s="163">
        <v>3452810</v>
      </c>
      <c r="M430" s="166">
        <f t="shared" si="38"/>
        <v>4.1553734973486127E-2</v>
      </c>
      <c r="N430" s="164">
        <f t="shared" si="39"/>
        <v>8.3107469946972247E-3</v>
      </c>
      <c r="O430" s="165">
        <f t="shared" si="40"/>
        <v>0.99022013872999504</v>
      </c>
      <c r="P430" s="164">
        <f t="shared" si="41"/>
        <v>0.9902785035503423</v>
      </c>
      <c r="Q430" s="81"/>
    </row>
    <row r="431" spans="1:17" s="74" customFormat="1" x14ac:dyDescent="0.25">
      <c r="A431" s="288" t="s">
        <v>1616</v>
      </c>
      <c r="B431" s="158" t="s">
        <v>218</v>
      </c>
      <c r="C431" s="159" t="s">
        <v>1738</v>
      </c>
      <c r="D431" s="160" t="s">
        <v>1496</v>
      </c>
      <c r="E431" s="158" t="s">
        <v>1305</v>
      </c>
      <c r="F431" s="161" t="s">
        <v>3262</v>
      </c>
      <c r="G431" s="162">
        <v>3347798</v>
      </c>
      <c r="H431" s="163">
        <v>3486706</v>
      </c>
      <c r="I431" s="166">
        <f t="shared" si="36"/>
        <v>4.1492348104634751E-2</v>
      </c>
      <c r="J431" s="164">
        <f t="shared" si="37"/>
        <v>8.2984696209269498E-3</v>
      </c>
      <c r="K431" s="162">
        <v>0</v>
      </c>
      <c r="L431" s="163">
        <v>0</v>
      </c>
      <c r="M431" s="166">
        <f t="shared" si="38"/>
        <v>0</v>
      </c>
      <c r="N431" s="164">
        <f t="shared" si="39"/>
        <v>0</v>
      </c>
      <c r="O431" s="165">
        <f t="shared" si="40"/>
        <v>0</v>
      </c>
      <c r="P431" s="164">
        <f t="shared" si="41"/>
        <v>0</v>
      </c>
      <c r="Q431" s="81"/>
    </row>
    <row r="432" spans="1:17" s="74" customFormat="1" x14ac:dyDescent="0.25">
      <c r="A432" s="288" t="s">
        <v>1616</v>
      </c>
      <c r="B432" s="158" t="s">
        <v>218</v>
      </c>
      <c r="C432" s="159" t="s">
        <v>1738</v>
      </c>
      <c r="D432" s="160" t="s">
        <v>1505</v>
      </c>
      <c r="E432" s="158" t="s">
        <v>1311</v>
      </c>
      <c r="F432" s="161" t="s">
        <v>3262</v>
      </c>
      <c r="G432" s="162">
        <v>3347798</v>
      </c>
      <c r="H432" s="163">
        <v>3486706</v>
      </c>
      <c r="I432" s="166">
        <f t="shared" si="36"/>
        <v>4.1492348104634751E-2</v>
      </c>
      <c r="J432" s="164">
        <f t="shared" si="37"/>
        <v>8.2984696209269498E-3</v>
      </c>
      <c r="K432" s="162">
        <v>0</v>
      </c>
      <c r="L432" s="163">
        <v>0</v>
      </c>
      <c r="M432" s="166">
        <f t="shared" si="38"/>
        <v>0</v>
      </c>
      <c r="N432" s="164">
        <f t="shared" si="39"/>
        <v>0</v>
      </c>
      <c r="O432" s="165">
        <f t="shared" si="40"/>
        <v>0</v>
      </c>
      <c r="P432" s="164">
        <f t="shared" si="41"/>
        <v>0</v>
      </c>
      <c r="Q432" s="81"/>
    </row>
    <row r="433" spans="1:17" s="74" customFormat="1" ht="30" x14ac:dyDescent="0.25">
      <c r="A433" s="288" t="s">
        <v>1616</v>
      </c>
      <c r="B433" s="158" t="s">
        <v>218</v>
      </c>
      <c r="C433" s="159" t="s">
        <v>1738</v>
      </c>
      <c r="D433" s="160" t="s">
        <v>878</v>
      </c>
      <c r="E433" s="158" t="s">
        <v>879</v>
      </c>
      <c r="F433" s="161" t="s">
        <v>3262</v>
      </c>
      <c r="G433" s="162">
        <v>3347798</v>
      </c>
      <c r="H433" s="163">
        <v>3486706</v>
      </c>
      <c r="I433" s="166">
        <f t="shared" si="36"/>
        <v>4.1492348104634751E-2</v>
      </c>
      <c r="J433" s="164">
        <f t="shared" si="37"/>
        <v>8.2984696209269498E-3</v>
      </c>
      <c r="K433" s="162">
        <v>22</v>
      </c>
      <c r="L433" s="163">
        <v>23</v>
      </c>
      <c r="M433" s="166">
        <f t="shared" si="38"/>
        <v>4.5454545454545456E-2</v>
      </c>
      <c r="N433" s="164">
        <f t="shared" si="39"/>
        <v>9.0909090909090905E-3</v>
      </c>
      <c r="O433" s="165">
        <f t="shared" si="40"/>
        <v>6.5714837036165269E-6</v>
      </c>
      <c r="P433" s="164">
        <f t="shared" si="41"/>
        <v>6.5964839019980464E-6</v>
      </c>
      <c r="Q433" s="81"/>
    </row>
    <row r="434" spans="1:17" s="74" customFormat="1" x14ac:dyDescent="0.25">
      <c r="A434" s="288" t="s">
        <v>1616</v>
      </c>
      <c r="B434" s="158" t="s">
        <v>218</v>
      </c>
      <c r="C434" s="159" t="s">
        <v>1738</v>
      </c>
      <c r="D434" s="160" t="s">
        <v>881</v>
      </c>
      <c r="E434" s="158" t="s">
        <v>882</v>
      </c>
      <c r="F434" s="161" t="s">
        <v>3233</v>
      </c>
      <c r="G434" s="162">
        <v>3347798</v>
      </c>
      <c r="H434" s="163">
        <v>3486706</v>
      </c>
      <c r="I434" s="166">
        <f t="shared" si="36"/>
        <v>4.1492348104634751E-2</v>
      </c>
      <c r="J434" s="164">
        <f t="shared" si="37"/>
        <v>8.2984696209269498E-3</v>
      </c>
      <c r="K434" s="162">
        <v>76</v>
      </c>
      <c r="L434" s="163">
        <v>78</v>
      </c>
      <c r="M434" s="166">
        <f t="shared" si="38"/>
        <v>2.6315789473684209E-2</v>
      </c>
      <c r="N434" s="164">
        <f t="shared" si="39"/>
        <v>5.263157894736842E-3</v>
      </c>
      <c r="O434" s="165">
        <f t="shared" si="40"/>
        <v>2.2701489157948002E-5</v>
      </c>
      <c r="P434" s="164">
        <f t="shared" si="41"/>
        <v>2.2370684537210767E-5</v>
      </c>
      <c r="Q434" s="81"/>
    </row>
    <row r="435" spans="1:17" s="74" customFormat="1" x14ac:dyDescent="0.25">
      <c r="A435" s="288" t="s">
        <v>1616</v>
      </c>
      <c r="B435" s="158" t="s">
        <v>218</v>
      </c>
      <c r="C435" s="159" t="s">
        <v>1738</v>
      </c>
      <c r="D435" s="160" t="s">
        <v>875</v>
      </c>
      <c r="E435" s="158" t="s">
        <v>2669</v>
      </c>
      <c r="F435" s="161" t="s">
        <v>3232</v>
      </c>
      <c r="G435" s="162">
        <v>3347798</v>
      </c>
      <c r="H435" s="163">
        <v>3486706</v>
      </c>
      <c r="I435" s="166">
        <f t="shared" si="36"/>
        <v>4.1492348104634751E-2</v>
      </c>
      <c r="J435" s="164">
        <f t="shared" si="37"/>
        <v>8.2984696209269498E-3</v>
      </c>
      <c r="K435" s="162">
        <v>76</v>
      </c>
      <c r="L435" s="163">
        <v>78</v>
      </c>
      <c r="M435" s="166">
        <f t="shared" si="38"/>
        <v>2.6315789473684209E-2</v>
      </c>
      <c r="N435" s="164">
        <f t="shared" si="39"/>
        <v>5.263157894736842E-3</v>
      </c>
      <c r="O435" s="165">
        <f t="shared" si="40"/>
        <v>2.2701489157948002E-5</v>
      </c>
      <c r="P435" s="164">
        <f t="shared" si="41"/>
        <v>2.2370684537210767E-5</v>
      </c>
      <c r="Q435" s="81"/>
    </row>
    <row r="436" spans="1:17" s="74" customFormat="1" x14ac:dyDescent="0.25">
      <c r="A436" s="288" t="s">
        <v>1617</v>
      </c>
      <c r="B436" s="158" t="s">
        <v>218</v>
      </c>
      <c r="C436" s="159" t="s">
        <v>1739</v>
      </c>
      <c r="D436" s="160" t="s">
        <v>856</v>
      </c>
      <c r="E436" s="158" t="s">
        <v>857</v>
      </c>
      <c r="F436" s="161" t="s">
        <v>842</v>
      </c>
      <c r="G436" s="162">
        <v>885822</v>
      </c>
      <c r="H436" s="163">
        <v>932130</v>
      </c>
      <c r="I436" s="166">
        <f t="shared" si="36"/>
        <v>5.2276868264730388E-2</v>
      </c>
      <c r="J436" s="164">
        <f t="shared" si="37"/>
        <v>1.0455373652946078E-2</v>
      </c>
      <c r="K436" s="162">
        <v>880183</v>
      </c>
      <c r="L436" s="163">
        <v>926193</v>
      </c>
      <c r="M436" s="166">
        <f t="shared" si="38"/>
        <v>5.2273220455291682E-2</v>
      </c>
      <c r="N436" s="164">
        <f t="shared" si="39"/>
        <v>1.0454644091058337E-2</v>
      </c>
      <c r="O436" s="165">
        <f t="shared" si="40"/>
        <v>0.99363416126490423</v>
      </c>
      <c r="P436" s="164">
        <f t="shared" si="41"/>
        <v>0.99363071674551828</v>
      </c>
      <c r="Q436" s="81"/>
    </row>
    <row r="437" spans="1:17" s="74" customFormat="1" x14ac:dyDescent="0.25">
      <c r="A437" s="288" t="s">
        <v>1617</v>
      </c>
      <c r="B437" s="158" t="s">
        <v>218</v>
      </c>
      <c r="C437" s="159" t="s">
        <v>1739</v>
      </c>
      <c r="D437" s="160" t="s">
        <v>858</v>
      </c>
      <c r="E437" s="158" t="s">
        <v>860</v>
      </c>
      <c r="F437" s="161" t="s">
        <v>3039</v>
      </c>
      <c r="G437" s="162">
        <v>885822</v>
      </c>
      <c r="H437" s="163">
        <v>932130</v>
      </c>
      <c r="I437" s="166">
        <f t="shared" si="36"/>
        <v>5.2276868264730388E-2</v>
      </c>
      <c r="J437" s="164">
        <f t="shared" si="37"/>
        <v>1.0455373652946078E-2</v>
      </c>
      <c r="K437" s="162">
        <v>864869</v>
      </c>
      <c r="L437" s="163">
        <v>910118</v>
      </c>
      <c r="M437" s="166">
        <f t="shared" si="38"/>
        <v>5.2318906100230211E-2</v>
      </c>
      <c r="N437" s="164">
        <f t="shared" si="39"/>
        <v>1.0463781220046042E-2</v>
      </c>
      <c r="O437" s="165">
        <f t="shared" si="40"/>
        <v>0.97634626369631827</v>
      </c>
      <c r="P437" s="164">
        <f t="shared" si="41"/>
        <v>0.9763852681492925</v>
      </c>
      <c r="Q437" s="81"/>
    </row>
    <row r="438" spans="1:17" s="74" customFormat="1" x14ac:dyDescent="0.25">
      <c r="A438" s="288" t="s">
        <v>1617</v>
      </c>
      <c r="B438" s="158" t="s">
        <v>218</v>
      </c>
      <c r="C438" s="159" t="s">
        <v>1739</v>
      </c>
      <c r="D438" s="160" t="s">
        <v>858</v>
      </c>
      <c r="E438" s="158" t="s">
        <v>3168</v>
      </c>
      <c r="F438" s="161" t="s">
        <v>3126</v>
      </c>
      <c r="G438" s="162">
        <v>885822</v>
      </c>
      <c r="H438" s="163">
        <v>932130</v>
      </c>
      <c r="I438" s="166">
        <f t="shared" si="36"/>
        <v>5.2276868264730388E-2</v>
      </c>
      <c r="J438" s="164">
        <f t="shared" si="37"/>
        <v>1.0455373652946078E-2</v>
      </c>
      <c r="K438" s="162">
        <v>861632</v>
      </c>
      <c r="L438" s="163">
        <v>906714</v>
      </c>
      <c r="M438" s="166">
        <f t="shared" si="38"/>
        <v>5.2321640793285301E-2</v>
      </c>
      <c r="N438" s="164">
        <f t="shared" si="39"/>
        <v>1.046432815865706E-2</v>
      </c>
      <c r="O438" s="165">
        <f t="shared" si="40"/>
        <v>0.97269203067884968</v>
      </c>
      <c r="P438" s="164">
        <f t="shared" si="41"/>
        <v>0.97273341701264848</v>
      </c>
      <c r="Q438" s="81"/>
    </row>
    <row r="439" spans="1:17" s="74" customFormat="1" x14ac:dyDescent="0.25">
      <c r="A439" s="288" t="s">
        <v>1617</v>
      </c>
      <c r="B439" s="158" t="s">
        <v>218</v>
      </c>
      <c r="C439" s="159" t="s">
        <v>1739</v>
      </c>
      <c r="D439" s="160" t="s">
        <v>858</v>
      </c>
      <c r="E439" s="158" t="s">
        <v>861</v>
      </c>
      <c r="F439" s="161" t="s">
        <v>3233</v>
      </c>
      <c r="G439" s="162">
        <v>885822</v>
      </c>
      <c r="H439" s="163">
        <v>932130</v>
      </c>
      <c r="I439" s="166">
        <f t="shared" si="36"/>
        <v>5.2276868264730388E-2</v>
      </c>
      <c r="J439" s="164">
        <f t="shared" si="37"/>
        <v>1.0455373652946078E-2</v>
      </c>
      <c r="K439" s="162">
        <v>882685</v>
      </c>
      <c r="L439" s="163">
        <v>928827</v>
      </c>
      <c r="M439" s="166">
        <f t="shared" si="38"/>
        <v>5.2274593994460085E-2</v>
      </c>
      <c r="N439" s="164">
        <f t="shared" si="39"/>
        <v>1.0454918798892017E-2</v>
      </c>
      <c r="O439" s="165">
        <f t="shared" si="40"/>
        <v>0.99645865647951848</v>
      </c>
      <c r="P439" s="164">
        <f t="shared" si="41"/>
        <v>0.99645650284831511</v>
      </c>
      <c r="Q439" s="81"/>
    </row>
    <row r="440" spans="1:17" s="74" customFormat="1" x14ac:dyDescent="0.25">
      <c r="A440" s="288" t="s">
        <v>1618</v>
      </c>
      <c r="B440" s="158" t="s">
        <v>218</v>
      </c>
      <c r="C440" s="159" t="s">
        <v>1740</v>
      </c>
      <c r="D440" s="160" t="s">
        <v>1474</v>
      </c>
      <c r="E440" s="158" t="s">
        <v>1282</v>
      </c>
      <c r="F440" s="161" t="s">
        <v>842</v>
      </c>
      <c r="G440" s="162">
        <v>749735</v>
      </c>
      <c r="H440" s="163">
        <v>786413</v>
      </c>
      <c r="I440" s="166">
        <f t="shared" si="36"/>
        <v>4.8921285520884046E-2</v>
      </c>
      <c r="J440" s="164">
        <f t="shared" si="37"/>
        <v>9.7842571041768089E-3</v>
      </c>
      <c r="K440" s="162">
        <v>337771</v>
      </c>
      <c r="L440" s="163">
        <v>354301</v>
      </c>
      <c r="M440" s="166">
        <f t="shared" si="38"/>
        <v>4.8938481989276757E-2</v>
      </c>
      <c r="N440" s="164">
        <f t="shared" si="39"/>
        <v>9.7876963978553513E-3</v>
      </c>
      <c r="O440" s="165">
        <f t="shared" si="40"/>
        <v>0.45052051724942815</v>
      </c>
      <c r="P440" s="164">
        <f t="shared" si="41"/>
        <v>0.45052790327728559</v>
      </c>
      <c r="Q440" s="81"/>
    </row>
    <row r="441" spans="1:17" s="74" customFormat="1" x14ac:dyDescent="0.25">
      <c r="A441" s="288" t="s">
        <v>1618</v>
      </c>
      <c r="B441" s="158" t="s">
        <v>218</v>
      </c>
      <c r="C441" s="159" t="s">
        <v>1740</v>
      </c>
      <c r="D441" s="160" t="s">
        <v>1088</v>
      </c>
      <c r="E441" s="158" t="s">
        <v>1104</v>
      </c>
      <c r="F441" s="161" t="s">
        <v>3039</v>
      </c>
      <c r="G441" s="162">
        <v>749735</v>
      </c>
      <c r="H441" s="163">
        <v>786413</v>
      </c>
      <c r="I441" s="166">
        <f t="shared" si="36"/>
        <v>4.8921285520884046E-2</v>
      </c>
      <c r="J441" s="164">
        <f t="shared" si="37"/>
        <v>9.7842571041768089E-3</v>
      </c>
      <c r="K441" s="162">
        <v>0</v>
      </c>
      <c r="L441" s="163">
        <v>0</v>
      </c>
      <c r="M441" s="166">
        <f t="shared" si="38"/>
        <v>0</v>
      </c>
      <c r="N441" s="164">
        <f t="shared" si="39"/>
        <v>0</v>
      </c>
      <c r="O441" s="165">
        <f t="shared" si="40"/>
        <v>0</v>
      </c>
      <c r="P441" s="164">
        <f t="shared" si="41"/>
        <v>0</v>
      </c>
      <c r="Q441" s="81"/>
    </row>
    <row r="442" spans="1:17" s="74" customFormat="1" x14ac:dyDescent="0.25">
      <c r="A442" s="288" t="s">
        <v>1618</v>
      </c>
      <c r="B442" s="158" t="s">
        <v>218</v>
      </c>
      <c r="C442" s="159" t="s">
        <v>1740</v>
      </c>
      <c r="D442" s="160" t="s">
        <v>1079</v>
      </c>
      <c r="E442" s="158" t="s">
        <v>1127</v>
      </c>
      <c r="F442" s="161" t="s">
        <v>3039</v>
      </c>
      <c r="G442" s="162">
        <v>749735</v>
      </c>
      <c r="H442" s="163">
        <v>786413</v>
      </c>
      <c r="I442" s="166">
        <f t="shared" si="36"/>
        <v>4.8921285520884046E-2</v>
      </c>
      <c r="J442" s="164">
        <f t="shared" si="37"/>
        <v>9.7842571041768089E-3</v>
      </c>
      <c r="K442" s="162">
        <v>109</v>
      </c>
      <c r="L442" s="163">
        <v>115</v>
      </c>
      <c r="M442" s="166">
        <f t="shared" si="38"/>
        <v>5.5045871559633031E-2</v>
      </c>
      <c r="N442" s="164">
        <f t="shared" si="39"/>
        <v>1.1009174311926606E-2</v>
      </c>
      <c r="O442" s="165">
        <f t="shared" si="40"/>
        <v>1.4538470259491687E-4</v>
      </c>
      <c r="P442" s="164">
        <f t="shared" si="41"/>
        <v>1.4623359481595548E-4</v>
      </c>
      <c r="Q442" s="81"/>
    </row>
    <row r="443" spans="1:17" s="74" customFormat="1" x14ac:dyDescent="0.25">
      <c r="A443" s="288" t="s">
        <v>1618</v>
      </c>
      <c r="B443" s="158" t="s">
        <v>218</v>
      </c>
      <c r="C443" s="159" t="s">
        <v>1740</v>
      </c>
      <c r="D443" s="160" t="s">
        <v>858</v>
      </c>
      <c r="E443" s="158" t="s">
        <v>860</v>
      </c>
      <c r="F443" s="161" t="s">
        <v>3039</v>
      </c>
      <c r="G443" s="162">
        <v>749735</v>
      </c>
      <c r="H443" s="163">
        <v>786413</v>
      </c>
      <c r="I443" s="166">
        <f t="shared" si="36"/>
        <v>4.8921285520884046E-2</v>
      </c>
      <c r="J443" s="164">
        <f t="shared" si="37"/>
        <v>9.7842571041768089E-3</v>
      </c>
      <c r="K443" s="162">
        <v>11</v>
      </c>
      <c r="L443" s="163">
        <v>12</v>
      </c>
      <c r="M443" s="166">
        <f t="shared" si="38"/>
        <v>9.0909090909090912E-2</v>
      </c>
      <c r="N443" s="164">
        <f t="shared" si="39"/>
        <v>1.8181818181818181E-2</v>
      </c>
      <c r="O443" s="165">
        <f t="shared" si="40"/>
        <v>1.4671850720587941E-5</v>
      </c>
      <c r="P443" s="164">
        <f t="shared" si="41"/>
        <v>1.5259157719925791E-5</v>
      </c>
      <c r="Q443" s="81"/>
    </row>
    <row r="444" spans="1:17" s="74" customFormat="1" ht="30" x14ac:dyDescent="0.25">
      <c r="A444" s="288" t="s">
        <v>1618</v>
      </c>
      <c r="B444" s="158" t="s">
        <v>218</v>
      </c>
      <c r="C444" s="159" t="s">
        <v>1740</v>
      </c>
      <c r="D444" s="160" t="s">
        <v>862</v>
      </c>
      <c r="E444" s="158" t="s">
        <v>864</v>
      </c>
      <c r="F444" s="161" t="s">
        <v>3039</v>
      </c>
      <c r="G444" s="162">
        <v>749735</v>
      </c>
      <c r="H444" s="163">
        <v>786413</v>
      </c>
      <c r="I444" s="166">
        <f t="shared" si="36"/>
        <v>4.8921285520884046E-2</v>
      </c>
      <c r="J444" s="164">
        <f t="shared" si="37"/>
        <v>9.7842571041768089E-3</v>
      </c>
      <c r="K444" s="162">
        <v>749614</v>
      </c>
      <c r="L444" s="163">
        <v>786286</v>
      </c>
      <c r="M444" s="166">
        <f t="shared" si="38"/>
        <v>4.8921178099661962E-2</v>
      </c>
      <c r="N444" s="164">
        <f t="shared" si="39"/>
        <v>9.7842356199323924E-3</v>
      </c>
      <c r="O444" s="165">
        <f t="shared" si="40"/>
        <v>0.99983860964207349</v>
      </c>
      <c r="P444" s="164">
        <f t="shared" si="41"/>
        <v>0.99983850724746415</v>
      </c>
      <c r="Q444" s="81"/>
    </row>
    <row r="445" spans="1:17" s="74" customFormat="1" x14ac:dyDescent="0.25">
      <c r="A445" s="288" t="s">
        <v>1618</v>
      </c>
      <c r="B445" s="158" t="s">
        <v>218</v>
      </c>
      <c r="C445" s="159" t="s">
        <v>1740</v>
      </c>
      <c r="D445" s="160" t="s">
        <v>3103</v>
      </c>
      <c r="E445" s="158" t="s">
        <v>3130</v>
      </c>
      <c r="F445" s="161" t="s">
        <v>3126</v>
      </c>
      <c r="G445" s="162">
        <v>749735</v>
      </c>
      <c r="H445" s="163">
        <v>786413</v>
      </c>
      <c r="I445" s="166">
        <f t="shared" si="36"/>
        <v>4.8921285520884046E-2</v>
      </c>
      <c r="J445" s="164">
        <f t="shared" si="37"/>
        <v>9.7842571041768089E-3</v>
      </c>
      <c r="K445" s="162">
        <v>0</v>
      </c>
      <c r="L445" s="163">
        <v>0</v>
      </c>
      <c r="M445" s="166">
        <f t="shared" si="38"/>
        <v>0</v>
      </c>
      <c r="N445" s="164">
        <f t="shared" si="39"/>
        <v>0</v>
      </c>
      <c r="O445" s="165">
        <f t="shared" si="40"/>
        <v>0</v>
      </c>
      <c r="P445" s="164">
        <f t="shared" si="41"/>
        <v>0</v>
      </c>
      <c r="Q445" s="81"/>
    </row>
    <row r="446" spans="1:17" s="74" customFormat="1" x14ac:dyDescent="0.25">
      <c r="A446" s="288" t="s">
        <v>1618</v>
      </c>
      <c r="B446" s="158" t="s">
        <v>218</v>
      </c>
      <c r="C446" s="159" t="s">
        <v>1740</v>
      </c>
      <c r="D446" s="160" t="s">
        <v>1088</v>
      </c>
      <c r="E446" s="158" t="s">
        <v>3135</v>
      </c>
      <c r="F446" s="161" t="s">
        <v>3126</v>
      </c>
      <c r="G446" s="162">
        <v>749735</v>
      </c>
      <c r="H446" s="163">
        <v>786413</v>
      </c>
      <c r="I446" s="166">
        <f t="shared" si="36"/>
        <v>4.8921285520884046E-2</v>
      </c>
      <c r="J446" s="164">
        <f t="shared" si="37"/>
        <v>9.7842571041768089E-3</v>
      </c>
      <c r="K446" s="162">
        <v>0</v>
      </c>
      <c r="L446" s="163">
        <v>0</v>
      </c>
      <c r="M446" s="166">
        <f t="shared" si="38"/>
        <v>0</v>
      </c>
      <c r="N446" s="164">
        <f t="shared" si="39"/>
        <v>0</v>
      </c>
      <c r="O446" s="165">
        <f t="shared" si="40"/>
        <v>0</v>
      </c>
      <c r="P446" s="164">
        <f t="shared" si="41"/>
        <v>0</v>
      </c>
      <c r="Q446" s="81"/>
    </row>
    <row r="447" spans="1:17" s="74" customFormat="1" x14ac:dyDescent="0.25">
      <c r="A447" s="288" t="s">
        <v>1618</v>
      </c>
      <c r="B447" s="158" t="s">
        <v>218</v>
      </c>
      <c r="C447" s="159" t="s">
        <v>1740</v>
      </c>
      <c r="D447" s="160" t="s">
        <v>1079</v>
      </c>
      <c r="E447" s="158" t="s">
        <v>3165</v>
      </c>
      <c r="F447" s="161" t="s">
        <v>3126</v>
      </c>
      <c r="G447" s="162">
        <v>749735</v>
      </c>
      <c r="H447" s="163">
        <v>786413</v>
      </c>
      <c r="I447" s="166">
        <f t="shared" si="36"/>
        <v>4.8921285520884046E-2</v>
      </c>
      <c r="J447" s="164">
        <f t="shared" si="37"/>
        <v>9.7842571041768089E-3</v>
      </c>
      <c r="K447" s="162">
        <v>144</v>
      </c>
      <c r="L447" s="163">
        <v>152</v>
      </c>
      <c r="M447" s="166">
        <f t="shared" si="38"/>
        <v>5.5555555555555552E-2</v>
      </c>
      <c r="N447" s="164">
        <f t="shared" si="39"/>
        <v>1.111111111111111E-2</v>
      </c>
      <c r="O447" s="165">
        <f t="shared" si="40"/>
        <v>1.9206786397860578E-4</v>
      </c>
      <c r="P447" s="164">
        <f t="shared" si="41"/>
        <v>1.9328266445239333E-4</v>
      </c>
      <c r="Q447" s="81"/>
    </row>
    <row r="448" spans="1:17" s="74" customFormat="1" x14ac:dyDescent="0.25">
      <c r="A448" s="288" t="s">
        <v>1618</v>
      </c>
      <c r="B448" s="158" t="s">
        <v>218</v>
      </c>
      <c r="C448" s="159" t="s">
        <v>1740</v>
      </c>
      <c r="D448" s="160" t="s">
        <v>858</v>
      </c>
      <c r="E448" s="158" t="s">
        <v>3168</v>
      </c>
      <c r="F448" s="161" t="s">
        <v>3126</v>
      </c>
      <c r="G448" s="162">
        <v>749735</v>
      </c>
      <c r="H448" s="163">
        <v>786413</v>
      </c>
      <c r="I448" s="166">
        <f t="shared" si="36"/>
        <v>4.8921285520884046E-2</v>
      </c>
      <c r="J448" s="164">
        <f t="shared" si="37"/>
        <v>9.7842571041768089E-3</v>
      </c>
      <c r="K448" s="162">
        <v>10</v>
      </c>
      <c r="L448" s="163">
        <v>11</v>
      </c>
      <c r="M448" s="166">
        <f t="shared" si="38"/>
        <v>0.1</v>
      </c>
      <c r="N448" s="164">
        <f t="shared" si="39"/>
        <v>0.02</v>
      </c>
      <c r="O448" s="165">
        <f t="shared" si="40"/>
        <v>1.33380461096254E-5</v>
      </c>
      <c r="P448" s="164">
        <f t="shared" si="41"/>
        <v>1.3987561243265307E-5</v>
      </c>
      <c r="Q448" s="81"/>
    </row>
    <row r="449" spans="1:17" s="74" customFormat="1" ht="30" x14ac:dyDescent="0.25">
      <c r="A449" s="288" t="s">
        <v>1618</v>
      </c>
      <c r="B449" s="158" t="s">
        <v>218</v>
      </c>
      <c r="C449" s="159" t="s">
        <v>1740</v>
      </c>
      <c r="D449" s="160" t="s">
        <v>862</v>
      </c>
      <c r="E449" s="158" t="s">
        <v>3169</v>
      </c>
      <c r="F449" s="161" t="s">
        <v>3126</v>
      </c>
      <c r="G449" s="162">
        <v>749735</v>
      </c>
      <c r="H449" s="163">
        <v>786413</v>
      </c>
      <c r="I449" s="166">
        <f t="shared" si="36"/>
        <v>4.8921285520884046E-2</v>
      </c>
      <c r="J449" s="164">
        <f t="shared" si="37"/>
        <v>9.7842571041768089E-3</v>
      </c>
      <c r="K449" s="162">
        <v>749580</v>
      </c>
      <c r="L449" s="163">
        <v>786251</v>
      </c>
      <c r="M449" s="166">
        <f t="shared" si="38"/>
        <v>4.8922063021958964E-2</v>
      </c>
      <c r="N449" s="164">
        <f t="shared" si="39"/>
        <v>9.7844126043917928E-3</v>
      </c>
      <c r="O449" s="165">
        <f t="shared" si="40"/>
        <v>0.9997932602853008</v>
      </c>
      <c r="P449" s="164">
        <f t="shared" si="41"/>
        <v>0.999794001370781</v>
      </c>
      <c r="Q449" s="81"/>
    </row>
    <row r="450" spans="1:17" s="74" customFormat="1" x14ac:dyDescent="0.25">
      <c r="A450" s="288" t="s">
        <v>1618</v>
      </c>
      <c r="B450" s="158" t="s">
        <v>218</v>
      </c>
      <c r="C450" s="159" t="s">
        <v>1740</v>
      </c>
      <c r="D450" s="160" t="s">
        <v>1541</v>
      </c>
      <c r="E450" s="158" t="s">
        <v>1373</v>
      </c>
      <c r="F450" s="161" t="s">
        <v>3262</v>
      </c>
      <c r="G450" s="162">
        <v>749735</v>
      </c>
      <c r="H450" s="163">
        <v>786413</v>
      </c>
      <c r="I450" s="166">
        <f t="shared" si="36"/>
        <v>4.8921285520884046E-2</v>
      </c>
      <c r="J450" s="164">
        <f t="shared" si="37"/>
        <v>9.7842571041768089E-3</v>
      </c>
      <c r="K450" s="162">
        <v>109</v>
      </c>
      <c r="L450" s="163">
        <v>115</v>
      </c>
      <c r="M450" s="166">
        <f t="shared" si="38"/>
        <v>5.5045871559633031E-2</v>
      </c>
      <c r="N450" s="164">
        <f t="shared" si="39"/>
        <v>1.1009174311926606E-2</v>
      </c>
      <c r="O450" s="165">
        <f t="shared" si="40"/>
        <v>1.4538470259491687E-4</v>
      </c>
      <c r="P450" s="164">
        <f t="shared" si="41"/>
        <v>1.4623359481595548E-4</v>
      </c>
      <c r="Q450" s="81"/>
    </row>
    <row r="451" spans="1:17" s="74" customFormat="1" ht="45" x14ac:dyDescent="0.25">
      <c r="A451" s="288" t="s">
        <v>1618</v>
      </c>
      <c r="B451" s="158" t="s">
        <v>218</v>
      </c>
      <c r="C451" s="159" t="s">
        <v>1740</v>
      </c>
      <c r="D451" s="160" t="s">
        <v>865</v>
      </c>
      <c r="E451" s="158" t="s">
        <v>866</v>
      </c>
      <c r="F451" s="161" t="s">
        <v>3262</v>
      </c>
      <c r="G451" s="162">
        <v>749735</v>
      </c>
      <c r="H451" s="163">
        <v>786413</v>
      </c>
      <c r="I451" s="166">
        <f t="shared" ref="I451:I514" si="42">(H451-G451)/G451</f>
        <v>4.8921285520884046E-2</v>
      </c>
      <c r="J451" s="164">
        <f t="shared" ref="J451:J514" si="43">I451/5</f>
        <v>9.7842571041768089E-3</v>
      </c>
      <c r="K451" s="162">
        <v>749614</v>
      </c>
      <c r="L451" s="163">
        <v>786286</v>
      </c>
      <c r="M451" s="166">
        <f t="shared" ref="M451:M514" si="44">IFERROR((L451-K451)/K451,0)</f>
        <v>4.8921178099661962E-2</v>
      </c>
      <c r="N451" s="164">
        <f t="shared" ref="N451:N514" si="45">M451/5</f>
        <v>9.7842356199323924E-3</v>
      </c>
      <c r="O451" s="165">
        <f t="shared" ref="O451:O514" si="46">K451/G451</f>
        <v>0.99983860964207349</v>
      </c>
      <c r="P451" s="164">
        <f t="shared" ref="P451:P514" si="47">L451/H451</f>
        <v>0.99983850724746415</v>
      </c>
      <c r="Q451" s="81"/>
    </row>
    <row r="452" spans="1:17" s="74" customFormat="1" x14ac:dyDescent="0.25">
      <c r="A452" s="288" t="s">
        <v>1618</v>
      </c>
      <c r="B452" s="158" t="s">
        <v>218</v>
      </c>
      <c r="C452" s="159" t="s">
        <v>1740</v>
      </c>
      <c r="D452" s="160" t="s">
        <v>1228</v>
      </c>
      <c r="E452" s="158" t="s">
        <v>1404</v>
      </c>
      <c r="F452" s="161" t="s">
        <v>3233</v>
      </c>
      <c r="G452" s="162">
        <v>749735</v>
      </c>
      <c r="H452" s="163">
        <v>786413</v>
      </c>
      <c r="I452" s="166">
        <f t="shared" si="42"/>
        <v>4.8921285520884046E-2</v>
      </c>
      <c r="J452" s="164">
        <f t="shared" si="43"/>
        <v>9.7842571041768089E-3</v>
      </c>
      <c r="K452" s="162">
        <v>122</v>
      </c>
      <c r="L452" s="163">
        <v>128</v>
      </c>
      <c r="M452" s="166">
        <f t="shared" si="44"/>
        <v>4.9180327868852458E-2</v>
      </c>
      <c r="N452" s="164">
        <f t="shared" si="45"/>
        <v>9.8360655737704909E-3</v>
      </c>
      <c r="O452" s="165">
        <f t="shared" si="46"/>
        <v>1.6272416253742988E-4</v>
      </c>
      <c r="P452" s="164">
        <f t="shared" si="47"/>
        <v>1.6276434901254174E-4</v>
      </c>
      <c r="Q452" s="81"/>
    </row>
    <row r="453" spans="1:17" s="74" customFormat="1" x14ac:dyDescent="0.25">
      <c r="A453" s="288" t="s">
        <v>1618</v>
      </c>
      <c r="B453" s="158" t="s">
        <v>218</v>
      </c>
      <c r="C453" s="159" t="s">
        <v>1740</v>
      </c>
      <c r="D453" s="160" t="s">
        <v>858</v>
      </c>
      <c r="E453" s="158" t="s">
        <v>861</v>
      </c>
      <c r="F453" s="161" t="s">
        <v>3233</v>
      </c>
      <c r="G453" s="162">
        <v>749735</v>
      </c>
      <c r="H453" s="163">
        <v>786413</v>
      </c>
      <c r="I453" s="166">
        <f t="shared" si="42"/>
        <v>4.8921285520884046E-2</v>
      </c>
      <c r="J453" s="164">
        <f t="shared" si="43"/>
        <v>9.7842571041768089E-3</v>
      </c>
      <c r="K453" s="162">
        <v>633</v>
      </c>
      <c r="L453" s="163">
        <v>664</v>
      </c>
      <c r="M453" s="166">
        <f t="shared" si="44"/>
        <v>4.8973143759873619E-2</v>
      </c>
      <c r="N453" s="164">
        <f t="shared" si="45"/>
        <v>9.7946287519747235E-3</v>
      </c>
      <c r="O453" s="165">
        <f t="shared" si="46"/>
        <v>8.4429831873928784E-4</v>
      </c>
      <c r="P453" s="164">
        <f t="shared" si="47"/>
        <v>8.4434006050256038E-4</v>
      </c>
      <c r="Q453" s="81"/>
    </row>
    <row r="454" spans="1:17" s="74" customFormat="1" x14ac:dyDescent="0.25">
      <c r="A454" s="288" t="s">
        <v>1618</v>
      </c>
      <c r="B454" s="158" t="s">
        <v>218</v>
      </c>
      <c r="C454" s="159" t="s">
        <v>1740</v>
      </c>
      <c r="D454" s="160" t="s">
        <v>862</v>
      </c>
      <c r="E454" s="158" t="s">
        <v>868</v>
      </c>
      <c r="F454" s="161" t="s">
        <v>3233</v>
      </c>
      <c r="G454" s="162">
        <v>749735</v>
      </c>
      <c r="H454" s="163">
        <v>786413</v>
      </c>
      <c r="I454" s="166">
        <f t="shared" si="42"/>
        <v>4.8921285520884046E-2</v>
      </c>
      <c r="J454" s="164">
        <f t="shared" si="43"/>
        <v>9.7842571041768089E-3</v>
      </c>
      <c r="K454" s="162">
        <v>749221</v>
      </c>
      <c r="L454" s="163">
        <v>785874</v>
      </c>
      <c r="M454" s="166">
        <f t="shared" si="44"/>
        <v>4.8921479776995042E-2</v>
      </c>
      <c r="N454" s="164">
        <f t="shared" si="45"/>
        <v>9.7842959553990083E-3</v>
      </c>
      <c r="O454" s="165">
        <f t="shared" si="46"/>
        <v>0.99931442442996521</v>
      </c>
      <c r="P454" s="164">
        <f t="shared" si="47"/>
        <v>0.99931460949908002</v>
      </c>
      <c r="Q454" s="81"/>
    </row>
    <row r="455" spans="1:17" s="74" customFormat="1" x14ac:dyDescent="0.25">
      <c r="A455" s="288" t="s">
        <v>1618</v>
      </c>
      <c r="B455" s="158" t="s">
        <v>218</v>
      </c>
      <c r="C455" s="159" t="s">
        <v>1740</v>
      </c>
      <c r="D455" s="160" t="s">
        <v>862</v>
      </c>
      <c r="E455" s="158" t="s">
        <v>2670</v>
      </c>
      <c r="F455" s="161" t="s">
        <v>3232</v>
      </c>
      <c r="G455" s="162">
        <v>749735</v>
      </c>
      <c r="H455" s="163">
        <v>786413</v>
      </c>
      <c r="I455" s="166">
        <f t="shared" si="42"/>
        <v>4.8921285520884046E-2</v>
      </c>
      <c r="J455" s="164">
        <f t="shared" si="43"/>
        <v>9.7842571041768089E-3</v>
      </c>
      <c r="K455" s="162">
        <v>749221</v>
      </c>
      <c r="L455" s="163">
        <v>785874</v>
      </c>
      <c r="M455" s="166">
        <f t="shared" si="44"/>
        <v>4.8921479776995042E-2</v>
      </c>
      <c r="N455" s="164">
        <f t="shared" si="45"/>
        <v>9.7842959553990083E-3</v>
      </c>
      <c r="O455" s="165">
        <f t="shared" si="46"/>
        <v>0.99931442442996521</v>
      </c>
      <c r="P455" s="164">
        <f t="shared" si="47"/>
        <v>0.99931460949908002</v>
      </c>
      <c r="Q455" s="81"/>
    </row>
    <row r="456" spans="1:17" s="74" customFormat="1" ht="30" x14ac:dyDescent="0.25">
      <c r="A456" s="288" t="s">
        <v>967</v>
      </c>
      <c r="B456" s="158" t="s">
        <v>218</v>
      </c>
      <c r="C456" s="159" t="s">
        <v>229</v>
      </c>
      <c r="D456" s="160" t="s">
        <v>862</v>
      </c>
      <c r="E456" s="158" t="s">
        <v>864</v>
      </c>
      <c r="F456" s="161" t="s">
        <v>3039</v>
      </c>
      <c r="G456" s="162">
        <v>284993</v>
      </c>
      <c r="H456" s="163">
        <v>291433</v>
      </c>
      <c r="I456" s="166">
        <f t="shared" si="42"/>
        <v>2.2597046243241062E-2</v>
      </c>
      <c r="J456" s="164">
        <f t="shared" si="43"/>
        <v>4.5194092486482125E-3</v>
      </c>
      <c r="K456" s="162">
        <v>0</v>
      </c>
      <c r="L456" s="163">
        <v>0</v>
      </c>
      <c r="M456" s="166">
        <f t="shared" si="44"/>
        <v>0</v>
      </c>
      <c r="N456" s="164">
        <f t="shared" si="45"/>
        <v>0</v>
      </c>
      <c r="O456" s="165">
        <f t="shared" si="46"/>
        <v>0</v>
      </c>
      <c r="P456" s="164">
        <f t="shared" si="47"/>
        <v>0</v>
      </c>
      <c r="Q456" s="81"/>
    </row>
    <row r="457" spans="1:17" s="74" customFormat="1" ht="30" x14ac:dyDescent="0.25">
      <c r="A457" s="288" t="s">
        <v>967</v>
      </c>
      <c r="B457" s="158" t="s">
        <v>218</v>
      </c>
      <c r="C457" s="159" t="s">
        <v>229</v>
      </c>
      <c r="D457" s="160" t="s">
        <v>1096</v>
      </c>
      <c r="E457" s="158" t="s">
        <v>1129</v>
      </c>
      <c r="F457" s="161" t="s">
        <v>3039</v>
      </c>
      <c r="G457" s="162">
        <v>284993</v>
      </c>
      <c r="H457" s="163">
        <v>291433</v>
      </c>
      <c r="I457" s="166">
        <f t="shared" si="42"/>
        <v>2.2597046243241062E-2</v>
      </c>
      <c r="J457" s="164">
        <f t="shared" si="43"/>
        <v>4.5194092486482125E-3</v>
      </c>
      <c r="K457" s="162">
        <v>4751</v>
      </c>
      <c r="L457" s="163">
        <v>4865</v>
      </c>
      <c r="M457" s="166">
        <f t="shared" si="44"/>
        <v>2.3994948431909073E-2</v>
      </c>
      <c r="N457" s="164">
        <f t="shared" si="45"/>
        <v>4.7989896863818143E-3</v>
      </c>
      <c r="O457" s="165">
        <f t="shared" si="46"/>
        <v>1.6670584891558739E-2</v>
      </c>
      <c r="P457" s="164">
        <f t="shared" si="47"/>
        <v>1.6693373777163189E-2</v>
      </c>
      <c r="Q457" s="81"/>
    </row>
    <row r="458" spans="1:17" s="74" customFormat="1" ht="30" x14ac:dyDescent="0.25">
      <c r="A458" s="288" t="s">
        <v>967</v>
      </c>
      <c r="B458" s="158" t="s">
        <v>218</v>
      </c>
      <c r="C458" s="159" t="s">
        <v>229</v>
      </c>
      <c r="D458" s="160" t="s">
        <v>862</v>
      </c>
      <c r="E458" s="158" t="s">
        <v>3169</v>
      </c>
      <c r="F458" s="161" t="s">
        <v>3126</v>
      </c>
      <c r="G458" s="162">
        <v>284993</v>
      </c>
      <c r="H458" s="163">
        <v>291433</v>
      </c>
      <c r="I458" s="166">
        <f t="shared" si="42"/>
        <v>2.2597046243241062E-2</v>
      </c>
      <c r="J458" s="164">
        <f t="shared" si="43"/>
        <v>4.5194092486482125E-3</v>
      </c>
      <c r="K458" s="162">
        <v>0</v>
      </c>
      <c r="L458" s="163">
        <v>0</v>
      </c>
      <c r="M458" s="166">
        <f t="shared" si="44"/>
        <v>0</v>
      </c>
      <c r="N458" s="164">
        <f t="shared" si="45"/>
        <v>0</v>
      </c>
      <c r="O458" s="165">
        <f t="shared" si="46"/>
        <v>0</v>
      </c>
      <c r="P458" s="164">
        <f t="shared" si="47"/>
        <v>0</v>
      </c>
      <c r="Q458" s="81"/>
    </row>
    <row r="459" spans="1:17" s="74" customFormat="1" ht="30" x14ac:dyDescent="0.25">
      <c r="A459" s="288" t="s">
        <v>967</v>
      </c>
      <c r="B459" s="158" t="s">
        <v>218</v>
      </c>
      <c r="C459" s="159" t="s">
        <v>229</v>
      </c>
      <c r="D459" s="160" t="s">
        <v>3119</v>
      </c>
      <c r="E459" s="158" t="s">
        <v>3170</v>
      </c>
      <c r="F459" s="161" t="s">
        <v>3126</v>
      </c>
      <c r="G459" s="162">
        <v>284993</v>
      </c>
      <c r="H459" s="163">
        <v>291433</v>
      </c>
      <c r="I459" s="166">
        <f t="shared" si="42"/>
        <v>2.2597046243241062E-2</v>
      </c>
      <c r="J459" s="164">
        <f t="shared" si="43"/>
        <v>4.5194092486482125E-3</v>
      </c>
      <c r="K459" s="162">
        <v>4744</v>
      </c>
      <c r="L459" s="163">
        <v>4858</v>
      </c>
      <c r="M459" s="166">
        <f t="shared" si="44"/>
        <v>2.4030354131534568E-2</v>
      </c>
      <c r="N459" s="164">
        <f t="shared" si="45"/>
        <v>4.8060708263069135E-3</v>
      </c>
      <c r="O459" s="165">
        <f t="shared" si="46"/>
        <v>1.6646022884772609E-2</v>
      </c>
      <c r="P459" s="164">
        <f t="shared" si="47"/>
        <v>1.6669354534318351E-2</v>
      </c>
      <c r="Q459" s="81"/>
    </row>
    <row r="460" spans="1:17" s="74" customFormat="1" ht="45" x14ac:dyDescent="0.25">
      <c r="A460" s="288" t="s">
        <v>967</v>
      </c>
      <c r="B460" s="158" t="s">
        <v>218</v>
      </c>
      <c r="C460" s="159" t="s">
        <v>229</v>
      </c>
      <c r="D460" s="160" t="s">
        <v>865</v>
      </c>
      <c r="E460" s="158" t="s">
        <v>866</v>
      </c>
      <c r="F460" s="161" t="s">
        <v>3262</v>
      </c>
      <c r="G460" s="162">
        <v>284993</v>
      </c>
      <c r="H460" s="163">
        <v>291433</v>
      </c>
      <c r="I460" s="166">
        <f t="shared" si="42"/>
        <v>2.2597046243241062E-2</v>
      </c>
      <c r="J460" s="164">
        <f t="shared" si="43"/>
        <v>4.5194092486482125E-3</v>
      </c>
      <c r="K460" s="162">
        <v>0</v>
      </c>
      <c r="L460" s="163">
        <v>0</v>
      </c>
      <c r="M460" s="166">
        <f t="shared" si="44"/>
        <v>0</v>
      </c>
      <c r="N460" s="164">
        <f t="shared" si="45"/>
        <v>0</v>
      </c>
      <c r="O460" s="165">
        <f t="shared" si="46"/>
        <v>0</v>
      </c>
      <c r="P460" s="164">
        <f t="shared" si="47"/>
        <v>0</v>
      </c>
      <c r="Q460" s="81"/>
    </row>
    <row r="461" spans="1:17" s="74" customFormat="1" ht="30" x14ac:dyDescent="0.25">
      <c r="A461" s="288" t="s">
        <v>967</v>
      </c>
      <c r="B461" s="158" t="s">
        <v>218</v>
      </c>
      <c r="C461" s="159" t="s">
        <v>229</v>
      </c>
      <c r="D461" s="160" t="s">
        <v>862</v>
      </c>
      <c r="E461" s="158" t="s">
        <v>868</v>
      </c>
      <c r="F461" s="161" t="s">
        <v>3233</v>
      </c>
      <c r="G461" s="162">
        <v>284993</v>
      </c>
      <c r="H461" s="163">
        <v>291433</v>
      </c>
      <c r="I461" s="166">
        <f t="shared" si="42"/>
        <v>2.2597046243241062E-2</v>
      </c>
      <c r="J461" s="164">
        <f t="shared" si="43"/>
        <v>4.5194092486482125E-3</v>
      </c>
      <c r="K461" s="162">
        <v>0</v>
      </c>
      <c r="L461" s="163">
        <v>0</v>
      </c>
      <c r="M461" s="166">
        <f t="shared" si="44"/>
        <v>0</v>
      </c>
      <c r="N461" s="164">
        <f t="shared" si="45"/>
        <v>0</v>
      </c>
      <c r="O461" s="165">
        <f t="shared" si="46"/>
        <v>0</v>
      </c>
      <c r="P461" s="164">
        <f t="shared" si="47"/>
        <v>0</v>
      </c>
      <c r="Q461" s="81"/>
    </row>
    <row r="462" spans="1:17" s="74" customFormat="1" ht="30" x14ac:dyDescent="0.25">
      <c r="A462" s="288" t="s">
        <v>967</v>
      </c>
      <c r="B462" s="158" t="s">
        <v>218</v>
      </c>
      <c r="C462" s="159" t="s">
        <v>229</v>
      </c>
      <c r="D462" s="160" t="s">
        <v>862</v>
      </c>
      <c r="E462" s="158" t="s">
        <v>2670</v>
      </c>
      <c r="F462" s="161" t="s">
        <v>3232</v>
      </c>
      <c r="G462" s="162">
        <v>284993</v>
      </c>
      <c r="H462" s="163">
        <v>291433</v>
      </c>
      <c r="I462" s="166">
        <f t="shared" si="42"/>
        <v>2.2597046243241062E-2</v>
      </c>
      <c r="J462" s="164">
        <f t="shared" si="43"/>
        <v>4.5194092486482125E-3</v>
      </c>
      <c r="K462" s="162">
        <v>0</v>
      </c>
      <c r="L462" s="163">
        <v>0</v>
      </c>
      <c r="M462" s="166">
        <f t="shared" si="44"/>
        <v>0</v>
      </c>
      <c r="N462" s="164">
        <f t="shared" si="45"/>
        <v>0</v>
      </c>
      <c r="O462" s="165">
        <f t="shared" si="46"/>
        <v>0</v>
      </c>
      <c r="P462" s="164">
        <f t="shared" si="47"/>
        <v>0</v>
      </c>
      <c r="Q462" s="81"/>
    </row>
    <row r="463" spans="1:17" s="74" customFormat="1" x14ac:dyDescent="0.25">
      <c r="A463" s="288" t="s">
        <v>1619</v>
      </c>
      <c r="B463" s="158" t="s">
        <v>218</v>
      </c>
      <c r="C463" s="159" t="s">
        <v>1741</v>
      </c>
      <c r="D463" s="160" t="s">
        <v>856</v>
      </c>
      <c r="E463" s="158" t="s">
        <v>857</v>
      </c>
      <c r="F463" s="161" t="s">
        <v>842</v>
      </c>
      <c r="G463" s="162">
        <v>770969</v>
      </c>
      <c r="H463" s="163">
        <v>801102</v>
      </c>
      <c r="I463" s="166">
        <f t="shared" si="42"/>
        <v>3.9084580573278564E-2</v>
      </c>
      <c r="J463" s="164">
        <f t="shared" si="43"/>
        <v>7.8169161146557122E-3</v>
      </c>
      <c r="K463" s="162">
        <v>738312</v>
      </c>
      <c r="L463" s="163">
        <v>767182</v>
      </c>
      <c r="M463" s="166">
        <f t="shared" si="44"/>
        <v>3.9102709965434669E-2</v>
      </c>
      <c r="N463" s="164">
        <f t="shared" si="45"/>
        <v>7.8205419930869342E-3</v>
      </c>
      <c r="O463" s="165">
        <f t="shared" si="46"/>
        <v>0.95764161723752839</v>
      </c>
      <c r="P463" s="164">
        <f t="shared" si="47"/>
        <v>0.95765832565640829</v>
      </c>
      <c r="Q463" s="81"/>
    </row>
    <row r="464" spans="1:17" s="74" customFormat="1" x14ac:dyDescent="0.25">
      <c r="A464" s="288" t="s">
        <v>1619</v>
      </c>
      <c r="B464" s="158" t="s">
        <v>218</v>
      </c>
      <c r="C464" s="159" t="s">
        <v>1741</v>
      </c>
      <c r="D464" s="160" t="s">
        <v>858</v>
      </c>
      <c r="E464" s="158" t="s">
        <v>860</v>
      </c>
      <c r="F464" s="161" t="s">
        <v>3039</v>
      </c>
      <c r="G464" s="162">
        <v>770969</v>
      </c>
      <c r="H464" s="163">
        <v>801102</v>
      </c>
      <c r="I464" s="166">
        <f t="shared" si="42"/>
        <v>3.9084580573278564E-2</v>
      </c>
      <c r="J464" s="164">
        <f t="shared" si="43"/>
        <v>7.8169161146557122E-3</v>
      </c>
      <c r="K464" s="162">
        <v>753070</v>
      </c>
      <c r="L464" s="163">
        <v>782501</v>
      </c>
      <c r="M464" s="166">
        <f t="shared" si="44"/>
        <v>3.9081360298511426E-2</v>
      </c>
      <c r="N464" s="164">
        <f t="shared" si="45"/>
        <v>7.8162720597022856E-3</v>
      </c>
      <c r="O464" s="165">
        <f t="shared" si="46"/>
        <v>0.97678376173361059</v>
      </c>
      <c r="P464" s="164">
        <f t="shared" si="47"/>
        <v>0.97678073453817371</v>
      </c>
      <c r="Q464" s="81"/>
    </row>
    <row r="465" spans="1:17" s="74" customFormat="1" x14ac:dyDescent="0.25">
      <c r="A465" s="288" t="s">
        <v>1619</v>
      </c>
      <c r="B465" s="158" t="s">
        <v>218</v>
      </c>
      <c r="C465" s="159" t="s">
        <v>1741</v>
      </c>
      <c r="D465" s="160" t="s">
        <v>858</v>
      </c>
      <c r="E465" s="158" t="s">
        <v>3168</v>
      </c>
      <c r="F465" s="161" t="s">
        <v>3126</v>
      </c>
      <c r="G465" s="162">
        <v>770969</v>
      </c>
      <c r="H465" s="163">
        <v>801102</v>
      </c>
      <c r="I465" s="166">
        <f t="shared" si="42"/>
        <v>3.9084580573278564E-2</v>
      </c>
      <c r="J465" s="164">
        <f t="shared" si="43"/>
        <v>7.8169161146557122E-3</v>
      </c>
      <c r="K465" s="162">
        <v>751350</v>
      </c>
      <c r="L465" s="163">
        <v>780713</v>
      </c>
      <c r="M465" s="166">
        <f t="shared" si="44"/>
        <v>3.908032208691023E-2</v>
      </c>
      <c r="N465" s="164">
        <f t="shared" si="45"/>
        <v>7.8160644173820466E-3</v>
      </c>
      <c r="O465" s="165">
        <f t="shared" si="46"/>
        <v>0.9745528030309909</v>
      </c>
      <c r="P465" s="164">
        <f t="shared" si="47"/>
        <v>0.97454880901558105</v>
      </c>
      <c r="Q465" s="81"/>
    </row>
    <row r="466" spans="1:17" s="74" customFormat="1" x14ac:dyDescent="0.25">
      <c r="A466" s="288" t="s">
        <v>1619</v>
      </c>
      <c r="B466" s="158" t="s">
        <v>218</v>
      </c>
      <c r="C466" s="159" t="s">
        <v>1741</v>
      </c>
      <c r="D466" s="160" t="s">
        <v>858</v>
      </c>
      <c r="E466" s="158" t="s">
        <v>861</v>
      </c>
      <c r="F466" s="161" t="s">
        <v>3233</v>
      </c>
      <c r="G466" s="162">
        <v>770969</v>
      </c>
      <c r="H466" s="163">
        <v>801102</v>
      </c>
      <c r="I466" s="166">
        <f t="shared" si="42"/>
        <v>3.9084580573278564E-2</v>
      </c>
      <c r="J466" s="164">
        <f t="shared" si="43"/>
        <v>7.8169161146557122E-3</v>
      </c>
      <c r="K466" s="162">
        <v>762405</v>
      </c>
      <c r="L466" s="163">
        <v>792202</v>
      </c>
      <c r="M466" s="166">
        <f t="shared" si="44"/>
        <v>3.9082902132068914E-2</v>
      </c>
      <c r="N466" s="164">
        <f t="shared" si="45"/>
        <v>7.8165804264137828E-3</v>
      </c>
      <c r="O466" s="165">
        <f t="shared" si="46"/>
        <v>0.98889190097137503</v>
      </c>
      <c r="P466" s="164">
        <f t="shared" si="47"/>
        <v>0.98889030360678165</v>
      </c>
      <c r="Q466" s="81"/>
    </row>
    <row r="467" spans="1:17" s="74" customFormat="1" ht="30" x14ac:dyDescent="0.25">
      <c r="A467" s="288" t="s">
        <v>968</v>
      </c>
      <c r="B467" s="158" t="s">
        <v>218</v>
      </c>
      <c r="C467" s="159" t="s">
        <v>315</v>
      </c>
      <c r="D467" s="160" t="s">
        <v>862</v>
      </c>
      <c r="E467" s="158" t="s">
        <v>864</v>
      </c>
      <c r="F467" s="161" t="s">
        <v>3039</v>
      </c>
      <c r="G467" s="162">
        <v>449645</v>
      </c>
      <c r="H467" s="163">
        <v>467451</v>
      </c>
      <c r="I467" s="166">
        <f t="shared" si="42"/>
        <v>3.960012899064818E-2</v>
      </c>
      <c r="J467" s="164">
        <f t="shared" si="43"/>
        <v>7.920025798129636E-3</v>
      </c>
      <c r="K467" s="162">
        <v>0</v>
      </c>
      <c r="L467" s="163">
        <v>0</v>
      </c>
      <c r="M467" s="166">
        <f t="shared" si="44"/>
        <v>0</v>
      </c>
      <c r="N467" s="164">
        <f t="shared" si="45"/>
        <v>0</v>
      </c>
      <c r="O467" s="165">
        <f t="shared" si="46"/>
        <v>0</v>
      </c>
      <c r="P467" s="164">
        <f t="shared" si="47"/>
        <v>0</v>
      </c>
      <c r="Q467" s="81"/>
    </row>
    <row r="468" spans="1:17" s="74" customFormat="1" x14ac:dyDescent="0.25">
      <c r="A468" s="288" t="s">
        <v>968</v>
      </c>
      <c r="B468" s="158" t="s">
        <v>218</v>
      </c>
      <c r="C468" s="159" t="s">
        <v>315</v>
      </c>
      <c r="D468" s="160" t="s">
        <v>1096</v>
      </c>
      <c r="E468" s="158" t="s">
        <v>1129</v>
      </c>
      <c r="F468" s="161" t="s">
        <v>3039</v>
      </c>
      <c r="G468" s="162">
        <v>449645</v>
      </c>
      <c r="H468" s="163">
        <v>467451</v>
      </c>
      <c r="I468" s="166">
        <f t="shared" si="42"/>
        <v>3.960012899064818E-2</v>
      </c>
      <c r="J468" s="164">
        <f t="shared" si="43"/>
        <v>7.920025798129636E-3</v>
      </c>
      <c r="K468" s="162">
        <v>10</v>
      </c>
      <c r="L468" s="163">
        <v>10</v>
      </c>
      <c r="M468" s="166">
        <f t="shared" si="44"/>
        <v>0</v>
      </c>
      <c r="N468" s="164">
        <f t="shared" si="45"/>
        <v>0</v>
      </c>
      <c r="O468" s="165">
        <f t="shared" si="46"/>
        <v>2.2239766927242604E-5</v>
      </c>
      <c r="P468" s="164">
        <f t="shared" si="47"/>
        <v>2.139261655232313E-5</v>
      </c>
      <c r="Q468" s="81"/>
    </row>
    <row r="469" spans="1:17" s="74" customFormat="1" x14ac:dyDescent="0.25">
      <c r="A469" s="288" t="s">
        <v>968</v>
      </c>
      <c r="B469" s="158" t="s">
        <v>218</v>
      </c>
      <c r="C469" s="159" t="s">
        <v>315</v>
      </c>
      <c r="D469" s="160" t="s">
        <v>1081</v>
      </c>
      <c r="E469" s="158" t="s">
        <v>1134</v>
      </c>
      <c r="F469" s="161" t="s">
        <v>3039</v>
      </c>
      <c r="G469" s="162">
        <v>449645</v>
      </c>
      <c r="H469" s="163">
        <v>467451</v>
      </c>
      <c r="I469" s="166">
        <f t="shared" si="42"/>
        <v>3.960012899064818E-2</v>
      </c>
      <c r="J469" s="164">
        <f t="shared" si="43"/>
        <v>7.920025798129636E-3</v>
      </c>
      <c r="K469" s="162">
        <v>11</v>
      </c>
      <c r="L469" s="163">
        <v>11</v>
      </c>
      <c r="M469" s="166">
        <f t="shared" si="44"/>
        <v>0</v>
      </c>
      <c r="N469" s="164">
        <f t="shared" si="45"/>
        <v>0</v>
      </c>
      <c r="O469" s="165">
        <f t="shared" si="46"/>
        <v>2.4463743619966862E-5</v>
      </c>
      <c r="P469" s="164">
        <f t="shared" si="47"/>
        <v>2.3531878207555443E-5</v>
      </c>
      <c r="Q469" s="81"/>
    </row>
    <row r="470" spans="1:17" s="74" customFormat="1" ht="30" x14ac:dyDescent="0.25">
      <c r="A470" s="288" t="s">
        <v>968</v>
      </c>
      <c r="B470" s="158" t="s">
        <v>218</v>
      </c>
      <c r="C470" s="159" t="s">
        <v>315</v>
      </c>
      <c r="D470" s="160" t="s">
        <v>862</v>
      </c>
      <c r="E470" s="158" t="s">
        <v>3169</v>
      </c>
      <c r="F470" s="161" t="s">
        <v>3126</v>
      </c>
      <c r="G470" s="162">
        <v>449645</v>
      </c>
      <c r="H470" s="163">
        <v>467451</v>
      </c>
      <c r="I470" s="166">
        <f t="shared" si="42"/>
        <v>3.960012899064818E-2</v>
      </c>
      <c r="J470" s="164">
        <f t="shared" si="43"/>
        <v>7.920025798129636E-3</v>
      </c>
      <c r="K470" s="162">
        <v>0</v>
      </c>
      <c r="L470" s="163">
        <v>0</v>
      </c>
      <c r="M470" s="166">
        <f t="shared" si="44"/>
        <v>0</v>
      </c>
      <c r="N470" s="164">
        <f t="shared" si="45"/>
        <v>0</v>
      </c>
      <c r="O470" s="165">
        <f t="shared" si="46"/>
        <v>0</v>
      </c>
      <c r="P470" s="164">
        <f t="shared" si="47"/>
        <v>0</v>
      </c>
      <c r="Q470" s="81"/>
    </row>
    <row r="471" spans="1:17" s="74" customFormat="1" x14ac:dyDescent="0.25">
      <c r="A471" s="288" t="s">
        <v>968</v>
      </c>
      <c r="B471" s="158" t="s">
        <v>218</v>
      </c>
      <c r="C471" s="159" t="s">
        <v>315</v>
      </c>
      <c r="D471" s="160" t="s">
        <v>3119</v>
      </c>
      <c r="E471" s="158" t="s">
        <v>3170</v>
      </c>
      <c r="F471" s="161" t="s">
        <v>3126</v>
      </c>
      <c r="G471" s="162">
        <v>449645</v>
      </c>
      <c r="H471" s="163">
        <v>467451</v>
      </c>
      <c r="I471" s="166">
        <f t="shared" si="42"/>
        <v>3.960012899064818E-2</v>
      </c>
      <c r="J471" s="164">
        <f t="shared" si="43"/>
        <v>7.920025798129636E-3</v>
      </c>
      <c r="K471" s="162">
        <v>32</v>
      </c>
      <c r="L471" s="163">
        <v>33</v>
      </c>
      <c r="M471" s="166">
        <f t="shared" si="44"/>
        <v>3.125E-2</v>
      </c>
      <c r="N471" s="164">
        <f t="shared" si="45"/>
        <v>6.2500000000000003E-3</v>
      </c>
      <c r="O471" s="165">
        <f t="shared" si="46"/>
        <v>7.1167254167176324E-5</v>
      </c>
      <c r="P471" s="164">
        <f t="shared" si="47"/>
        <v>7.0595634622666332E-5</v>
      </c>
      <c r="Q471" s="81"/>
    </row>
    <row r="472" spans="1:17" s="74" customFormat="1" x14ac:dyDescent="0.25">
      <c r="A472" s="288" t="s">
        <v>968</v>
      </c>
      <c r="B472" s="158" t="s">
        <v>218</v>
      </c>
      <c r="C472" s="159" t="s">
        <v>315</v>
      </c>
      <c r="D472" s="160" t="s">
        <v>1081</v>
      </c>
      <c r="E472" s="158" t="s">
        <v>3178</v>
      </c>
      <c r="F472" s="161" t="s">
        <v>3126</v>
      </c>
      <c r="G472" s="162">
        <v>449645</v>
      </c>
      <c r="H472" s="163">
        <v>467451</v>
      </c>
      <c r="I472" s="166">
        <f t="shared" si="42"/>
        <v>3.960012899064818E-2</v>
      </c>
      <c r="J472" s="164">
        <f t="shared" si="43"/>
        <v>7.920025798129636E-3</v>
      </c>
      <c r="K472" s="162">
        <v>35</v>
      </c>
      <c r="L472" s="163">
        <v>37</v>
      </c>
      <c r="M472" s="166">
        <f t="shared" si="44"/>
        <v>5.7142857142857141E-2</v>
      </c>
      <c r="N472" s="164">
        <f t="shared" si="45"/>
        <v>1.1428571428571429E-2</v>
      </c>
      <c r="O472" s="165">
        <f t="shared" si="46"/>
        <v>7.7839184245349105E-5</v>
      </c>
      <c r="P472" s="164">
        <f t="shared" si="47"/>
        <v>7.9152681243595583E-5</v>
      </c>
      <c r="Q472" s="81"/>
    </row>
    <row r="473" spans="1:17" s="74" customFormat="1" ht="45" x14ac:dyDescent="0.25">
      <c r="A473" s="288" t="s">
        <v>968</v>
      </c>
      <c r="B473" s="158" t="s">
        <v>218</v>
      </c>
      <c r="C473" s="159" t="s">
        <v>315</v>
      </c>
      <c r="D473" s="160" t="s">
        <v>865</v>
      </c>
      <c r="E473" s="158" t="s">
        <v>866</v>
      </c>
      <c r="F473" s="161" t="s">
        <v>3262</v>
      </c>
      <c r="G473" s="162">
        <v>449645</v>
      </c>
      <c r="H473" s="163">
        <v>467451</v>
      </c>
      <c r="I473" s="166">
        <f t="shared" si="42"/>
        <v>3.960012899064818E-2</v>
      </c>
      <c r="J473" s="164">
        <f t="shared" si="43"/>
        <v>7.920025798129636E-3</v>
      </c>
      <c r="K473" s="162">
        <v>0</v>
      </c>
      <c r="L473" s="163">
        <v>0</v>
      </c>
      <c r="M473" s="166">
        <f t="shared" si="44"/>
        <v>0</v>
      </c>
      <c r="N473" s="164">
        <f t="shared" si="45"/>
        <v>0</v>
      </c>
      <c r="O473" s="165">
        <f t="shared" si="46"/>
        <v>0</v>
      </c>
      <c r="P473" s="164">
        <f t="shared" si="47"/>
        <v>0</v>
      </c>
      <c r="Q473" s="81"/>
    </row>
    <row r="474" spans="1:17" s="74" customFormat="1" x14ac:dyDescent="0.25">
      <c r="A474" s="288" t="s">
        <v>1620</v>
      </c>
      <c r="B474" s="158" t="s">
        <v>218</v>
      </c>
      <c r="C474" s="159" t="s">
        <v>1742</v>
      </c>
      <c r="D474" s="160" t="s">
        <v>856</v>
      </c>
      <c r="E474" s="158" t="s">
        <v>857</v>
      </c>
      <c r="F474" s="161" t="s">
        <v>842</v>
      </c>
      <c r="G474" s="162">
        <v>1934934</v>
      </c>
      <c r="H474" s="163">
        <v>2032272</v>
      </c>
      <c r="I474" s="166">
        <f t="shared" si="42"/>
        <v>5.0305591818635677E-2</v>
      </c>
      <c r="J474" s="164">
        <f t="shared" si="43"/>
        <v>1.0061118363727136E-2</v>
      </c>
      <c r="K474" s="162">
        <v>1804573</v>
      </c>
      <c r="L474" s="163">
        <v>1895365</v>
      </c>
      <c r="M474" s="166">
        <f t="shared" si="44"/>
        <v>5.0312179113840227E-2</v>
      </c>
      <c r="N474" s="164">
        <f t="shared" si="45"/>
        <v>1.0062435822768046E-2</v>
      </c>
      <c r="O474" s="165">
        <f t="shared" si="46"/>
        <v>0.93262767618947207</v>
      </c>
      <c r="P474" s="164">
        <f t="shared" si="47"/>
        <v>0.93263352543360334</v>
      </c>
      <c r="Q474" s="81"/>
    </row>
    <row r="475" spans="1:17" s="74" customFormat="1" x14ac:dyDescent="0.25">
      <c r="A475" s="288" t="s">
        <v>1620</v>
      </c>
      <c r="B475" s="158" t="s">
        <v>218</v>
      </c>
      <c r="C475" s="159" t="s">
        <v>1742</v>
      </c>
      <c r="D475" s="160" t="s">
        <v>858</v>
      </c>
      <c r="E475" s="158" t="s">
        <v>860</v>
      </c>
      <c r="F475" s="161" t="s">
        <v>3039</v>
      </c>
      <c r="G475" s="162">
        <v>1934934</v>
      </c>
      <c r="H475" s="163">
        <v>2032272</v>
      </c>
      <c r="I475" s="166">
        <f t="shared" si="42"/>
        <v>5.0305591818635677E-2</v>
      </c>
      <c r="J475" s="164">
        <f t="shared" si="43"/>
        <v>1.0061118363727136E-2</v>
      </c>
      <c r="K475" s="162">
        <v>1934461</v>
      </c>
      <c r="L475" s="163">
        <v>2031776</v>
      </c>
      <c r="M475" s="166">
        <f t="shared" si="44"/>
        <v>5.0306002550581271E-2</v>
      </c>
      <c r="N475" s="164">
        <f t="shared" si="45"/>
        <v>1.0061200510116254E-2</v>
      </c>
      <c r="O475" s="165">
        <f t="shared" si="46"/>
        <v>0.99975554721763116</v>
      </c>
      <c r="P475" s="164">
        <f t="shared" si="47"/>
        <v>0.99975593818150321</v>
      </c>
      <c r="Q475" s="81"/>
    </row>
    <row r="476" spans="1:17" s="74" customFormat="1" ht="30" x14ac:dyDescent="0.25">
      <c r="A476" s="288" t="s">
        <v>1620</v>
      </c>
      <c r="B476" s="158" t="s">
        <v>218</v>
      </c>
      <c r="C476" s="159" t="s">
        <v>1742</v>
      </c>
      <c r="D476" s="160" t="s">
        <v>862</v>
      </c>
      <c r="E476" s="158" t="s">
        <v>864</v>
      </c>
      <c r="F476" s="161" t="s">
        <v>3039</v>
      </c>
      <c r="G476" s="162">
        <v>1934934</v>
      </c>
      <c r="H476" s="163">
        <v>2032272</v>
      </c>
      <c r="I476" s="166">
        <f t="shared" si="42"/>
        <v>5.0305591818635677E-2</v>
      </c>
      <c r="J476" s="164">
        <f t="shared" si="43"/>
        <v>1.0061118363727136E-2</v>
      </c>
      <c r="K476" s="162">
        <v>2</v>
      </c>
      <c r="L476" s="163">
        <v>2</v>
      </c>
      <c r="M476" s="166">
        <f t="shared" si="44"/>
        <v>0</v>
      </c>
      <c r="N476" s="164">
        <f t="shared" si="45"/>
        <v>0</v>
      </c>
      <c r="O476" s="165">
        <f t="shared" si="46"/>
        <v>1.033626986760272E-6</v>
      </c>
      <c r="P476" s="164">
        <f t="shared" si="47"/>
        <v>9.8412023587393816E-7</v>
      </c>
      <c r="Q476" s="81"/>
    </row>
    <row r="477" spans="1:17" s="74" customFormat="1" x14ac:dyDescent="0.25">
      <c r="A477" s="288" t="s">
        <v>1620</v>
      </c>
      <c r="B477" s="158" t="s">
        <v>218</v>
      </c>
      <c r="C477" s="159" t="s">
        <v>1742</v>
      </c>
      <c r="D477" s="160" t="s">
        <v>858</v>
      </c>
      <c r="E477" s="158" t="s">
        <v>3168</v>
      </c>
      <c r="F477" s="161" t="s">
        <v>3126</v>
      </c>
      <c r="G477" s="162">
        <v>1934934</v>
      </c>
      <c r="H477" s="163">
        <v>2032272</v>
      </c>
      <c r="I477" s="166">
        <f t="shared" si="42"/>
        <v>5.0305591818635677E-2</v>
      </c>
      <c r="J477" s="164">
        <f t="shared" si="43"/>
        <v>1.0061118363727136E-2</v>
      </c>
      <c r="K477" s="162">
        <v>1934272</v>
      </c>
      <c r="L477" s="163">
        <v>2031577</v>
      </c>
      <c r="M477" s="166">
        <f t="shared" si="44"/>
        <v>5.0305748105747276E-2</v>
      </c>
      <c r="N477" s="164">
        <f t="shared" si="45"/>
        <v>1.0061149621149455E-2</v>
      </c>
      <c r="O477" s="165">
        <f t="shared" si="46"/>
        <v>0.99965786946738233</v>
      </c>
      <c r="P477" s="164">
        <f t="shared" si="47"/>
        <v>0.99965801821803379</v>
      </c>
      <c r="Q477" s="81"/>
    </row>
    <row r="478" spans="1:17" s="74" customFormat="1" ht="30" x14ac:dyDescent="0.25">
      <c r="A478" s="288" t="s">
        <v>1620</v>
      </c>
      <c r="B478" s="158" t="s">
        <v>218</v>
      </c>
      <c r="C478" s="159" t="s">
        <v>1742</v>
      </c>
      <c r="D478" s="160" t="s">
        <v>862</v>
      </c>
      <c r="E478" s="158" t="s">
        <v>3169</v>
      </c>
      <c r="F478" s="161" t="s">
        <v>3126</v>
      </c>
      <c r="G478" s="162">
        <v>1934934</v>
      </c>
      <c r="H478" s="163">
        <v>2032272</v>
      </c>
      <c r="I478" s="166">
        <f t="shared" si="42"/>
        <v>5.0305591818635677E-2</v>
      </c>
      <c r="J478" s="164">
        <f t="shared" si="43"/>
        <v>1.0061118363727136E-2</v>
      </c>
      <c r="K478" s="162">
        <v>4</v>
      </c>
      <c r="L478" s="163">
        <v>4</v>
      </c>
      <c r="M478" s="166">
        <f t="shared" si="44"/>
        <v>0</v>
      </c>
      <c r="N478" s="164">
        <f t="shared" si="45"/>
        <v>0</v>
      </c>
      <c r="O478" s="165">
        <f t="shared" si="46"/>
        <v>2.067253973520544E-6</v>
      </c>
      <c r="P478" s="164">
        <f t="shared" si="47"/>
        <v>1.9682404717478763E-6</v>
      </c>
      <c r="Q478" s="81"/>
    </row>
    <row r="479" spans="1:17" s="74" customFormat="1" ht="45" x14ac:dyDescent="0.25">
      <c r="A479" s="288" t="s">
        <v>1620</v>
      </c>
      <c r="B479" s="158" t="s">
        <v>218</v>
      </c>
      <c r="C479" s="159" t="s">
        <v>1742</v>
      </c>
      <c r="D479" s="160" t="s">
        <v>865</v>
      </c>
      <c r="E479" s="158" t="s">
        <v>866</v>
      </c>
      <c r="F479" s="161" t="s">
        <v>3262</v>
      </c>
      <c r="G479" s="162">
        <v>1934934</v>
      </c>
      <c r="H479" s="163">
        <v>2032272</v>
      </c>
      <c r="I479" s="166">
        <f t="shared" si="42"/>
        <v>5.0305591818635677E-2</v>
      </c>
      <c r="J479" s="164">
        <f t="shared" si="43"/>
        <v>1.0061118363727136E-2</v>
      </c>
      <c r="K479" s="162">
        <v>2</v>
      </c>
      <c r="L479" s="163">
        <v>2</v>
      </c>
      <c r="M479" s="166">
        <f t="shared" si="44"/>
        <v>0</v>
      </c>
      <c r="N479" s="164">
        <f t="shared" si="45"/>
        <v>0</v>
      </c>
      <c r="O479" s="165">
        <f t="shared" si="46"/>
        <v>1.033626986760272E-6</v>
      </c>
      <c r="P479" s="164">
        <f t="shared" si="47"/>
        <v>9.8412023587393816E-7</v>
      </c>
      <c r="Q479" s="81"/>
    </row>
    <row r="480" spans="1:17" s="74" customFormat="1" x14ac:dyDescent="0.25">
      <c r="A480" s="288" t="s">
        <v>1620</v>
      </c>
      <c r="B480" s="158" t="s">
        <v>218</v>
      </c>
      <c r="C480" s="159" t="s">
        <v>1742</v>
      </c>
      <c r="D480" s="160" t="s">
        <v>858</v>
      </c>
      <c r="E480" s="158" t="s">
        <v>861</v>
      </c>
      <c r="F480" s="161" t="s">
        <v>3233</v>
      </c>
      <c r="G480" s="162">
        <v>1934934</v>
      </c>
      <c r="H480" s="163">
        <v>2032272</v>
      </c>
      <c r="I480" s="166">
        <f t="shared" si="42"/>
        <v>5.0305591818635677E-2</v>
      </c>
      <c r="J480" s="164">
        <f t="shared" si="43"/>
        <v>1.0061118363727136E-2</v>
      </c>
      <c r="K480" s="162">
        <v>1934875</v>
      </c>
      <c r="L480" s="163">
        <v>2032210</v>
      </c>
      <c r="M480" s="166">
        <f t="shared" si="44"/>
        <v>5.0305575295561726E-2</v>
      </c>
      <c r="N480" s="164">
        <f t="shared" si="45"/>
        <v>1.0061115059112346E-2</v>
      </c>
      <c r="O480" s="165">
        <f t="shared" si="46"/>
        <v>0.99996950800389062</v>
      </c>
      <c r="P480" s="164">
        <f t="shared" si="47"/>
        <v>0.99996949227268794</v>
      </c>
      <c r="Q480" s="81"/>
    </row>
    <row r="481" spans="1:17" s="74" customFormat="1" x14ac:dyDescent="0.25">
      <c r="A481" s="288" t="s">
        <v>1620</v>
      </c>
      <c r="B481" s="158" t="s">
        <v>218</v>
      </c>
      <c r="C481" s="159" t="s">
        <v>1742</v>
      </c>
      <c r="D481" s="160" t="s">
        <v>862</v>
      </c>
      <c r="E481" s="158" t="s">
        <v>868</v>
      </c>
      <c r="F481" s="161" t="s">
        <v>3233</v>
      </c>
      <c r="G481" s="162">
        <v>1934934</v>
      </c>
      <c r="H481" s="163">
        <v>2032272</v>
      </c>
      <c r="I481" s="166">
        <f t="shared" si="42"/>
        <v>5.0305591818635677E-2</v>
      </c>
      <c r="J481" s="164">
        <f t="shared" si="43"/>
        <v>1.0061118363727136E-2</v>
      </c>
      <c r="K481" s="162">
        <v>1</v>
      </c>
      <c r="L481" s="163">
        <v>1</v>
      </c>
      <c r="M481" s="166">
        <f t="shared" si="44"/>
        <v>0</v>
      </c>
      <c r="N481" s="164">
        <f t="shared" si="45"/>
        <v>0</v>
      </c>
      <c r="O481" s="165">
        <f t="shared" si="46"/>
        <v>5.16813493380136E-7</v>
      </c>
      <c r="P481" s="164">
        <f t="shared" si="47"/>
        <v>4.9206011793696908E-7</v>
      </c>
      <c r="Q481" s="81"/>
    </row>
    <row r="482" spans="1:17" s="74" customFormat="1" x14ac:dyDescent="0.25">
      <c r="A482" s="288" t="s">
        <v>1620</v>
      </c>
      <c r="B482" s="158" t="s">
        <v>218</v>
      </c>
      <c r="C482" s="159" t="s">
        <v>1742</v>
      </c>
      <c r="D482" s="160" t="s">
        <v>862</v>
      </c>
      <c r="E482" s="158" t="s">
        <v>2670</v>
      </c>
      <c r="F482" s="161" t="s">
        <v>3232</v>
      </c>
      <c r="G482" s="162">
        <v>1934934</v>
      </c>
      <c r="H482" s="163">
        <v>2032272</v>
      </c>
      <c r="I482" s="166">
        <f t="shared" si="42"/>
        <v>5.0305591818635677E-2</v>
      </c>
      <c r="J482" s="164">
        <f t="shared" si="43"/>
        <v>1.0061118363727136E-2</v>
      </c>
      <c r="K482" s="162">
        <v>1</v>
      </c>
      <c r="L482" s="163">
        <v>1</v>
      </c>
      <c r="M482" s="166">
        <f t="shared" si="44"/>
        <v>0</v>
      </c>
      <c r="N482" s="164">
        <f t="shared" si="45"/>
        <v>0</v>
      </c>
      <c r="O482" s="165">
        <f t="shared" si="46"/>
        <v>5.16813493380136E-7</v>
      </c>
      <c r="P482" s="164">
        <f t="shared" si="47"/>
        <v>4.9206011793696908E-7</v>
      </c>
      <c r="Q482" s="81"/>
    </row>
    <row r="483" spans="1:17" s="74" customFormat="1" x14ac:dyDescent="0.25">
      <c r="A483" s="288" t="s">
        <v>2679</v>
      </c>
      <c r="B483" s="158" t="s">
        <v>218</v>
      </c>
      <c r="C483" s="159" t="s">
        <v>2289</v>
      </c>
      <c r="D483" s="160" t="s">
        <v>858</v>
      </c>
      <c r="E483" s="158" t="s">
        <v>860</v>
      </c>
      <c r="F483" s="161" t="s">
        <v>3039</v>
      </c>
      <c r="G483" s="162">
        <v>276856</v>
      </c>
      <c r="H483" s="163">
        <v>284829</v>
      </c>
      <c r="I483" s="166">
        <f t="shared" si="42"/>
        <v>2.8798364492732684E-2</v>
      </c>
      <c r="J483" s="164">
        <f t="shared" si="43"/>
        <v>5.7596728985465371E-3</v>
      </c>
      <c r="K483" s="162">
        <v>26</v>
      </c>
      <c r="L483" s="163">
        <v>27</v>
      </c>
      <c r="M483" s="166">
        <f t="shared" si="44"/>
        <v>3.8461538461538464E-2</v>
      </c>
      <c r="N483" s="164">
        <f t="shared" si="45"/>
        <v>7.6923076923076927E-3</v>
      </c>
      <c r="O483" s="165">
        <f t="shared" si="46"/>
        <v>9.3911636374143962E-5</v>
      </c>
      <c r="P483" s="164">
        <f t="shared" si="47"/>
        <v>9.4793718336264913E-5</v>
      </c>
      <c r="Q483" s="81"/>
    </row>
    <row r="484" spans="1:17" s="74" customFormat="1" x14ac:dyDescent="0.25">
      <c r="A484" s="288" t="s">
        <v>2679</v>
      </c>
      <c r="B484" s="158" t="s">
        <v>218</v>
      </c>
      <c r="C484" s="159" t="s">
        <v>2289</v>
      </c>
      <c r="D484" s="160" t="s">
        <v>858</v>
      </c>
      <c r="E484" s="158" t="s">
        <v>3168</v>
      </c>
      <c r="F484" s="161" t="s">
        <v>3126</v>
      </c>
      <c r="G484" s="162">
        <v>276856</v>
      </c>
      <c r="H484" s="163">
        <v>284829</v>
      </c>
      <c r="I484" s="166">
        <f t="shared" si="42"/>
        <v>2.8798364492732684E-2</v>
      </c>
      <c r="J484" s="164">
        <f t="shared" si="43"/>
        <v>5.7596728985465371E-3</v>
      </c>
      <c r="K484" s="162">
        <v>145</v>
      </c>
      <c r="L484" s="163">
        <v>149</v>
      </c>
      <c r="M484" s="166">
        <f t="shared" si="44"/>
        <v>2.7586206896551724E-2</v>
      </c>
      <c r="N484" s="164">
        <f t="shared" si="45"/>
        <v>5.5172413793103444E-3</v>
      </c>
      <c r="O484" s="165">
        <f t="shared" si="46"/>
        <v>5.2373797208657208E-4</v>
      </c>
      <c r="P484" s="164">
        <f t="shared" si="47"/>
        <v>5.2312089007790642E-4</v>
      </c>
      <c r="Q484" s="81"/>
    </row>
    <row r="485" spans="1:17" s="74" customFormat="1" x14ac:dyDescent="0.25">
      <c r="A485" s="288" t="s">
        <v>2679</v>
      </c>
      <c r="B485" s="158" t="s">
        <v>218</v>
      </c>
      <c r="C485" s="159" t="s">
        <v>2289</v>
      </c>
      <c r="D485" s="160" t="s">
        <v>858</v>
      </c>
      <c r="E485" s="158" t="s">
        <v>861</v>
      </c>
      <c r="F485" s="161" t="s">
        <v>3233</v>
      </c>
      <c r="G485" s="162">
        <v>276856</v>
      </c>
      <c r="H485" s="163">
        <v>284829</v>
      </c>
      <c r="I485" s="166">
        <f t="shared" si="42"/>
        <v>2.8798364492732684E-2</v>
      </c>
      <c r="J485" s="164">
        <f t="shared" si="43"/>
        <v>5.7596728985465371E-3</v>
      </c>
      <c r="K485" s="162">
        <v>530</v>
      </c>
      <c r="L485" s="163">
        <v>546</v>
      </c>
      <c r="M485" s="166">
        <f t="shared" si="44"/>
        <v>3.0188679245283019E-2</v>
      </c>
      <c r="N485" s="164">
        <f t="shared" si="45"/>
        <v>6.0377358490566035E-3</v>
      </c>
      <c r="O485" s="165">
        <f t="shared" si="46"/>
        <v>1.9143525876267808E-3</v>
      </c>
      <c r="P485" s="164">
        <f t="shared" si="47"/>
        <v>1.9169396374666906E-3</v>
      </c>
      <c r="Q485" s="81"/>
    </row>
    <row r="486" spans="1:17" s="74" customFormat="1" x14ac:dyDescent="0.25">
      <c r="A486" s="288" t="s">
        <v>2678</v>
      </c>
      <c r="B486" s="158" t="s">
        <v>218</v>
      </c>
      <c r="C486" s="159" t="s">
        <v>2481</v>
      </c>
      <c r="D486" s="160" t="s">
        <v>1485</v>
      </c>
      <c r="E486" s="158" t="s">
        <v>1121</v>
      </c>
      <c r="F486" s="161" t="s">
        <v>3039</v>
      </c>
      <c r="G486" s="162">
        <v>3003</v>
      </c>
      <c r="H486" s="163">
        <v>2997</v>
      </c>
      <c r="I486" s="166">
        <f t="shared" si="42"/>
        <v>-1.998001998001998E-3</v>
      </c>
      <c r="J486" s="164">
        <f t="shared" si="43"/>
        <v>-3.996003996003996E-4</v>
      </c>
      <c r="K486" s="162">
        <v>0</v>
      </c>
      <c r="L486" s="163">
        <v>0</v>
      </c>
      <c r="M486" s="166">
        <f t="shared" si="44"/>
        <v>0</v>
      </c>
      <c r="N486" s="164">
        <f t="shared" si="45"/>
        <v>0</v>
      </c>
      <c r="O486" s="165">
        <f t="shared" si="46"/>
        <v>0</v>
      </c>
      <c r="P486" s="164">
        <f t="shared" si="47"/>
        <v>0</v>
      </c>
      <c r="Q486" s="81"/>
    </row>
    <row r="487" spans="1:17" s="74" customFormat="1" x14ac:dyDescent="0.25">
      <c r="A487" s="288" t="s">
        <v>2678</v>
      </c>
      <c r="B487" s="158" t="s">
        <v>218</v>
      </c>
      <c r="C487" s="159" t="s">
        <v>2481</v>
      </c>
      <c r="D487" s="160" t="s">
        <v>1485</v>
      </c>
      <c r="E487" s="158" t="s">
        <v>3157</v>
      </c>
      <c r="F487" s="161" t="s">
        <v>3126</v>
      </c>
      <c r="G487" s="162">
        <v>3003</v>
      </c>
      <c r="H487" s="163">
        <v>2997</v>
      </c>
      <c r="I487" s="166">
        <f t="shared" si="42"/>
        <v>-1.998001998001998E-3</v>
      </c>
      <c r="J487" s="164">
        <f t="shared" si="43"/>
        <v>-3.996003996003996E-4</v>
      </c>
      <c r="K487" s="162">
        <v>4</v>
      </c>
      <c r="L487" s="163">
        <v>4</v>
      </c>
      <c r="M487" s="166">
        <f t="shared" si="44"/>
        <v>0</v>
      </c>
      <c r="N487" s="164">
        <f t="shared" si="45"/>
        <v>0</v>
      </c>
      <c r="O487" s="165">
        <f t="shared" si="46"/>
        <v>1.332001332001332E-3</v>
      </c>
      <c r="P487" s="164">
        <f t="shared" si="47"/>
        <v>1.3346680013346681E-3</v>
      </c>
      <c r="Q487" s="81"/>
    </row>
    <row r="488" spans="1:17" s="74" customFormat="1" x14ac:dyDescent="0.25">
      <c r="A488" s="288" t="s">
        <v>2678</v>
      </c>
      <c r="B488" s="158" t="s">
        <v>218</v>
      </c>
      <c r="C488" s="159" t="s">
        <v>2481</v>
      </c>
      <c r="D488" s="160" t="s">
        <v>2455</v>
      </c>
      <c r="E488" s="158" t="s">
        <v>2671</v>
      </c>
      <c r="F488" s="161" t="s">
        <v>3232</v>
      </c>
      <c r="G488" s="162">
        <v>3003</v>
      </c>
      <c r="H488" s="163">
        <v>2997</v>
      </c>
      <c r="I488" s="166">
        <f t="shared" si="42"/>
        <v>-1.998001998001998E-3</v>
      </c>
      <c r="J488" s="164">
        <f t="shared" si="43"/>
        <v>-3.996003996003996E-4</v>
      </c>
      <c r="K488" s="162">
        <v>0</v>
      </c>
      <c r="L488" s="163">
        <v>0</v>
      </c>
      <c r="M488" s="166">
        <f t="shared" si="44"/>
        <v>0</v>
      </c>
      <c r="N488" s="164">
        <f t="shared" si="45"/>
        <v>0</v>
      </c>
      <c r="O488" s="165">
        <f t="shared" si="46"/>
        <v>0</v>
      </c>
      <c r="P488" s="164">
        <f t="shared" si="47"/>
        <v>0</v>
      </c>
      <c r="Q488" s="81"/>
    </row>
    <row r="489" spans="1:17" s="74" customFormat="1" x14ac:dyDescent="0.25">
      <c r="A489" s="288" t="s">
        <v>969</v>
      </c>
      <c r="B489" s="158" t="s">
        <v>218</v>
      </c>
      <c r="C489" s="159" t="s">
        <v>287</v>
      </c>
      <c r="D489" s="160" t="s">
        <v>1467</v>
      </c>
      <c r="E489" s="158" t="s">
        <v>1275</v>
      </c>
      <c r="F489" s="161" t="s">
        <v>842</v>
      </c>
      <c r="G489" s="162">
        <v>448077</v>
      </c>
      <c r="H489" s="163">
        <v>468431</v>
      </c>
      <c r="I489" s="166">
        <f t="shared" si="42"/>
        <v>4.5425228253179697E-2</v>
      </c>
      <c r="J489" s="164">
        <f t="shared" si="43"/>
        <v>9.0850456506359391E-3</v>
      </c>
      <c r="K489" s="162">
        <v>0</v>
      </c>
      <c r="L489" s="163">
        <v>0</v>
      </c>
      <c r="M489" s="166">
        <f t="shared" si="44"/>
        <v>0</v>
      </c>
      <c r="N489" s="164">
        <f t="shared" si="45"/>
        <v>0</v>
      </c>
      <c r="O489" s="165">
        <f t="shared" si="46"/>
        <v>0</v>
      </c>
      <c r="P489" s="164">
        <f t="shared" si="47"/>
        <v>0</v>
      </c>
      <c r="Q489" s="81"/>
    </row>
    <row r="490" spans="1:17" s="74" customFormat="1" x14ac:dyDescent="0.25">
      <c r="A490" s="288" t="s">
        <v>969</v>
      </c>
      <c r="B490" s="158" t="s">
        <v>218</v>
      </c>
      <c r="C490" s="159" t="s">
        <v>287</v>
      </c>
      <c r="D490" s="160" t="s">
        <v>856</v>
      </c>
      <c r="E490" s="158" t="s">
        <v>857</v>
      </c>
      <c r="F490" s="161" t="s">
        <v>842</v>
      </c>
      <c r="G490" s="162">
        <v>448077</v>
      </c>
      <c r="H490" s="163">
        <v>468431</v>
      </c>
      <c r="I490" s="166">
        <f t="shared" si="42"/>
        <v>4.5425228253179697E-2</v>
      </c>
      <c r="J490" s="164">
        <f t="shared" si="43"/>
        <v>9.0850456506359391E-3</v>
      </c>
      <c r="K490" s="162">
        <v>349133</v>
      </c>
      <c r="L490" s="163">
        <v>364912</v>
      </c>
      <c r="M490" s="166">
        <f t="shared" si="44"/>
        <v>4.519481114646854E-2</v>
      </c>
      <c r="N490" s="164">
        <f t="shared" si="45"/>
        <v>9.0389622292937084E-3</v>
      </c>
      <c r="O490" s="165">
        <f t="shared" si="46"/>
        <v>0.77918081044106258</v>
      </c>
      <c r="P490" s="164">
        <f t="shared" si="47"/>
        <v>0.7790090749758235</v>
      </c>
      <c r="Q490" s="81"/>
    </row>
    <row r="491" spans="1:17" s="74" customFormat="1" x14ac:dyDescent="0.25">
      <c r="A491" s="288" t="s">
        <v>969</v>
      </c>
      <c r="B491" s="158" t="s">
        <v>218</v>
      </c>
      <c r="C491" s="159" t="s">
        <v>287</v>
      </c>
      <c r="D491" s="160" t="s">
        <v>1079</v>
      </c>
      <c r="E491" s="158" t="s">
        <v>1127</v>
      </c>
      <c r="F491" s="161" t="s">
        <v>3039</v>
      </c>
      <c r="G491" s="162">
        <v>448077</v>
      </c>
      <c r="H491" s="163">
        <v>468431</v>
      </c>
      <c r="I491" s="166">
        <f t="shared" si="42"/>
        <v>4.5425228253179697E-2</v>
      </c>
      <c r="J491" s="164">
        <f t="shared" si="43"/>
        <v>9.0850456506359391E-3</v>
      </c>
      <c r="K491" s="162">
        <v>137369</v>
      </c>
      <c r="L491" s="163">
        <v>143417</v>
      </c>
      <c r="M491" s="166">
        <f t="shared" si="44"/>
        <v>4.4027400650801858E-2</v>
      </c>
      <c r="N491" s="164">
        <f t="shared" si="45"/>
        <v>8.8054801301603713E-3</v>
      </c>
      <c r="O491" s="165">
        <f t="shared" si="46"/>
        <v>0.30657453964385584</v>
      </c>
      <c r="P491" s="164">
        <f t="shared" si="47"/>
        <v>0.30616462189735522</v>
      </c>
      <c r="Q491" s="81"/>
    </row>
    <row r="492" spans="1:17" s="74" customFormat="1" x14ac:dyDescent="0.25">
      <c r="A492" s="288" t="s">
        <v>969</v>
      </c>
      <c r="B492" s="158" t="s">
        <v>218</v>
      </c>
      <c r="C492" s="159" t="s">
        <v>287</v>
      </c>
      <c r="D492" s="160" t="s">
        <v>858</v>
      </c>
      <c r="E492" s="158" t="s">
        <v>860</v>
      </c>
      <c r="F492" s="161" t="s">
        <v>3039</v>
      </c>
      <c r="G492" s="162">
        <v>448077</v>
      </c>
      <c r="H492" s="163">
        <v>468431</v>
      </c>
      <c r="I492" s="166">
        <f t="shared" si="42"/>
        <v>4.5425228253179697E-2</v>
      </c>
      <c r="J492" s="164">
        <f t="shared" si="43"/>
        <v>9.0850456506359391E-3</v>
      </c>
      <c r="K492" s="162">
        <v>309869</v>
      </c>
      <c r="L492" s="163">
        <v>324144</v>
      </c>
      <c r="M492" s="166">
        <f t="shared" si="44"/>
        <v>4.6067854480441733E-2</v>
      </c>
      <c r="N492" s="164">
        <f t="shared" si="45"/>
        <v>9.2135708960883467E-3</v>
      </c>
      <c r="O492" s="165">
        <f t="shared" si="46"/>
        <v>0.69155301432566274</v>
      </c>
      <c r="P492" s="164">
        <f t="shared" si="47"/>
        <v>0.69197811417263166</v>
      </c>
      <c r="Q492" s="81"/>
    </row>
    <row r="493" spans="1:17" s="74" customFormat="1" x14ac:dyDescent="0.25">
      <c r="A493" s="288" t="s">
        <v>969</v>
      </c>
      <c r="B493" s="158" t="s">
        <v>218</v>
      </c>
      <c r="C493" s="159" t="s">
        <v>287</v>
      </c>
      <c r="D493" s="160" t="s">
        <v>1079</v>
      </c>
      <c r="E493" s="158" t="s">
        <v>3165</v>
      </c>
      <c r="F493" s="161" t="s">
        <v>3126</v>
      </c>
      <c r="G493" s="162">
        <v>448077</v>
      </c>
      <c r="H493" s="163">
        <v>468431</v>
      </c>
      <c r="I493" s="166">
        <f t="shared" si="42"/>
        <v>4.5425228253179697E-2</v>
      </c>
      <c r="J493" s="164">
        <f t="shared" si="43"/>
        <v>9.0850456506359391E-3</v>
      </c>
      <c r="K493" s="162">
        <v>137354</v>
      </c>
      <c r="L493" s="163">
        <v>143402</v>
      </c>
      <c r="M493" s="166">
        <f t="shared" si="44"/>
        <v>4.4032208745285906E-2</v>
      </c>
      <c r="N493" s="164">
        <f t="shared" si="45"/>
        <v>8.8064417490571808E-3</v>
      </c>
      <c r="O493" s="165">
        <f t="shared" si="46"/>
        <v>0.30654106325475311</v>
      </c>
      <c r="P493" s="164">
        <f t="shared" si="47"/>
        <v>0.30613260010545845</v>
      </c>
      <c r="Q493" s="81"/>
    </row>
    <row r="494" spans="1:17" s="74" customFormat="1" x14ac:dyDescent="0.25">
      <c r="A494" s="288" t="s">
        <v>969</v>
      </c>
      <c r="B494" s="158" t="s">
        <v>218</v>
      </c>
      <c r="C494" s="159" t="s">
        <v>287</v>
      </c>
      <c r="D494" s="160" t="s">
        <v>858</v>
      </c>
      <c r="E494" s="158" t="s">
        <v>3168</v>
      </c>
      <c r="F494" s="161" t="s">
        <v>3126</v>
      </c>
      <c r="G494" s="162">
        <v>448077</v>
      </c>
      <c r="H494" s="163">
        <v>468431</v>
      </c>
      <c r="I494" s="166">
        <f t="shared" si="42"/>
        <v>4.5425228253179697E-2</v>
      </c>
      <c r="J494" s="164">
        <f t="shared" si="43"/>
        <v>9.0850456506359391E-3</v>
      </c>
      <c r="K494" s="162">
        <v>309872</v>
      </c>
      <c r="L494" s="163">
        <v>324147</v>
      </c>
      <c r="M494" s="166">
        <f t="shared" si="44"/>
        <v>4.6067408478339442E-2</v>
      </c>
      <c r="N494" s="164">
        <f t="shared" si="45"/>
        <v>9.2134816956678887E-3</v>
      </c>
      <c r="O494" s="165">
        <f t="shared" si="46"/>
        <v>0.69155970960348334</v>
      </c>
      <c r="P494" s="164">
        <f t="shared" si="47"/>
        <v>0.69198451853101095</v>
      </c>
      <c r="Q494" s="81"/>
    </row>
    <row r="495" spans="1:17" s="74" customFormat="1" x14ac:dyDescent="0.25">
      <c r="A495" s="288" t="s">
        <v>969</v>
      </c>
      <c r="B495" s="158" t="s">
        <v>218</v>
      </c>
      <c r="C495" s="159" t="s">
        <v>287</v>
      </c>
      <c r="D495" s="160" t="s">
        <v>1541</v>
      </c>
      <c r="E495" s="158" t="s">
        <v>1373</v>
      </c>
      <c r="F495" s="161" t="s">
        <v>3262</v>
      </c>
      <c r="G495" s="162">
        <v>448077</v>
      </c>
      <c r="H495" s="163">
        <v>468431</v>
      </c>
      <c r="I495" s="166">
        <f t="shared" si="42"/>
        <v>4.5425228253179697E-2</v>
      </c>
      <c r="J495" s="164">
        <f t="shared" si="43"/>
        <v>9.0850456506359391E-3</v>
      </c>
      <c r="K495" s="162">
        <v>4</v>
      </c>
      <c r="L495" s="163">
        <v>5</v>
      </c>
      <c r="M495" s="166">
        <f t="shared" si="44"/>
        <v>0.25</v>
      </c>
      <c r="N495" s="164">
        <f t="shared" si="45"/>
        <v>0.05</v>
      </c>
      <c r="O495" s="165">
        <f t="shared" si="46"/>
        <v>8.9270370940708851E-6</v>
      </c>
      <c r="P495" s="164">
        <f t="shared" si="47"/>
        <v>1.0673930632259607E-5</v>
      </c>
      <c r="Q495" s="81"/>
    </row>
    <row r="496" spans="1:17" s="74" customFormat="1" x14ac:dyDescent="0.25">
      <c r="A496" s="288" t="s">
        <v>969</v>
      </c>
      <c r="B496" s="158" t="s">
        <v>218</v>
      </c>
      <c r="C496" s="159" t="s">
        <v>287</v>
      </c>
      <c r="D496" s="160" t="s">
        <v>1228</v>
      </c>
      <c r="E496" s="158" t="s">
        <v>1404</v>
      </c>
      <c r="F496" s="161" t="s">
        <v>3233</v>
      </c>
      <c r="G496" s="162">
        <v>448077</v>
      </c>
      <c r="H496" s="163">
        <v>468431</v>
      </c>
      <c r="I496" s="166">
        <f t="shared" si="42"/>
        <v>4.5425228253179697E-2</v>
      </c>
      <c r="J496" s="164">
        <f t="shared" si="43"/>
        <v>9.0850456506359391E-3</v>
      </c>
      <c r="K496" s="162">
        <v>138014</v>
      </c>
      <c r="L496" s="163">
        <v>144092</v>
      </c>
      <c r="M496" s="166">
        <f t="shared" si="44"/>
        <v>4.4039010535163098E-2</v>
      </c>
      <c r="N496" s="164">
        <f t="shared" si="45"/>
        <v>8.8078021070326189E-3</v>
      </c>
      <c r="O496" s="165">
        <f t="shared" si="46"/>
        <v>0.30801402437527481</v>
      </c>
      <c r="P496" s="164">
        <f t="shared" si="47"/>
        <v>0.30760560253271024</v>
      </c>
      <c r="Q496" s="81"/>
    </row>
    <row r="497" spans="1:17" s="74" customFormat="1" x14ac:dyDescent="0.25">
      <c r="A497" s="288" t="s">
        <v>969</v>
      </c>
      <c r="B497" s="158" t="s">
        <v>218</v>
      </c>
      <c r="C497" s="159" t="s">
        <v>287</v>
      </c>
      <c r="D497" s="160" t="s">
        <v>858</v>
      </c>
      <c r="E497" s="158" t="s">
        <v>861</v>
      </c>
      <c r="F497" s="161" t="s">
        <v>3233</v>
      </c>
      <c r="G497" s="162">
        <v>448077</v>
      </c>
      <c r="H497" s="163">
        <v>468431</v>
      </c>
      <c r="I497" s="166">
        <f t="shared" si="42"/>
        <v>4.5425228253179697E-2</v>
      </c>
      <c r="J497" s="164">
        <f t="shared" si="43"/>
        <v>9.0850456506359391E-3</v>
      </c>
      <c r="K497" s="162">
        <v>310031</v>
      </c>
      <c r="L497" s="163">
        <v>324305</v>
      </c>
      <c r="M497" s="166">
        <f t="shared" si="44"/>
        <v>4.6040557234599121E-2</v>
      </c>
      <c r="N497" s="164">
        <f t="shared" si="45"/>
        <v>9.2081114469198238E-3</v>
      </c>
      <c r="O497" s="165">
        <f t="shared" si="46"/>
        <v>0.69191455932797263</v>
      </c>
      <c r="P497" s="164">
        <f t="shared" si="47"/>
        <v>0.69232181473899035</v>
      </c>
      <c r="Q497" s="81"/>
    </row>
    <row r="498" spans="1:17" s="74" customFormat="1" x14ac:dyDescent="0.25">
      <c r="A498" s="288" t="s">
        <v>1621</v>
      </c>
      <c r="B498" s="158" t="s">
        <v>218</v>
      </c>
      <c r="C498" s="159" t="s">
        <v>1743</v>
      </c>
      <c r="D498" s="160" t="s">
        <v>856</v>
      </c>
      <c r="E498" s="158" t="s">
        <v>857</v>
      </c>
      <c r="F498" s="161" t="s">
        <v>842</v>
      </c>
      <c r="G498" s="162">
        <v>505698</v>
      </c>
      <c r="H498" s="163">
        <v>516468</v>
      </c>
      <c r="I498" s="166">
        <f t="shared" si="42"/>
        <v>2.1297296014617419E-2</v>
      </c>
      <c r="J498" s="164">
        <f t="shared" si="43"/>
        <v>4.2594592029234837E-3</v>
      </c>
      <c r="K498" s="162">
        <v>237907</v>
      </c>
      <c r="L498" s="163">
        <v>242980</v>
      </c>
      <c r="M498" s="166">
        <f t="shared" si="44"/>
        <v>2.1323458326152657E-2</v>
      </c>
      <c r="N498" s="164">
        <f t="shared" si="45"/>
        <v>4.2646916652305314E-3</v>
      </c>
      <c r="O498" s="165">
        <f t="shared" si="46"/>
        <v>0.47045272079383349</v>
      </c>
      <c r="P498" s="164">
        <f t="shared" si="47"/>
        <v>0.47046477226081773</v>
      </c>
      <c r="Q498" s="81"/>
    </row>
    <row r="499" spans="1:17" s="74" customFormat="1" x14ac:dyDescent="0.25">
      <c r="A499" s="288" t="s">
        <v>1621</v>
      </c>
      <c r="B499" s="158" t="s">
        <v>218</v>
      </c>
      <c r="C499" s="159" t="s">
        <v>1743</v>
      </c>
      <c r="D499" s="160" t="s">
        <v>858</v>
      </c>
      <c r="E499" s="158" t="s">
        <v>860</v>
      </c>
      <c r="F499" s="161" t="s">
        <v>3039</v>
      </c>
      <c r="G499" s="162">
        <v>505698</v>
      </c>
      <c r="H499" s="163">
        <v>516468</v>
      </c>
      <c r="I499" s="166">
        <f t="shared" si="42"/>
        <v>2.1297296014617419E-2</v>
      </c>
      <c r="J499" s="164">
        <f t="shared" si="43"/>
        <v>4.2594592029234837E-3</v>
      </c>
      <c r="K499" s="162">
        <v>449483</v>
      </c>
      <c r="L499" s="163">
        <v>459064</v>
      </c>
      <c r="M499" s="166">
        <f t="shared" si="44"/>
        <v>2.1315600367533365E-2</v>
      </c>
      <c r="N499" s="164">
        <f t="shared" si="45"/>
        <v>4.2631200735066734E-3</v>
      </c>
      <c r="O499" s="165">
        <f t="shared" si="46"/>
        <v>0.88883681564886552</v>
      </c>
      <c r="P499" s="164">
        <f t="shared" si="47"/>
        <v>0.88885274595909136</v>
      </c>
      <c r="Q499" s="81"/>
    </row>
    <row r="500" spans="1:17" s="74" customFormat="1" x14ac:dyDescent="0.25">
      <c r="A500" s="288" t="s">
        <v>1621</v>
      </c>
      <c r="B500" s="158" t="s">
        <v>218</v>
      </c>
      <c r="C500" s="159" t="s">
        <v>1743</v>
      </c>
      <c r="D500" s="160" t="s">
        <v>858</v>
      </c>
      <c r="E500" s="158" t="s">
        <v>3168</v>
      </c>
      <c r="F500" s="161" t="s">
        <v>3126</v>
      </c>
      <c r="G500" s="162">
        <v>505698</v>
      </c>
      <c r="H500" s="163">
        <v>516468</v>
      </c>
      <c r="I500" s="166">
        <f t="shared" si="42"/>
        <v>2.1297296014617419E-2</v>
      </c>
      <c r="J500" s="164">
        <f t="shared" si="43"/>
        <v>4.2594592029234837E-3</v>
      </c>
      <c r="K500" s="162">
        <v>449503</v>
      </c>
      <c r="L500" s="163">
        <v>459084</v>
      </c>
      <c r="M500" s="166">
        <f t="shared" si="44"/>
        <v>2.1314651960053659E-2</v>
      </c>
      <c r="N500" s="164">
        <f t="shared" si="45"/>
        <v>4.2629303920107319E-3</v>
      </c>
      <c r="O500" s="165">
        <f t="shared" si="46"/>
        <v>0.88887636494508582</v>
      </c>
      <c r="P500" s="164">
        <f t="shared" si="47"/>
        <v>0.88889147052673156</v>
      </c>
      <c r="Q500" s="81"/>
    </row>
    <row r="501" spans="1:17" s="74" customFormat="1" x14ac:dyDescent="0.25">
      <c r="A501" s="288" t="s">
        <v>1621</v>
      </c>
      <c r="B501" s="158" t="s">
        <v>218</v>
      </c>
      <c r="C501" s="159" t="s">
        <v>1743</v>
      </c>
      <c r="D501" s="160" t="s">
        <v>858</v>
      </c>
      <c r="E501" s="158" t="s">
        <v>861</v>
      </c>
      <c r="F501" s="161" t="s">
        <v>3233</v>
      </c>
      <c r="G501" s="162">
        <v>505698</v>
      </c>
      <c r="H501" s="163">
        <v>516468</v>
      </c>
      <c r="I501" s="166">
        <f t="shared" si="42"/>
        <v>2.1297296014617419E-2</v>
      </c>
      <c r="J501" s="164">
        <f t="shared" si="43"/>
        <v>4.2594592029234837E-3</v>
      </c>
      <c r="K501" s="162">
        <v>448926</v>
      </c>
      <c r="L501" s="163">
        <v>458495</v>
      </c>
      <c r="M501" s="166">
        <f t="shared" si="44"/>
        <v>2.1315317001020212E-2</v>
      </c>
      <c r="N501" s="164">
        <f t="shared" si="45"/>
        <v>4.2630634002040427E-3</v>
      </c>
      <c r="O501" s="165">
        <f t="shared" si="46"/>
        <v>0.88773536774913087</v>
      </c>
      <c r="P501" s="164">
        <f t="shared" si="47"/>
        <v>0.8877510320097276</v>
      </c>
      <c r="Q501" s="81"/>
    </row>
    <row r="502" spans="1:17" s="74" customFormat="1" x14ac:dyDescent="0.25">
      <c r="A502" s="288" t="s">
        <v>1622</v>
      </c>
      <c r="B502" s="158" t="s">
        <v>218</v>
      </c>
      <c r="C502" s="159" t="s">
        <v>1744</v>
      </c>
      <c r="D502" s="160" t="s">
        <v>1456</v>
      </c>
      <c r="E502" s="158" t="s">
        <v>1263</v>
      </c>
      <c r="F502" s="161" t="s">
        <v>842</v>
      </c>
      <c r="G502" s="162">
        <v>550852</v>
      </c>
      <c r="H502" s="163">
        <v>576489</v>
      </c>
      <c r="I502" s="166">
        <f t="shared" si="42"/>
        <v>4.6540631603407087E-2</v>
      </c>
      <c r="J502" s="164">
        <f t="shared" si="43"/>
        <v>9.3081263206814171E-3</v>
      </c>
      <c r="K502" s="162">
        <v>257493</v>
      </c>
      <c r="L502" s="163">
        <v>269455</v>
      </c>
      <c r="M502" s="166">
        <f t="shared" si="44"/>
        <v>4.645563180358301E-2</v>
      </c>
      <c r="N502" s="164">
        <f t="shared" si="45"/>
        <v>9.2911263607166027E-3</v>
      </c>
      <c r="O502" s="165">
        <f t="shared" si="46"/>
        <v>0.46744497614604286</v>
      </c>
      <c r="P502" s="164">
        <f t="shared" si="47"/>
        <v>0.46740701036793419</v>
      </c>
      <c r="Q502" s="81"/>
    </row>
    <row r="503" spans="1:17" s="74" customFormat="1" x14ac:dyDescent="0.25">
      <c r="A503" s="288" t="s">
        <v>1622</v>
      </c>
      <c r="B503" s="158" t="s">
        <v>218</v>
      </c>
      <c r="C503" s="159" t="s">
        <v>1744</v>
      </c>
      <c r="D503" s="160" t="s">
        <v>1088</v>
      </c>
      <c r="E503" s="158" t="s">
        <v>1104</v>
      </c>
      <c r="F503" s="161" t="s">
        <v>3039</v>
      </c>
      <c r="G503" s="162">
        <v>550852</v>
      </c>
      <c r="H503" s="163">
        <v>576489</v>
      </c>
      <c r="I503" s="166">
        <f t="shared" si="42"/>
        <v>4.6540631603407087E-2</v>
      </c>
      <c r="J503" s="164">
        <f t="shared" si="43"/>
        <v>9.3081263206814171E-3</v>
      </c>
      <c r="K503" s="162">
        <v>0</v>
      </c>
      <c r="L503" s="163">
        <v>0</v>
      </c>
      <c r="M503" s="166">
        <f t="shared" si="44"/>
        <v>0</v>
      </c>
      <c r="N503" s="164">
        <f t="shared" si="45"/>
        <v>0</v>
      </c>
      <c r="O503" s="165">
        <f t="shared" si="46"/>
        <v>0</v>
      </c>
      <c r="P503" s="164">
        <f t="shared" si="47"/>
        <v>0</v>
      </c>
      <c r="Q503" s="81"/>
    </row>
    <row r="504" spans="1:17" s="74" customFormat="1" x14ac:dyDescent="0.25">
      <c r="A504" s="288" t="s">
        <v>1622</v>
      </c>
      <c r="B504" s="158" t="s">
        <v>218</v>
      </c>
      <c r="C504" s="159" t="s">
        <v>1744</v>
      </c>
      <c r="D504" s="160" t="s">
        <v>858</v>
      </c>
      <c r="E504" s="158" t="s">
        <v>860</v>
      </c>
      <c r="F504" s="161" t="s">
        <v>3039</v>
      </c>
      <c r="G504" s="162">
        <v>550852</v>
      </c>
      <c r="H504" s="163">
        <v>576489</v>
      </c>
      <c r="I504" s="166">
        <f t="shared" si="42"/>
        <v>4.6540631603407087E-2</v>
      </c>
      <c r="J504" s="164">
        <f t="shared" si="43"/>
        <v>9.3081263206814171E-3</v>
      </c>
      <c r="K504" s="162">
        <v>4</v>
      </c>
      <c r="L504" s="163">
        <v>4</v>
      </c>
      <c r="M504" s="166">
        <f t="shared" si="44"/>
        <v>0</v>
      </c>
      <c r="N504" s="164">
        <f t="shared" si="45"/>
        <v>0</v>
      </c>
      <c r="O504" s="165">
        <f t="shared" si="46"/>
        <v>7.2614785822689214E-6</v>
      </c>
      <c r="P504" s="164">
        <f t="shared" si="47"/>
        <v>6.9385539012886632E-6</v>
      </c>
      <c r="Q504" s="81"/>
    </row>
    <row r="505" spans="1:17" s="74" customFormat="1" ht="30" x14ac:dyDescent="0.25">
      <c r="A505" s="288" t="s">
        <v>1622</v>
      </c>
      <c r="B505" s="158" t="s">
        <v>218</v>
      </c>
      <c r="C505" s="159" t="s">
        <v>1744</v>
      </c>
      <c r="D505" s="160" t="s">
        <v>862</v>
      </c>
      <c r="E505" s="158" t="s">
        <v>864</v>
      </c>
      <c r="F505" s="161" t="s">
        <v>3039</v>
      </c>
      <c r="G505" s="162">
        <v>550852</v>
      </c>
      <c r="H505" s="163">
        <v>576489</v>
      </c>
      <c r="I505" s="166">
        <f t="shared" si="42"/>
        <v>4.6540631603407087E-2</v>
      </c>
      <c r="J505" s="164">
        <f t="shared" si="43"/>
        <v>9.3081263206814171E-3</v>
      </c>
      <c r="K505" s="162">
        <v>550824</v>
      </c>
      <c r="L505" s="163">
        <v>576460</v>
      </c>
      <c r="M505" s="166">
        <f t="shared" si="44"/>
        <v>4.6541181938332392E-2</v>
      </c>
      <c r="N505" s="164">
        <f t="shared" si="45"/>
        <v>9.308236387666478E-3</v>
      </c>
      <c r="O505" s="165">
        <f t="shared" si="46"/>
        <v>0.99994916964992409</v>
      </c>
      <c r="P505" s="164">
        <f t="shared" si="47"/>
        <v>0.99994969548421564</v>
      </c>
      <c r="Q505" s="81"/>
    </row>
    <row r="506" spans="1:17" s="74" customFormat="1" x14ac:dyDescent="0.25">
      <c r="A506" s="288" t="s">
        <v>1622</v>
      </c>
      <c r="B506" s="158" t="s">
        <v>218</v>
      </c>
      <c r="C506" s="159" t="s">
        <v>1744</v>
      </c>
      <c r="D506" s="160" t="s">
        <v>1088</v>
      </c>
      <c r="E506" s="158" t="s">
        <v>3135</v>
      </c>
      <c r="F506" s="161" t="s">
        <v>3126</v>
      </c>
      <c r="G506" s="162">
        <v>550852</v>
      </c>
      <c r="H506" s="163">
        <v>576489</v>
      </c>
      <c r="I506" s="166">
        <f t="shared" si="42"/>
        <v>4.6540631603407087E-2</v>
      </c>
      <c r="J506" s="164">
        <f t="shared" si="43"/>
        <v>9.3081263206814171E-3</v>
      </c>
      <c r="K506" s="162">
        <v>0</v>
      </c>
      <c r="L506" s="163">
        <v>0</v>
      </c>
      <c r="M506" s="166">
        <f t="shared" si="44"/>
        <v>0</v>
      </c>
      <c r="N506" s="164">
        <f t="shared" si="45"/>
        <v>0</v>
      </c>
      <c r="O506" s="165">
        <f t="shared" si="46"/>
        <v>0</v>
      </c>
      <c r="P506" s="164">
        <f t="shared" si="47"/>
        <v>0</v>
      </c>
      <c r="Q506" s="81"/>
    </row>
    <row r="507" spans="1:17" s="74" customFormat="1" x14ac:dyDescent="0.25">
      <c r="A507" s="288" t="s">
        <v>1622</v>
      </c>
      <c r="B507" s="158" t="s">
        <v>218</v>
      </c>
      <c r="C507" s="159" t="s">
        <v>1744</v>
      </c>
      <c r="D507" s="160" t="s">
        <v>858</v>
      </c>
      <c r="E507" s="158" t="s">
        <v>3168</v>
      </c>
      <c r="F507" s="161" t="s">
        <v>3126</v>
      </c>
      <c r="G507" s="162">
        <v>550852</v>
      </c>
      <c r="H507" s="163">
        <v>576489</v>
      </c>
      <c r="I507" s="166">
        <f t="shared" si="42"/>
        <v>4.6540631603407087E-2</v>
      </c>
      <c r="J507" s="164">
        <f t="shared" si="43"/>
        <v>9.3081263206814171E-3</v>
      </c>
      <c r="K507" s="162">
        <v>7</v>
      </c>
      <c r="L507" s="163">
        <v>7</v>
      </c>
      <c r="M507" s="166">
        <f t="shared" si="44"/>
        <v>0</v>
      </c>
      <c r="N507" s="164">
        <f t="shared" si="45"/>
        <v>0</v>
      </c>
      <c r="O507" s="165">
        <f t="shared" si="46"/>
        <v>1.2707587518970613E-5</v>
      </c>
      <c r="P507" s="164">
        <f t="shared" si="47"/>
        <v>1.214246932725516E-5</v>
      </c>
      <c r="Q507" s="81"/>
    </row>
    <row r="508" spans="1:17" s="74" customFormat="1" ht="30" x14ac:dyDescent="0.25">
      <c r="A508" s="288" t="s">
        <v>1622</v>
      </c>
      <c r="B508" s="158" t="s">
        <v>218</v>
      </c>
      <c r="C508" s="159" t="s">
        <v>1744</v>
      </c>
      <c r="D508" s="160" t="s">
        <v>862</v>
      </c>
      <c r="E508" s="158" t="s">
        <v>3169</v>
      </c>
      <c r="F508" s="161" t="s">
        <v>3126</v>
      </c>
      <c r="G508" s="162">
        <v>550852</v>
      </c>
      <c r="H508" s="163">
        <v>576489</v>
      </c>
      <c r="I508" s="166">
        <f t="shared" si="42"/>
        <v>4.6540631603407087E-2</v>
      </c>
      <c r="J508" s="164">
        <f t="shared" si="43"/>
        <v>9.3081263206814171E-3</v>
      </c>
      <c r="K508" s="162">
        <v>550821</v>
      </c>
      <c r="L508" s="163">
        <v>576456</v>
      </c>
      <c r="M508" s="166">
        <f t="shared" si="44"/>
        <v>4.653961994913048E-2</v>
      </c>
      <c r="N508" s="164">
        <f t="shared" si="45"/>
        <v>9.3079239898260953E-3</v>
      </c>
      <c r="O508" s="165">
        <f t="shared" si="46"/>
        <v>0.99994372354098737</v>
      </c>
      <c r="P508" s="164">
        <f t="shared" si="47"/>
        <v>0.99994275693031431</v>
      </c>
      <c r="Q508" s="81"/>
    </row>
    <row r="509" spans="1:17" s="74" customFormat="1" x14ac:dyDescent="0.25">
      <c r="A509" s="288" t="s">
        <v>1622</v>
      </c>
      <c r="B509" s="158" t="s">
        <v>218</v>
      </c>
      <c r="C509" s="159" t="s">
        <v>1744</v>
      </c>
      <c r="D509" s="160" t="s">
        <v>3122</v>
      </c>
      <c r="E509" s="158" t="s">
        <v>3175</v>
      </c>
      <c r="F509" s="161" t="s">
        <v>3126</v>
      </c>
      <c r="G509" s="162">
        <v>550852</v>
      </c>
      <c r="H509" s="163">
        <v>576489</v>
      </c>
      <c r="I509" s="166">
        <f t="shared" si="42"/>
        <v>4.6540631603407087E-2</v>
      </c>
      <c r="J509" s="164">
        <f t="shared" si="43"/>
        <v>9.3081263206814171E-3</v>
      </c>
      <c r="K509" s="162">
        <v>20</v>
      </c>
      <c r="L509" s="163">
        <v>21</v>
      </c>
      <c r="M509" s="166">
        <f t="shared" si="44"/>
        <v>0.05</v>
      </c>
      <c r="N509" s="164">
        <f t="shared" si="45"/>
        <v>0.01</v>
      </c>
      <c r="O509" s="165">
        <f t="shared" si="46"/>
        <v>3.630739291134461E-5</v>
      </c>
      <c r="P509" s="164">
        <f t="shared" si="47"/>
        <v>3.6427407981765479E-5</v>
      </c>
      <c r="Q509" s="81"/>
    </row>
    <row r="510" spans="1:17" s="74" customFormat="1" ht="45" x14ac:dyDescent="0.25">
      <c r="A510" s="288" t="s">
        <v>1622</v>
      </c>
      <c r="B510" s="158" t="s">
        <v>218</v>
      </c>
      <c r="C510" s="159" t="s">
        <v>1744</v>
      </c>
      <c r="D510" s="160" t="s">
        <v>865</v>
      </c>
      <c r="E510" s="158" t="s">
        <v>866</v>
      </c>
      <c r="F510" s="161" t="s">
        <v>3262</v>
      </c>
      <c r="G510" s="162">
        <v>550852</v>
      </c>
      <c r="H510" s="163">
        <v>576489</v>
      </c>
      <c r="I510" s="166">
        <f t="shared" si="42"/>
        <v>4.6540631603407087E-2</v>
      </c>
      <c r="J510" s="164">
        <f t="shared" si="43"/>
        <v>9.3081263206814171E-3</v>
      </c>
      <c r="K510" s="162">
        <v>550824</v>
      </c>
      <c r="L510" s="163">
        <v>576460</v>
      </c>
      <c r="M510" s="166">
        <f t="shared" si="44"/>
        <v>4.6541181938332392E-2</v>
      </c>
      <c r="N510" s="164">
        <f t="shared" si="45"/>
        <v>9.308236387666478E-3</v>
      </c>
      <c r="O510" s="165">
        <f t="shared" si="46"/>
        <v>0.99994916964992409</v>
      </c>
      <c r="P510" s="164">
        <f t="shared" si="47"/>
        <v>0.99994969548421564</v>
      </c>
      <c r="Q510" s="81"/>
    </row>
    <row r="511" spans="1:17" s="74" customFormat="1" x14ac:dyDescent="0.25">
      <c r="A511" s="288" t="s">
        <v>1622</v>
      </c>
      <c r="B511" s="158" t="s">
        <v>218</v>
      </c>
      <c r="C511" s="159" t="s">
        <v>1744</v>
      </c>
      <c r="D511" s="160" t="s">
        <v>858</v>
      </c>
      <c r="E511" s="158" t="s">
        <v>861</v>
      </c>
      <c r="F511" s="161" t="s">
        <v>3233</v>
      </c>
      <c r="G511" s="162">
        <v>550852</v>
      </c>
      <c r="H511" s="163">
        <v>576489</v>
      </c>
      <c r="I511" s="166">
        <f t="shared" si="42"/>
        <v>4.6540631603407087E-2</v>
      </c>
      <c r="J511" s="164">
        <f t="shared" si="43"/>
        <v>9.3081263206814171E-3</v>
      </c>
      <c r="K511" s="162">
        <v>15</v>
      </c>
      <c r="L511" s="163">
        <v>15</v>
      </c>
      <c r="M511" s="166">
        <f t="shared" si="44"/>
        <v>0</v>
      </c>
      <c r="N511" s="164">
        <f t="shared" si="45"/>
        <v>0</v>
      </c>
      <c r="O511" s="165">
        <f t="shared" si="46"/>
        <v>2.7230544683508456E-5</v>
      </c>
      <c r="P511" s="164">
        <f t="shared" si="47"/>
        <v>2.6019577129832486E-5</v>
      </c>
      <c r="Q511" s="81"/>
    </row>
    <row r="512" spans="1:17" s="74" customFormat="1" x14ac:dyDescent="0.25">
      <c r="A512" s="288" t="s">
        <v>1622</v>
      </c>
      <c r="B512" s="158" t="s">
        <v>218</v>
      </c>
      <c r="C512" s="159" t="s">
        <v>1744</v>
      </c>
      <c r="D512" s="160" t="s">
        <v>862</v>
      </c>
      <c r="E512" s="158" t="s">
        <v>868</v>
      </c>
      <c r="F512" s="161" t="s">
        <v>3233</v>
      </c>
      <c r="G512" s="162">
        <v>550852</v>
      </c>
      <c r="H512" s="163">
        <v>576489</v>
      </c>
      <c r="I512" s="166">
        <f t="shared" si="42"/>
        <v>4.6540631603407087E-2</v>
      </c>
      <c r="J512" s="164">
        <f t="shared" si="43"/>
        <v>9.3081263206814171E-3</v>
      </c>
      <c r="K512" s="162">
        <v>550844</v>
      </c>
      <c r="L512" s="163">
        <v>576480</v>
      </c>
      <c r="M512" s="166">
        <f t="shared" si="44"/>
        <v>4.6539492124812107E-2</v>
      </c>
      <c r="N512" s="164">
        <f t="shared" si="45"/>
        <v>9.3078984249624214E-3</v>
      </c>
      <c r="O512" s="165">
        <f t="shared" si="46"/>
        <v>0.99998547704283547</v>
      </c>
      <c r="P512" s="164">
        <f t="shared" si="47"/>
        <v>0.99998438825372205</v>
      </c>
      <c r="Q512" s="81"/>
    </row>
    <row r="513" spans="1:17" s="74" customFormat="1" x14ac:dyDescent="0.25">
      <c r="A513" s="288" t="s">
        <v>1622</v>
      </c>
      <c r="B513" s="158" t="s">
        <v>218</v>
      </c>
      <c r="C513" s="159" t="s">
        <v>1744</v>
      </c>
      <c r="D513" s="160" t="s">
        <v>862</v>
      </c>
      <c r="E513" s="158" t="s">
        <v>2670</v>
      </c>
      <c r="F513" s="161" t="s">
        <v>3232</v>
      </c>
      <c r="G513" s="162">
        <v>550852</v>
      </c>
      <c r="H513" s="163">
        <v>576489</v>
      </c>
      <c r="I513" s="166">
        <f t="shared" si="42"/>
        <v>4.6540631603407087E-2</v>
      </c>
      <c r="J513" s="164">
        <f t="shared" si="43"/>
        <v>9.3081263206814171E-3</v>
      </c>
      <c r="K513" s="162">
        <v>550844</v>
      </c>
      <c r="L513" s="163">
        <v>576480</v>
      </c>
      <c r="M513" s="166">
        <f t="shared" si="44"/>
        <v>4.6539492124812107E-2</v>
      </c>
      <c r="N513" s="164">
        <f t="shared" si="45"/>
        <v>9.3078984249624214E-3</v>
      </c>
      <c r="O513" s="165">
        <f t="shared" si="46"/>
        <v>0.99998547704283547</v>
      </c>
      <c r="P513" s="164">
        <f t="shared" si="47"/>
        <v>0.99998438825372205</v>
      </c>
      <c r="Q513" s="81"/>
    </row>
    <row r="514" spans="1:17" s="74" customFormat="1" x14ac:dyDescent="0.25">
      <c r="A514" s="288" t="s">
        <v>1833</v>
      </c>
      <c r="B514" s="158" t="s">
        <v>218</v>
      </c>
      <c r="C514" s="159" t="s">
        <v>2074</v>
      </c>
      <c r="D514" s="160" t="s">
        <v>1090</v>
      </c>
      <c r="E514" s="158" t="s">
        <v>1106</v>
      </c>
      <c r="F514" s="161" t="s">
        <v>3039</v>
      </c>
      <c r="G514" s="162">
        <v>97206</v>
      </c>
      <c r="H514" s="163">
        <v>100570</v>
      </c>
      <c r="I514" s="166">
        <f t="shared" si="42"/>
        <v>3.460691726848137E-2</v>
      </c>
      <c r="J514" s="164">
        <f t="shared" si="43"/>
        <v>6.9213834536962738E-3</v>
      </c>
      <c r="K514" s="162">
        <v>7</v>
      </c>
      <c r="L514" s="163">
        <v>7</v>
      </c>
      <c r="M514" s="166">
        <f t="shared" si="44"/>
        <v>0</v>
      </c>
      <c r="N514" s="164">
        <f t="shared" si="45"/>
        <v>0</v>
      </c>
      <c r="O514" s="165">
        <f t="shared" si="46"/>
        <v>7.2012015719194285E-5</v>
      </c>
      <c r="P514" s="164">
        <f t="shared" si="47"/>
        <v>6.9603261409963206E-5</v>
      </c>
      <c r="Q514" s="81"/>
    </row>
    <row r="515" spans="1:17" s="74" customFormat="1" x14ac:dyDescent="0.25">
      <c r="A515" s="288" t="s">
        <v>1833</v>
      </c>
      <c r="B515" s="158" t="s">
        <v>218</v>
      </c>
      <c r="C515" s="159" t="s">
        <v>2074</v>
      </c>
      <c r="D515" s="160" t="s">
        <v>1079</v>
      </c>
      <c r="E515" s="158" t="s">
        <v>1127</v>
      </c>
      <c r="F515" s="161" t="s">
        <v>3039</v>
      </c>
      <c r="G515" s="162">
        <v>97206</v>
      </c>
      <c r="H515" s="163">
        <v>100570</v>
      </c>
      <c r="I515" s="166">
        <f t="shared" ref="I515:I578" si="48">(H515-G515)/G515</f>
        <v>3.460691726848137E-2</v>
      </c>
      <c r="J515" s="164">
        <f t="shared" ref="J515:J578" si="49">I515/5</f>
        <v>6.9213834536962738E-3</v>
      </c>
      <c r="K515" s="162">
        <v>3217</v>
      </c>
      <c r="L515" s="163">
        <v>3327</v>
      </c>
      <c r="M515" s="166">
        <f t="shared" ref="M515:M578" si="50">IFERROR((L515-K515)/K515,0)</f>
        <v>3.4193347839602116E-2</v>
      </c>
      <c r="N515" s="164">
        <f t="shared" ref="N515:N578" si="51">M515/5</f>
        <v>6.8386695679204228E-3</v>
      </c>
      <c r="O515" s="165">
        <f t="shared" ref="O515:O578" si="52">K515/G515</f>
        <v>3.3094664938378288E-2</v>
      </c>
      <c r="P515" s="164">
        <f t="shared" ref="P515:P578" si="53">L515/H515</f>
        <v>3.3081435815849658E-2</v>
      </c>
      <c r="Q515" s="81"/>
    </row>
    <row r="516" spans="1:17" s="74" customFormat="1" x14ac:dyDescent="0.25">
      <c r="A516" s="288" t="s">
        <v>1833</v>
      </c>
      <c r="B516" s="158" t="s">
        <v>218</v>
      </c>
      <c r="C516" s="159" t="s">
        <v>2074</v>
      </c>
      <c r="D516" s="160" t="s">
        <v>3105</v>
      </c>
      <c r="E516" s="158" t="s">
        <v>3134</v>
      </c>
      <c r="F516" s="161" t="s">
        <v>3126</v>
      </c>
      <c r="G516" s="162">
        <v>97206</v>
      </c>
      <c r="H516" s="163">
        <v>100570</v>
      </c>
      <c r="I516" s="166">
        <f t="shared" si="48"/>
        <v>3.460691726848137E-2</v>
      </c>
      <c r="J516" s="164">
        <f t="shared" si="49"/>
        <v>6.9213834536962738E-3</v>
      </c>
      <c r="K516" s="162">
        <v>9</v>
      </c>
      <c r="L516" s="163">
        <v>9</v>
      </c>
      <c r="M516" s="166">
        <f t="shared" si="50"/>
        <v>0</v>
      </c>
      <c r="N516" s="164">
        <f t="shared" si="51"/>
        <v>0</v>
      </c>
      <c r="O516" s="165">
        <f t="shared" si="52"/>
        <v>9.2586877353249795E-5</v>
      </c>
      <c r="P516" s="164">
        <f t="shared" si="53"/>
        <v>8.9489907527095556E-5</v>
      </c>
      <c r="Q516" s="81"/>
    </row>
    <row r="517" spans="1:17" s="74" customFormat="1" x14ac:dyDescent="0.25">
      <c r="A517" s="288" t="s">
        <v>1833</v>
      </c>
      <c r="B517" s="158" t="s">
        <v>218</v>
      </c>
      <c r="C517" s="159" t="s">
        <v>2074</v>
      </c>
      <c r="D517" s="160" t="s">
        <v>1079</v>
      </c>
      <c r="E517" s="158" t="s">
        <v>3165</v>
      </c>
      <c r="F517" s="161" t="s">
        <v>3126</v>
      </c>
      <c r="G517" s="162">
        <v>97206</v>
      </c>
      <c r="H517" s="163">
        <v>100570</v>
      </c>
      <c r="I517" s="166">
        <f t="shared" si="48"/>
        <v>3.460691726848137E-2</v>
      </c>
      <c r="J517" s="164">
        <f t="shared" si="49"/>
        <v>6.9213834536962738E-3</v>
      </c>
      <c r="K517" s="162">
        <v>3217</v>
      </c>
      <c r="L517" s="163">
        <v>3327</v>
      </c>
      <c r="M517" s="166">
        <f t="shared" si="50"/>
        <v>3.4193347839602116E-2</v>
      </c>
      <c r="N517" s="164">
        <f t="shared" si="51"/>
        <v>6.8386695679204228E-3</v>
      </c>
      <c r="O517" s="165">
        <f t="shared" si="52"/>
        <v>3.3094664938378288E-2</v>
      </c>
      <c r="P517" s="164">
        <f t="shared" si="53"/>
        <v>3.3081435815849658E-2</v>
      </c>
      <c r="Q517" s="81"/>
    </row>
    <row r="518" spans="1:17" s="74" customFormat="1" x14ac:dyDescent="0.25">
      <c r="A518" s="288" t="s">
        <v>1833</v>
      </c>
      <c r="B518" s="158" t="s">
        <v>218</v>
      </c>
      <c r="C518" s="159" t="s">
        <v>2074</v>
      </c>
      <c r="D518" s="160" t="s">
        <v>3121</v>
      </c>
      <c r="E518" s="158" t="s">
        <v>3174</v>
      </c>
      <c r="F518" s="161" t="s">
        <v>3126</v>
      </c>
      <c r="G518" s="162">
        <v>97206</v>
      </c>
      <c r="H518" s="163">
        <v>100570</v>
      </c>
      <c r="I518" s="166">
        <f t="shared" si="48"/>
        <v>3.460691726848137E-2</v>
      </c>
      <c r="J518" s="164">
        <f t="shared" si="49"/>
        <v>6.9213834536962738E-3</v>
      </c>
      <c r="K518" s="162">
        <v>14</v>
      </c>
      <c r="L518" s="163">
        <v>14</v>
      </c>
      <c r="M518" s="166">
        <f t="shared" si="50"/>
        <v>0</v>
      </c>
      <c r="N518" s="164">
        <f t="shared" si="51"/>
        <v>0</v>
      </c>
      <c r="O518" s="165">
        <f t="shared" si="52"/>
        <v>1.4402403143838857E-4</v>
      </c>
      <c r="P518" s="164">
        <f t="shared" si="53"/>
        <v>1.3920652281992641E-4</v>
      </c>
      <c r="Q518" s="81"/>
    </row>
    <row r="519" spans="1:17" s="74" customFormat="1" x14ac:dyDescent="0.25">
      <c r="A519" s="288" t="s">
        <v>1833</v>
      </c>
      <c r="B519" s="158" t="s">
        <v>218</v>
      </c>
      <c r="C519" s="159" t="s">
        <v>2074</v>
      </c>
      <c r="D519" s="160" t="s">
        <v>1541</v>
      </c>
      <c r="E519" s="158" t="s">
        <v>1373</v>
      </c>
      <c r="F519" s="161" t="s">
        <v>3262</v>
      </c>
      <c r="G519" s="162">
        <v>97206</v>
      </c>
      <c r="H519" s="163">
        <v>100570</v>
      </c>
      <c r="I519" s="166">
        <f t="shared" si="48"/>
        <v>3.460691726848137E-2</v>
      </c>
      <c r="J519" s="164">
        <f t="shared" si="49"/>
        <v>6.9213834536962738E-3</v>
      </c>
      <c r="K519" s="162">
        <v>0</v>
      </c>
      <c r="L519" s="163">
        <v>0</v>
      </c>
      <c r="M519" s="166">
        <f t="shared" si="50"/>
        <v>0</v>
      </c>
      <c r="N519" s="164">
        <f t="shared" si="51"/>
        <v>0</v>
      </c>
      <c r="O519" s="165">
        <f t="shared" si="52"/>
        <v>0</v>
      </c>
      <c r="P519" s="164">
        <f t="shared" si="53"/>
        <v>0</v>
      </c>
      <c r="Q519" s="81"/>
    </row>
    <row r="520" spans="1:17" s="74" customFormat="1" x14ac:dyDescent="0.25">
      <c r="A520" s="288" t="s">
        <v>1833</v>
      </c>
      <c r="B520" s="158" t="s">
        <v>218</v>
      </c>
      <c r="C520" s="159" t="s">
        <v>2074</v>
      </c>
      <c r="D520" s="160" t="s">
        <v>1060</v>
      </c>
      <c r="E520" s="158" t="s">
        <v>1390</v>
      </c>
      <c r="F520" s="161" t="s">
        <v>3233</v>
      </c>
      <c r="G520" s="162">
        <v>97206</v>
      </c>
      <c r="H520" s="163">
        <v>100570</v>
      </c>
      <c r="I520" s="166">
        <f t="shared" si="48"/>
        <v>3.460691726848137E-2</v>
      </c>
      <c r="J520" s="164">
        <f t="shared" si="49"/>
        <v>6.9213834536962738E-3</v>
      </c>
      <c r="K520" s="162">
        <v>34</v>
      </c>
      <c r="L520" s="163">
        <v>35</v>
      </c>
      <c r="M520" s="166">
        <f t="shared" si="50"/>
        <v>2.9411764705882353E-2</v>
      </c>
      <c r="N520" s="164">
        <f t="shared" si="51"/>
        <v>5.8823529411764705E-3</v>
      </c>
      <c r="O520" s="165">
        <f t="shared" si="52"/>
        <v>3.497726477789437E-4</v>
      </c>
      <c r="P520" s="164">
        <f t="shared" si="53"/>
        <v>3.4801630704981606E-4</v>
      </c>
      <c r="Q520" s="81"/>
    </row>
    <row r="521" spans="1:17" s="74" customFormat="1" x14ac:dyDescent="0.25">
      <c r="A521" s="288" t="s">
        <v>1833</v>
      </c>
      <c r="B521" s="158" t="s">
        <v>218</v>
      </c>
      <c r="C521" s="159" t="s">
        <v>2074</v>
      </c>
      <c r="D521" s="160" t="s">
        <v>1228</v>
      </c>
      <c r="E521" s="158" t="s">
        <v>1404</v>
      </c>
      <c r="F521" s="161" t="s">
        <v>3233</v>
      </c>
      <c r="G521" s="162">
        <v>97206</v>
      </c>
      <c r="H521" s="163">
        <v>100570</v>
      </c>
      <c r="I521" s="166">
        <f t="shared" si="48"/>
        <v>3.460691726848137E-2</v>
      </c>
      <c r="J521" s="164">
        <f t="shared" si="49"/>
        <v>6.9213834536962738E-3</v>
      </c>
      <c r="K521" s="162">
        <v>13</v>
      </c>
      <c r="L521" s="163">
        <v>13</v>
      </c>
      <c r="M521" s="166">
        <f t="shared" si="50"/>
        <v>0</v>
      </c>
      <c r="N521" s="164">
        <f t="shared" si="51"/>
        <v>0</v>
      </c>
      <c r="O521" s="165">
        <f t="shared" si="52"/>
        <v>1.3373660062136083E-4</v>
      </c>
      <c r="P521" s="164">
        <f t="shared" si="53"/>
        <v>1.2926319976136024E-4</v>
      </c>
      <c r="Q521" s="81"/>
    </row>
    <row r="522" spans="1:17" s="74" customFormat="1" x14ac:dyDescent="0.25">
      <c r="A522" s="288" t="s">
        <v>1833</v>
      </c>
      <c r="B522" s="158" t="s">
        <v>218</v>
      </c>
      <c r="C522" s="159" t="s">
        <v>2074</v>
      </c>
      <c r="D522" s="160" t="s">
        <v>1387</v>
      </c>
      <c r="E522" s="158" t="s">
        <v>1406</v>
      </c>
      <c r="F522" s="161" t="s">
        <v>3233</v>
      </c>
      <c r="G522" s="162">
        <v>97206</v>
      </c>
      <c r="H522" s="163">
        <v>100570</v>
      </c>
      <c r="I522" s="166">
        <f t="shared" si="48"/>
        <v>3.460691726848137E-2</v>
      </c>
      <c r="J522" s="164">
        <f t="shared" si="49"/>
        <v>6.9213834536962738E-3</v>
      </c>
      <c r="K522" s="162">
        <v>97147</v>
      </c>
      <c r="L522" s="163">
        <v>100508</v>
      </c>
      <c r="M522" s="166">
        <f t="shared" si="50"/>
        <v>3.4597053949169815E-2</v>
      </c>
      <c r="N522" s="164">
        <f t="shared" si="51"/>
        <v>6.919410789833963E-3</v>
      </c>
      <c r="O522" s="165">
        <f t="shared" si="52"/>
        <v>0.99939304158179532</v>
      </c>
      <c r="P522" s="164">
        <f t="shared" si="53"/>
        <v>0.99938351397036884</v>
      </c>
      <c r="Q522" s="81"/>
    </row>
    <row r="523" spans="1:17" s="74" customFormat="1" x14ac:dyDescent="0.25">
      <c r="A523" s="288" t="s">
        <v>2397</v>
      </c>
      <c r="B523" s="158" t="s">
        <v>218</v>
      </c>
      <c r="C523" s="159" t="s">
        <v>2398</v>
      </c>
      <c r="D523" s="160" t="s">
        <v>1090</v>
      </c>
      <c r="E523" s="158" t="s">
        <v>1106</v>
      </c>
      <c r="F523" s="161" t="s">
        <v>3039</v>
      </c>
      <c r="G523" s="162">
        <v>64175</v>
      </c>
      <c r="H523" s="163">
        <v>65828</v>
      </c>
      <c r="I523" s="166">
        <f t="shared" si="48"/>
        <v>2.575769380599922E-2</v>
      </c>
      <c r="J523" s="164">
        <f t="shared" si="49"/>
        <v>5.1515387611998443E-3</v>
      </c>
      <c r="K523" s="162">
        <v>7</v>
      </c>
      <c r="L523" s="163">
        <v>7</v>
      </c>
      <c r="M523" s="166">
        <f t="shared" si="50"/>
        <v>0</v>
      </c>
      <c r="N523" s="164">
        <f t="shared" si="51"/>
        <v>0</v>
      </c>
      <c r="O523" s="165">
        <f t="shared" si="52"/>
        <v>1.0907674328009349E-4</v>
      </c>
      <c r="P523" s="164">
        <f t="shared" si="53"/>
        <v>1.0633772862611655E-4</v>
      </c>
      <c r="Q523" s="81"/>
    </row>
    <row r="524" spans="1:17" s="74" customFormat="1" x14ac:dyDescent="0.25">
      <c r="A524" s="288" t="s">
        <v>2397</v>
      </c>
      <c r="B524" s="158" t="s">
        <v>218</v>
      </c>
      <c r="C524" s="159" t="s">
        <v>2398</v>
      </c>
      <c r="D524" s="160" t="s">
        <v>1099</v>
      </c>
      <c r="E524" s="158" t="s">
        <v>1132</v>
      </c>
      <c r="F524" s="161" t="s">
        <v>3039</v>
      </c>
      <c r="G524" s="162">
        <v>64175</v>
      </c>
      <c r="H524" s="163">
        <v>65828</v>
      </c>
      <c r="I524" s="166">
        <f t="shared" si="48"/>
        <v>2.575769380599922E-2</v>
      </c>
      <c r="J524" s="164">
        <f t="shared" si="49"/>
        <v>5.1515387611998443E-3</v>
      </c>
      <c r="K524" s="162">
        <v>0</v>
      </c>
      <c r="L524" s="163">
        <v>0</v>
      </c>
      <c r="M524" s="166">
        <f t="shared" si="50"/>
        <v>0</v>
      </c>
      <c r="N524" s="164">
        <f t="shared" si="51"/>
        <v>0</v>
      </c>
      <c r="O524" s="165">
        <f t="shared" si="52"/>
        <v>0</v>
      </c>
      <c r="P524" s="164">
        <f t="shared" si="53"/>
        <v>0</v>
      </c>
      <c r="Q524" s="81"/>
    </row>
    <row r="525" spans="1:17" s="74" customFormat="1" x14ac:dyDescent="0.25">
      <c r="A525" s="288" t="s">
        <v>2397</v>
      </c>
      <c r="B525" s="158" t="s">
        <v>218</v>
      </c>
      <c r="C525" s="159" t="s">
        <v>2398</v>
      </c>
      <c r="D525" s="160" t="s">
        <v>3105</v>
      </c>
      <c r="E525" s="158" t="s">
        <v>3134</v>
      </c>
      <c r="F525" s="161" t="s">
        <v>3126</v>
      </c>
      <c r="G525" s="162">
        <v>64175</v>
      </c>
      <c r="H525" s="163">
        <v>65828</v>
      </c>
      <c r="I525" s="166">
        <f t="shared" si="48"/>
        <v>2.575769380599922E-2</v>
      </c>
      <c r="J525" s="164">
        <f t="shared" si="49"/>
        <v>5.1515387611998443E-3</v>
      </c>
      <c r="K525" s="162">
        <v>7</v>
      </c>
      <c r="L525" s="163">
        <v>7</v>
      </c>
      <c r="M525" s="166">
        <f t="shared" si="50"/>
        <v>0</v>
      </c>
      <c r="N525" s="164">
        <f t="shared" si="51"/>
        <v>0</v>
      </c>
      <c r="O525" s="165">
        <f t="shared" si="52"/>
        <v>1.0907674328009349E-4</v>
      </c>
      <c r="P525" s="164">
        <f t="shared" si="53"/>
        <v>1.0633772862611655E-4</v>
      </c>
      <c r="Q525" s="81"/>
    </row>
    <row r="526" spans="1:17" s="74" customFormat="1" x14ac:dyDescent="0.25">
      <c r="A526" s="288" t="s">
        <v>2397</v>
      </c>
      <c r="B526" s="158" t="s">
        <v>218</v>
      </c>
      <c r="C526" s="159" t="s">
        <v>2398</v>
      </c>
      <c r="D526" s="160" t="s">
        <v>1099</v>
      </c>
      <c r="E526" s="158" t="s">
        <v>3176</v>
      </c>
      <c r="F526" s="161" t="s">
        <v>3126</v>
      </c>
      <c r="G526" s="162">
        <v>64175</v>
      </c>
      <c r="H526" s="163">
        <v>65828</v>
      </c>
      <c r="I526" s="166">
        <f t="shared" si="48"/>
        <v>2.575769380599922E-2</v>
      </c>
      <c r="J526" s="164">
        <f t="shared" si="49"/>
        <v>5.1515387611998443E-3</v>
      </c>
      <c r="K526" s="162">
        <v>0</v>
      </c>
      <c r="L526" s="163">
        <v>0</v>
      </c>
      <c r="M526" s="166">
        <f t="shared" si="50"/>
        <v>0</v>
      </c>
      <c r="N526" s="164">
        <f t="shared" si="51"/>
        <v>0</v>
      </c>
      <c r="O526" s="165">
        <f t="shared" si="52"/>
        <v>0</v>
      </c>
      <c r="P526" s="164">
        <f t="shared" si="53"/>
        <v>0</v>
      </c>
      <c r="Q526" s="81"/>
    </row>
    <row r="527" spans="1:17" s="74" customFormat="1" x14ac:dyDescent="0.25">
      <c r="A527" s="288" t="s">
        <v>2397</v>
      </c>
      <c r="B527" s="158" t="s">
        <v>218</v>
      </c>
      <c r="C527" s="159" t="s">
        <v>2398</v>
      </c>
      <c r="D527" s="160" t="s">
        <v>1060</v>
      </c>
      <c r="E527" s="158" t="s">
        <v>1390</v>
      </c>
      <c r="F527" s="161" t="s">
        <v>3233</v>
      </c>
      <c r="G527" s="162">
        <v>64175</v>
      </c>
      <c r="H527" s="163">
        <v>65828</v>
      </c>
      <c r="I527" s="166">
        <f t="shared" si="48"/>
        <v>2.575769380599922E-2</v>
      </c>
      <c r="J527" s="164">
        <f t="shared" si="49"/>
        <v>5.1515387611998443E-3</v>
      </c>
      <c r="K527" s="162">
        <v>21</v>
      </c>
      <c r="L527" s="163">
        <v>21</v>
      </c>
      <c r="M527" s="166">
        <f t="shared" si="50"/>
        <v>0</v>
      </c>
      <c r="N527" s="164">
        <f t="shared" si="51"/>
        <v>0</v>
      </c>
      <c r="O527" s="165">
        <f t="shared" si="52"/>
        <v>3.2723022984028046E-4</v>
      </c>
      <c r="P527" s="164">
        <f t="shared" si="53"/>
        <v>3.1901318587834965E-4</v>
      </c>
      <c r="Q527" s="81"/>
    </row>
    <row r="528" spans="1:17" s="74" customFormat="1" x14ac:dyDescent="0.25">
      <c r="A528" s="288" t="s">
        <v>1834</v>
      </c>
      <c r="B528" s="158" t="s">
        <v>218</v>
      </c>
      <c r="C528" s="159" t="s">
        <v>2075</v>
      </c>
      <c r="D528" s="160" t="s">
        <v>1071</v>
      </c>
      <c r="E528" s="158" t="s">
        <v>1115</v>
      </c>
      <c r="F528" s="161" t="s">
        <v>3039</v>
      </c>
      <c r="G528" s="162">
        <v>465682</v>
      </c>
      <c r="H528" s="163">
        <v>483662</v>
      </c>
      <c r="I528" s="166">
        <f t="shared" si="48"/>
        <v>3.8610038610038609E-2</v>
      </c>
      <c r="J528" s="164">
        <f t="shared" si="49"/>
        <v>7.7220077220077222E-3</v>
      </c>
      <c r="K528" s="162">
        <v>0</v>
      </c>
      <c r="L528" s="163">
        <v>0</v>
      </c>
      <c r="M528" s="166">
        <f t="shared" si="50"/>
        <v>0</v>
      </c>
      <c r="N528" s="164">
        <f t="shared" si="51"/>
        <v>0</v>
      </c>
      <c r="O528" s="165">
        <f t="shared" si="52"/>
        <v>0</v>
      </c>
      <c r="P528" s="164">
        <f t="shared" si="53"/>
        <v>0</v>
      </c>
      <c r="Q528" s="81"/>
    </row>
    <row r="529" spans="1:17" s="74" customFormat="1" ht="30" x14ac:dyDescent="0.25">
      <c r="A529" s="288" t="s">
        <v>1834</v>
      </c>
      <c r="B529" s="158" t="s">
        <v>218</v>
      </c>
      <c r="C529" s="159" t="s">
        <v>2075</v>
      </c>
      <c r="D529" s="160" t="s">
        <v>862</v>
      </c>
      <c r="E529" s="158" t="s">
        <v>864</v>
      </c>
      <c r="F529" s="161" t="s">
        <v>3039</v>
      </c>
      <c r="G529" s="162">
        <v>465682</v>
      </c>
      <c r="H529" s="163">
        <v>483662</v>
      </c>
      <c r="I529" s="166">
        <f t="shared" si="48"/>
        <v>3.8610038610038609E-2</v>
      </c>
      <c r="J529" s="164">
        <f t="shared" si="49"/>
        <v>7.7220077220077222E-3</v>
      </c>
      <c r="K529" s="162">
        <v>465682</v>
      </c>
      <c r="L529" s="163">
        <v>483662</v>
      </c>
      <c r="M529" s="166">
        <f t="shared" si="50"/>
        <v>3.8610038610038609E-2</v>
      </c>
      <c r="N529" s="164">
        <f t="shared" si="51"/>
        <v>7.7220077220077222E-3</v>
      </c>
      <c r="O529" s="165">
        <f t="shared" si="52"/>
        <v>1</v>
      </c>
      <c r="P529" s="164">
        <f t="shared" si="53"/>
        <v>1</v>
      </c>
      <c r="Q529" s="81"/>
    </row>
    <row r="530" spans="1:17" s="74" customFormat="1" x14ac:dyDescent="0.25">
      <c r="A530" s="288" t="s">
        <v>1834</v>
      </c>
      <c r="B530" s="158" t="s">
        <v>218</v>
      </c>
      <c r="C530" s="159" t="s">
        <v>2075</v>
      </c>
      <c r="D530" s="160" t="s">
        <v>1071</v>
      </c>
      <c r="E530" s="158" t="s">
        <v>3148</v>
      </c>
      <c r="F530" s="161" t="s">
        <v>3126</v>
      </c>
      <c r="G530" s="162">
        <v>465682</v>
      </c>
      <c r="H530" s="163">
        <v>483662</v>
      </c>
      <c r="I530" s="166">
        <f t="shared" si="48"/>
        <v>3.8610038610038609E-2</v>
      </c>
      <c r="J530" s="164">
        <f t="shared" si="49"/>
        <v>7.7220077220077222E-3</v>
      </c>
      <c r="K530" s="162">
        <v>0</v>
      </c>
      <c r="L530" s="163">
        <v>0</v>
      </c>
      <c r="M530" s="166">
        <f t="shared" si="50"/>
        <v>0</v>
      </c>
      <c r="N530" s="164">
        <f t="shared" si="51"/>
        <v>0</v>
      </c>
      <c r="O530" s="165">
        <f t="shared" si="52"/>
        <v>0</v>
      </c>
      <c r="P530" s="164">
        <f t="shared" si="53"/>
        <v>0</v>
      </c>
      <c r="Q530" s="81"/>
    </row>
    <row r="531" spans="1:17" s="74" customFormat="1" ht="30" x14ac:dyDescent="0.25">
      <c r="A531" s="288" t="s">
        <v>1834</v>
      </c>
      <c r="B531" s="158" t="s">
        <v>218</v>
      </c>
      <c r="C531" s="159" t="s">
        <v>2075</v>
      </c>
      <c r="D531" s="160" t="s">
        <v>862</v>
      </c>
      <c r="E531" s="158" t="s">
        <v>3169</v>
      </c>
      <c r="F531" s="161" t="s">
        <v>3126</v>
      </c>
      <c r="G531" s="162">
        <v>465682</v>
      </c>
      <c r="H531" s="163">
        <v>483662</v>
      </c>
      <c r="I531" s="166">
        <f t="shared" si="48"/>
        <v>3.8610038610038609E-2</v>
      </c>
      <c r="J531" s="164">
        <f t="shared" si="49"/>
        <v>7.7220077220077222E-3</v>
      </c>
      <c r="K531" s="162">
        <v>465681</v>
      </c>
      <c r="L531" s="163">
        <v>483661</v>
      </c>
      <c r="M531" s="166">
        <f t="shared" si="50"/>
        <v>3.8610121520955332E-2</v>
      </c>
      <c r="N531" s="164">
        <f t="shared" si="51"/>
        <v>7.7220243041910665E-3</v>
      </c>
      <c r="O531" s="165">
        <f t="shared" si="52"/>
        <v>0.99999785261186813</v>
      </c>
      <c r="P531" s="164">
        <f t="shared" si="53"/>
        <v>0.99999793244042323</v>
      </c>
      <c r="Q531" s="81"/>
    </row>
    <row r="532" spans="1:17" s="74" customFormat="1" x14ac:dyDescent="0.25">
      <c r="A532" s="288" t="s">
        <v>1834</v>
      </c>
      <c r="B532" s="158" t="s">
        <v>218</v>
      </c>
      <c r="C532" s="159" t="s">
        <v>2075</v>
      </c>
      <c r="D532" s="160" t="s">
        <v>1299</v>
      </c>
      <c r="E532" s="158" t="s">
        <v>1344</v>
      </c>
      <c r="F532" s="161" t="s">
        <v>3262</v>
      </c>
      <c r="G532" s="162">
        <v>465682</v>
      </c>
      <c r="H532" s="163">
        <v>483662</v>
      </c>
      <c r="I532" s="166">
        <f t="shared" si="48"/>
        <v>3.8610038610038609E-2</v>
      </c>
      <c r="J532" s="164">
        <f t="shared" si="49"/>
        <v>7.7220077220077222E-3</v>
      </c>
      <c r="K532" s="162">
        <v>0</v>
      </c>
      <c r="L532" s="163">
        <v>0</v>
      </c>
      <c r="M532" s="166">
        <f t="shared" si="50"/>
        <v>0</v>
      </c>
      <c r="N532" s="164">
        <f t="shared" si="51"/>
        <v>0</v>
      </c>
      <c r="O532" s="165">
        <f t="shared" si="52"/>
        <v>0</v>
      </c>
      <c r="P532" s="164">
        <f t="shared" si="53"/>
        <v>0</v>
      </c>
      <c r="Q532" s="81"/>
    </row>
    <row r="533" spans="1:17" s="74" customFormat="1" x14ac:dyDescent="0.25">
      <c r="A533" s="288" t="s">
        <v>1834</v>
      </c>
      <c r="B533" s="158" t="s">
        <v>218</v>
      </c>
      <c r="C533" s="159" t="s">
        <v>2075</v>
      </c>
      <c r="D533" s="160" t="s">
        <v>1500</v>
      </c>
      <c r="E533" s="158" t="s">
        <v>1307</v>
      </c>
      <c r="F533" s="161" t="s">
        <v>3262</v>
      </c>
      <c r="G533" s="162">
        <v>465682</v>
      </c>
      <c r="H533" s="163">
        <v>483662</v>
      </c>
      <c r="I533" s="166">
        <f t="shared" si="48"/>
        <v>3.8610038610038609E-2</v>
      </c>
      <c r="J533" s="164">
        <f t="shared" si="49"/>
        <v>7.7220077220077222E-3</v>
      </c>
      <c r="K533" s="162">
        <v>0</v>
      </c>
      <c r="L533" s="163">
        <v>0</v>
      </c>
      <c r="M533" s="166">
        <f t="shared" si="50"/>
        <v>0</v>
      </c>
      <c r="N533" s="164">
        <f t="shared" si="51"/>
        <v>0</v>
      </c>
      <c r="O533" s="165">
        <f t="shared" si="52"/>
        <v>0</v>
      </c>
      <c r="P533" s="164">
        <f t="shared" si="53"/>
        <v>0</v>
      </c>
      <c r="Q533" s="81"/>
    </row>
    <row r="534" spans="1:17" s="74" customFormat="1" x14ac:dyDescent="0.25">
      <c r="A534" s="288" t="s">
        <v>1834</v>
      </c>
      <c r="B534" s="158" t="s">
        <v>218</v>
      </c>
      <c r="C534" s="159" t="s">
        <v>2075</v>
      </c>
      <c r="D534" s="160" t="s">
        <v>1530</v>
      </c>
      <c r="E534" s="158" t="s">
        <v>1323</v>
      </c>
      <c r="F534" s="161" t="s">
        <v>3262</v>
      </c>
      <c r="G534" s="162">
        <v>465682</v>
      </c>
      <c r="H534" s="163">
        <v>483662</v>
      </c>
      <c r="I534" s="166">
        <f t="shared" si="48"/>
        <v>3.8610038610038609E-2</v>
      </c>
      <c r="J534" s="164">
        <f t="shared" si="49"/>
        <v>7.7220077220077222E-3</v>
      </c>
      <c r="K534" s="162">
        <v>0</v>
      </c>
      <c r="L534" s="163">
        <v>0</v>
      </c>
      <c r="M534" s="166">
        <f t="shared" si="50"/>
        <v>0</v>
      </c>
      <c r="N534" s="164">
        <f t="shared" si="51"/>
        <v>0</v>
      </c>
      <c r="O534" s="165">
        <f t="shared" si="52"/>
        <v>0</v>
      </c>
      <c r="P534" s="164">
        <f t="shared" si="53"/>
        <v>0</v>
      </c>
      <c r="Q534" s="81"/>
    </row>
    <row r="535" spans="1:17" s="74" customFormat="1" ht="45" x14ac:dyDescent="0.25">
      <c r="A535" s="288" t="s">
        <v>1834</v>
      </c>
      <c r="B535" s="158" t="s">
        <v>218</v>
      </c>
      <c r="C535" s="159" t="s">
        <v>2075</v>
      </c>
      <c r="D535" s="160" t="s">
        <v>865</v>
      </c>
      <c r="E535" s="158" t="s">
        <v>866</v>
      </c>
      <c r="F535" s="161" t="s">
        <v>3262</v>
      </c>
      <c r="G535" s="162">
        <v>465682</v>
      </c>
      <c r="H535" s="163">
        <v>483662</v>
      </c>
      <c r="I535" s="166">
        <f t="shared" si="48"/>
        <v>3.8610038610038609E-2</v>
      </c>
      <c r="J535" s="164">
        <f t="shared" si="49"/>
        <v>7.7220077220077222E-3</v>
      </c>
      <c r="K535" s="162">
        <v>465682</v>
      </c>
      <c r="L535" s="163">
        <v>483662</v>
      </c>
      <c r="M535" s="166">
        <f t="shared" si="50"/>
        <v>3.8610038610038609E-2</v>
      </c>
      <c r="N535" s="164">
        <f t="shared" si="51"/>
        <v>7.7220077220077222E-3</v>
      </c>
      <c r="O535" s="165">
        <f t="shared" si="52"/>
        <v>1</v>
      </c>
      <c r="P535" s="164">
        <f t="shared" si="53"/>
        <v>1</v>
      </c>
      <c r="Q535" s="81"/>
    </row>
    <row r="536" spans="1:17" s="74" customFormat="1" x14ac:dyDescent="0.25">
      <c r="A536" s="288" t="s">
        <v>1834</v>
      </c>
      <c r="B536" s="158" t="s">
        <v>218</v>
      </c>
      <c r="C536" s="159" t="s">
        <v>2075</v>
      </c>
      <c r="D536" s="160" t="s">
        <v>862</v>
      </c>
      <c r="E536" s="158" t="s">
        <v>868</v>
      </c>
      <c r="F536" s="161" t="s">
        <v>3233</v>
      </c>
      <c r="G536" s="162">
        <v>465682</v>
      </c>
      <c r="H536" s="163">
        <v>483662</v>
      </c>
      <c r="I536" s="166">
        <f t="shared" si="48"/>
        <v>3.8610038610038609E-2</v>
      </c>
      <c r="J536" s="164">
        <f t="shared" si="49"/>
        <v>7.7220077220077222E-3</v>
      </c>
      <c r="K536" s="162">
        <v>465682</v>
      </c>
      <c r="L536" s="163">
        <v>483662</v>
      </c>
      <c r="M536" s="166">
        <f t="shared" si="50"/>
        <v>3.8610038610038609E-2</v>
      </c>
      <c r="N536" s="164">
        <f t="shared" si="51"/>
        <v>7.7220077220077222E-3</v>
      </c>
      <c r="O536" s="165">
        <f t="shared" si="52"/>
        <v>1</v>
      </c>
      <c r="P536" s="164">
        <f t="shared" si="53"/>
        <v>1</v>
      </c>
      <c r="Q536" s="81"/>
    </row>
    <row r="537" spans="1:17" s="74" customFormat="1" x14ac:dyDescent="0.25">
      <c r="A537" s="288" t="s">
        <v>1834</v>
      </c>
      <c r="B537" s="158" t="s">
        <v>218</v>
      </c>
      <c r="C537" s="159" t="s">
        <v>2075</v>
      </c>
      <c r="D537" s="160" t="s">
        <v>862</v>
      </c>
      <c r="E537" s="158" t="s">
        <v>2670</v>
      </c>
      <c r="F537" s="161" t="s">
        <v>3232</v>
      </c>
      <c r="G537" s="162">
        <v>465682</v>
      </c>
      <c r="H537" s="163">
        <v>483662</v>
      </c>
      <c r="I537" s="166">
        <f t="shared" si="48"/>
        <v>3.8610038610038609E-2</v>
      </c>
      <c r="J537" s="164">
        <f t="shared" si="49"/>
        <v>7.7220077220077222E-3</v>
      </c>
      <c r="K537" s="162">
        <v>465682</v>
      </c>
      <c r="L537" s="163">
        <v>483662</v>
      </c>
      <c r="M537" s="166">
        <f t="shared" si="50"/>
        <v>3.8610038610038609E-2</v>
      </c>
      <c r="N537" s="164">
        <f t="shared" si="51"/>
        <v>7.7220077220077222E-3</v>
      </c>
      <c r="O537" s="165">
        <f t="shared" si="52"/>
        <v>1</v>
      </c>
      <c r="P537" s="164">
        <f t="shared" si="53"/>
        <v>1</v>
      </c>
      <c r="Q537" s="81"/>
    </row>
    <row r="538" spans="1:17" s="74" customFormat="1" x14ac:dyDescent="0.25">
      <c r="A538" s="288" t="s">
        <v>1835</v>
      </c>
      <c r="B538" s="158" t="s">
        <v>218</v>
      </c>
      <c r="C538" s="159" t="s">
        <v>2076</v>
      </c>
      <c r="D538" s="160" t="s">
        <v>1088</v>
      </c>
      <c r="E538" s="158" t="s">
        <v>1104</v>
      </c>
      <c r="F538" s="161" t="s">
        <v>3039</v>
      </c>
      <c r="G538" s="162">
        <v>54510</v>
      </c>
      <c r="H538" s="163">
        <v>55449</v>
      </c>
      <c r="I538" s="166">
        <f t="shared" si="48"/>
        <v>1.7226197028068244E-2</v>
      </c>
      <c r="J538" s="164">
        <f t="shared" si="49"/>
        <v>3.4452394056136487E-3</v>
      </c>
      <c r="K538" s="162">
        <v>61</v>
      </c>
      <c r="L538" s="163">
        <v>62</v>
      </c>
      <c r="M538" s="166">
        <f t="shared" si="50"/>
        <v>1.6393442622950821E-2</v>
      </c>
      <c r="N538" s="164">
        <f t="shared" si="51"/>
        <v>3.2786885245901639E-3</v>
      </c>
      <c r="O538" s="165">
        <f t="shared" si="52"/>
        <v>1.1190607228031553E-3</v>
      </c>
      <c r="P538" s="164">
        <f t="shared" si="53"/>
        <v>1.1181446013453803E-3</v>
      </c>
      <c r="Q538" s="81"/>
    </row>
    <row r="539" spans="1:17" s="74" customFormat="1" x14ac:dyDescent="0.25">
      <c r="A539" s="288" t="s">
        <v>1835</v>
      </c>
      <c r="B539" s="158" t="s">
        <v>218</v>
      </c>
      <c r="C539" s="159" t="s">
        <v>2076</v>
      </c>
      <c r="D539" s="160" t="s">
        <v>1094</v>
      </c>
      <c r="E539" s="158" t="s">
        <v>1119</v>
      </c>
      <c r="F539" s="161" t="s">
        <v>3039</v>
      </c>
      <c r="G539" s="162">
        <v>54510</v>
      </c>
      <c r="H539" s="163">
        <v>55449</v>
      </c>
      <c r="I539" s="166">
        <f t="shared" si="48"/>
        <v>1.7226197028068244E-2</v>
      </c>
      <c r="J539" s="164">
        <f t="shared" si="49"/>
        <v>3.4452394056136487E-3</v>
      </c>
      <c r="K539" s="162">
        <v>4</v>
      </c>
      <c r="L539" s="163">
        <v>4</v>
      </c>
      <c r="M539" s="166">
        <f t="shared" si="50"/>
        <v>0</v>
      </c>
      <c r="N539" s="164">
        <f t="shared" si="51"/>
        <v>0</v>
      </c>
      <c r="O539" s="165">
        <f t="shared" si="52"/>
        <v>7.3381031003485594E-5</v>
      </c>
      <c r="P539" s="164">
        <f t="shared" si="53"/>
        <v>7.2138361377121322E-5</v>
      </c>
      <c r="Q539" s="81"/>
    </row>
    <row r="540" spans="1:17" s="74" customFormat="1" ht="30" x14ac:dyDescent="0.25">
      <c r="A540" s="288" t="s">
        <v>1835</v>
      </c>
      <c r="B540" s="158" t="s">
        <v>218</v>
      </c>
      <c r="C540" s="159" t="s">
        <v>2076</v>
      </c>
      <c r="D540" s="160" t="s">
        <v>862</v>
      </c>
      <c r="E540" s="158" t="s">
        <v>864</v>
      </c>
      <c r="F540" s="161" t="s">
        <v>3039</v>
      </c>
      <c r="G540" s="162">
        <v>54510</v>
      </c>
      <c r="H540" s="163">
        <v>55449</v>
      </c>
      <c r="I540" s="166">
        <f t="shared" si="48"/>
        <v>1.7226197028068244E-2</v>
      </c>
      <c r="J540" s="164">
        <f t="shared" si="49"/>
        <v>3.4452394056136487E-3</v>
      </c>
      <c r="K540" s="162">
        <v>0</v>
      </c>
      <c r="L540" s="163">
        <v>0</v>
      </c>
      <c r="M540" s="166">
        <f t="shared" si="50"/>
        <v>0</v>
      </c>
      <c r="N540" s="164">
        <f t="shared" si="51"/>
        <v>0</v>
      </c>
      <c r="O540" s="165">
        <f t="shared" si="52"/>
        <v>0</v>
      </c>
      <c r="P540" s="164">
        <f t="shared" si="53"/>
        <v>0</v>
      </c>
      <c r="Q540" s="81"/>
    </row>
    <row r="541" spans="1:17" s="74" customFormat="1" x14ac:dyDescent="0.25">
      <c r="A541" s="288" t="s">
        <v>1835</v>
      </c>
      <c r="B541" s="158" t="s">
        <v>218</v>
      </c>
      <c r="C541" s="159" t="s">
        <v>2076</v>
      </c>
      <c r="D541" s="160" t="s">
        <v>1088</v>
      </c>
      <c r="E541" s="158" t="s">
        <v>3135</v>
      </c>
      <c r="F541" s="161" t="s">
        <v>3126</v>
      </c>
      <c r="G541" s="162">
        <v>54510</v>
      </c>
      <c r="H541" s="163">
        <v>55449</v>
      </c>
      <c r="I541" s="166">
        <f t="shared" si="48"/>
        <v>1.7226197028068244E-2</v>
      </c>
      <c r="J541" s="164">
        <f t="shared" si="49"/>
        <v>3.4452394056136487E-3</v>
      </c>
      <c r="K541" s="162">
        <v>63</v>
      </c>
      <c r="L541" s="163">
        <v>64</v>
      </c>
      <c r="M541" s="166">
        <f t="shared" si="50"/>
        <v>1.5873015873015872E-2</v>
      </c>
      <c r="N541" s="164">
        <f t="shared" si="51"/>
        <v>3.1746031746031746E-3</v>
      </c>
      <c r="O541" s="165">
        <f t="shared" si="52"/>
        <v>1.1557512383048982E-3</v>
      </c>
      <c r="P541" s="164">
        <f t="shared" si="53"/>
        <v>1.1542137820339411E-3</v>
      </c>
      <c r="Q541" s="81"/>
    </row>
    <row r="542" spans="1:17" s="74" customFormat="1" x14ac:dyDescent="0.25">
      <c r="A542" s="288" t="s">
        <v>1835</v>
      </c>
      <c r="B542" s="158" t="s">
        <v>218</v>
      </c>
      <c r="C542" s="159" t="s">
        <v>2076</v>
      </c>
      <c r="D542" s="160" t="s">
        <v>1094</v>
      </c>
      <c r="E542" s="158" t="s">
        <v>3154</v>
      </c>
      <c r="F542" s="161" t="s">
        <v>3126</v>
      </c>
      <c r="G542" s="162">
        <v>54510</v>
      </c>
      <c r="H542" s="163">
        <v>55449</v>
      </c>
      <c r="I542" s="166">
        <f t="shared" si="48"/>
        <v>1.7226197028068244E-2</v>
      </c>
      <c r="J542" s="164">
        <f t="shared" si="49"/>
        <v>3.4452394056136487E-3</v>
      </c>
      <c r="K542" s="162">
        <v>17</v>
      </c>
      <c r="L542" s="163">
        <v>17</v>
      </c>
      <c r="M542" s="166">
        <f t="shared" si="50"/>
        <v>0</v>
      </c>
      <c r="N542" s="164">
        <f t="shared" si="51"/>
        <v>0</v>
      </c>
      <c r="O542" s="165">
        <f t="shared" si="52"/>
        <v>3.1186938176481382E-4</v>
      </c>
      <c r="P542" s="164">
        <f t="shared" si="53"/>
        <v>3.0658803585276558E-4</v>
      </c>
      <c r="Q542" s="81"/>
    </row>
    <row r="543" spans="1:17" s="74" customFormat="1" ht="30" x14ac:dyDescent="0.25">
      <c r="A543" s="288" t="s">
        <v>1835</v>
      </c>
      <c r="B543" s="158" t="s">
        <v>218</v>
      </c>
      <c r="C543" s="159" t="s">
        <v>2076</v>
      </c>
      <c r="D543" s="160" t="s">
        <v>862</v>
      </c>
      <c r="E543" s="158" t="s">
        <v>3169</v>
      </c>
      <c r="F543" s="161" t="s">
        <v>3126</v>
      </c>
      <c r="G543" s="162">
        <v>54510</v>
      </c>
      <c r="H543" s="163">
        <v>55449</v>
      </c>
      <c r="I543" s="166">
        <f t="shared" si="48"/>
        <v>1.7226197028068244E-2</v>
      </c>
      <c r="J543" s="164">
        <f t="shared" si="49"/>
        <v>3.4452394056136487E-3</v>
      </c>
      <c r="K543" s="162">
        <v>0</v>
      </c>
      <c r="L543" s="163">
        <v>0</v>
      </c>
      <c r="M543" s="166">
        <f t="shared" si="50"/>
        <v>0</v>
      </c>
      <c r="N543" s="164">
        <f t="shared" si="51"/>
        <v>0</v>
      </c>
      <c r="O543" s="165">
        <f t="shared" si="52"/>
        <v>0</v>
      </c>
      <c r="P543" s="164">
        <f t="shared" si="53"/>
        <v>0</v>
      </c>
      <c r="Q543" s="81"/>
    </row>
    <row r="544" spans="1:17" s="74" customFormat="1" x14ac:dyDescent="0.25">
      <c r="A544" s="288" t="s">
        <v>1835</v>
      </c>
      <c r="B544" s="158" t="s">
        <v>218</v>
      </c>
      <c r="C544" s="159" t="s">
        <v>2076</v>
      </c>
      <c r="D544" s="160" t="s">
        <v>3122</v>
      </c>
      <c r="E544" s="158" t="s">
        <v>3175</v>
      </c>
      <c r="F544" s="161" t="s">
        <v>3126</v>
      </c>
      <c r="G544" s="162">
        <v>54510</v>
      </c>
      <c r="H544" s="163">
        <v>55449</v>
      </c>
      <c r="I544" s="166">
        <f t="shared" si="48"/>
        <v>1.7226197028068244E-2</v>
      </c>
      <c r="J544" s="164">
        <f t="shared" si="49"/>
        <v>3.4452394056136487E-3</v>
      </c>
      <c r="K544" s="162">
        <v>54443</v>
      </c>
      <c r="L544" s="163">
        <v>55381</v>
      </c>
      <c r="M544" s="166">
        <f t="shared" si="50"/>
        <v>1.722902852524659E-2</v>
      </c>
      <c r="N544" s="164">
        <f t="shared" si="51"/>
        <v>3.4458057050493181E-3</v>
      </c>
      <c r="O544" s="165">
        <f t="shared" si="52"/>
        <v>0.99877086773069157</v>
      </c>
      <c r="P544" s="164">
        <f t="shared" si="53"/>
        <v>0.99877364785658895</v>
      </c>
      <c r="Q544" s="81"/>
    </row>
    <row r="545" spans="1:17" s="74" customFormat="1" x14ac:dyDescent="0.25">
      <c r="A545" s="288" t="s">
        <v>1835</v>
      </c>
      <c r="B545" s="158" t="s">
        <v>218</v>
      </c>
      <c r="C545" s="159" t="s">
        <v>2076</v>
      </c>
      <c r="D545" s="160" t="s">
        <v>1523</v>
      </c>
      <c r="E545" s="158" t="s">
        <v>1319</v>
      </c>
      <c r="F545" s="161" t="s">
        <v>3262</v>
      </c>
      <c r="G545" s="162">
        <v>54510</v>
      </c>
      <c r="H545" s="163">
        <v>55449</v>
      </c>
      <c r="I545" s="166">
        <f t="shared" si="48"/>
        <v>1.7226197028068244E-2</v>
      </c>
      <c r="J545" s="164">
        <f t="shared" si="49"/>
        <v>3.4452394056136487E-3</v>
      </c>
      <c r="K545" s="162">
        <v>0</v>
      </c>
      <c r="L545" s="163">
        <v>0</v>
      </c>
      <c r="M545" s="166">
        <f t="shared" si="50"/>
        <v>0</v>
      </c>
      <c r="N545" s="164">
        <f t="shared" si="51"/>
        <v>0</v>
      </c>
      <c r="O545" s="165">
        <f t="shared" si="52"/>
        <v>0</v>
      </c>
      <c r="P545" s="164">
        <f t="shared" si="53"/>
        <v>0</v>
      </c>
      <c r="Q545" s="81"/>
    </row>
    <row r="546" spans="1:17" s="74" customFormat="1" ht="45" x14ac:dyDescent="0.25">
      <c r="A546" s="288" t="s">
        <v>1835</v>
      </c>
      <c r="B546" s="158" t="s">
        <v>218</v>
      </c>
      <c r="C546" s="159" t="s">
        <v>2076</v>
      </c>
      <c r="D546" s="160" t="s">
        <v>865</v>
      </c>
      <c r="E546" s="158" t="s">
        <v>866</v>
      </c>
      <c r="F546" s="161" t="s">
        <v>3262</v>
      </c>
      <c r="G546" s="162">
        <v>54510</v>
      </c>
      <c r="H546" s="163">
        <v>55449</v>
      </c>
      <c r="I546" s="166">
        <f t="shared" si="48"/>
        <v>1.7226197028068244E-2</v>
      </c>
      <c r="J546" s="164">
        <f t="shared" si="49"/>
        <v>3.4452394056136487E-3</v>
      </c>
      <c r="K546" s="162">
        <v>0</v>
      </c>
      <c r="L546" s="163">
        <v>0</v>
      </c>
      <c r="M546" s="166">
        <f t="shared" si="50"/>
        <v>0</v>
      </c>
      <c r="N546" s="164">
        <f t="shared" si="51"/>
        <v>0</v>
      </c>
      <c r="O546" s="165">
        <f t="shared" si="52"/>
        <v>0</v>
      </c>
      <c r="P546" s="164">
        <f t="shared" si="53"/>
        <v>0</v>
      </c>
      <c r="Q546" s="81"/>
    </row>
    <row r="547" spans="1:17" s="74" customFormat="1" x14ac:dyDescent="0.25">
      <c r="A547" s="288" t="s">
        <v>1835</v>
      </c>
      <c r="B547" s="158" t="s">
        <v>218</v>
      </c>
      <c r="C547" s="159" t="s">
        <v>2076</v>
      </c>
      <c r="D547" s="160" t="s">
        <v>862</v>
      </c>
      <c r="E547" s="158" t="s">
        <v>868</v>
      </c>
      <c r="F547" s="161" t="s">
        <v>3233</v>
      </c>
      <c r="G547" s="162">
        <v>54510</v>
      </c>
      <c r="H547" s="163">
        <v>55449</v>
      </c>
      <c r="I547" s="166">
        <f t="shared" si="48"/>
        <v>1.7226197028068244E-2</v>
      </c>
      <c r="J547" s="164">
        <f t="shared" si="49"/>
        <v>3.4452394056136487E-3</v>
      </c>
      <c r="K547" s="162">
        <v>8</v>
      </c>
      <c r="L547" s="163">
        <v>8</v>
      </c>
      <c r="M547" s="166">
        <f t="shared" si="50"/>
        <v>0</v>
      </c>
      <c r="N547" s="164">
        <f t="shared" si="51"/>
        <v>0</v>
      </c>
      <c r="O547" s="165">
        <f t="shared" si="52"/>
        <v>1.4676206200697119E-4</v>
      </c>
      <c r="P547" s="164">
        <f t="shared" si="53"/>
        <v>1.4427672275424264E-4</v>
      </c>
      <c r="Q547" s="81"/>
    </row>
    <row r="548" spans="1:17" s="74" customFormat="1" x14ac:dyDescent="0.25">
      <c r="A548" s="288" t="s">
        <v>1835</v>
      </c>
      <c r="B548" s="158" t="s">
        <v>218</v>
      </c>
      <c r="C548" s="159" t="s">
        <v>2076</v>
      </c>
      <c r="D548" s="160" t="s">
        <v>862</v>
      </c>
      <c r="E548" s="158" t="s">
        <v>2670</v>
      </c>
      <c r="F548" s="161" t="s">
        <v>3232</v>
      </c>
      <c r="G548" s="162">
        <v>54510</v>
      </c>
      <c r="H548" s="163">
        <v>55449</v>
      </c>
      <c r="I548" s="166">
        <f t="shared" si="48"/>
        <v>1.7226197028068244E-2</v>
      </c>
      <c r="J548" s="164">
        <f t="shared" si="49"/>
        <v>3.4452394056136487E-3</v>
      </c>
      <c r="K548" s="162">
        <v>8</v>
      </c>
      <c r="L548" s="163">
        <v>8</v>
      </c>
      <c r="M548" s="166">
        <f t="shared" si="50"/>
        <v>0</v>
      </c>
      <c r="N548" s="164">
        <f t="shared" si="51"/>
        <v>0</v>
      </c>
      <c r="O548" s="165">
        <f t="shared" si="52"/>
        <v>1.4676206200697119E-4</v>
      </c>
      <c r="P548" s="164">
        <f t="shared" si="53"/>
        <v>1.4427672275424264E-4</v>
      </c>
      <c r="Q548" s="81"/>
    </row>
    <row r="549" spans="1:17" s="74" customFormat="1" x14ac:dyDescent="0.25">
      <c r="A549" s="288" t="s">
        <v>1836</v>
      </c>
      <c r="B549" s="158" t="s">
        <v>218</v>
      </c>
      <c r="C549" s="159" t="s">
        <v>2077</v>
      </c>
      <c r="D549" s="160" t="s">
        <v>875</v>
      </c>
      <c r="E549" s="158" t="s">
        <v>877</v>
      </c>
      <c r="F549" s="161" t="s">
        <v>3039</v>
      </c>
      <c r="G549" s="162">
        <v>856243</v>
      </c>
      <c r="H549" s="163">
        <v>880995</v>
      </c>
      <c r="I549" s="166">
        <f t="shared" si="48"/>
        <v>2.8907681581046504E-2</v>
      </c>
      <c r="J549" s="164">
        <f t="shared" si="49"/>
        <v>5.7815363162093004E-3</v>
      </c>
      <c r="K549" s="162">
        <v>186</v>
      </c>
      <c r="L549" s="163">
        <v>191</v>
      </c>
      <c r="M549" s="166">
        <f t="shared" si="50"/>
        <v>2.6881720430107527E-2</v>
      </c>
      <c r="N549" s="164">
        <f t="shared" si="51"/>
        <v>5.3763440860215058E-3</v>
      </c>
      <c r="O549" s="165">
        <f t="shared" si="52"/>
        <v>2.1722805325123825E-4</v>
      </c>
      <c r="P549" s="164">
        <f t="shared" si="53"/>
        <v>2.1680032236278299E-4</v>
      </c>
      <c r="Q549" s="81"/>
    </row>
    <row r="550" spans="1:17" s="74" customFormat="1" ht="30" x14ac:dyDescent="0.25">
      <c r="A550" s="288" t="s">
        <v>1836</v>
      </c>
      <c r="B550" s="158" t="s">
        <v>218</v>
      </c>
      <c r="C550" s="159" t="s">
        <v>2077</v>
      </c>
      <c r="D550" s="160" t="s">
        <v>862</v>
      </c>
      <c r="E550" s="158" t="s">
        <v>864</v>
      </c>
      <c r="F550" s="161" t="s">
        <v>3039</v>
      </c>
      <c r="G550" s="162">
        <v>856243</v>
      </c>
      <c r="H550" s="163">
        <v>880995</v>
      </c>
      <c r="I550" s="166">
        <f t="shared" si="48"/>
        <v>2.8907681581046504E-2</v>
      </c>
      <c r="J550" s="164">
        <f t="shared" si="49"/>
        <v>5.7815363162093004E-3</v>
      </c>
      <c r="K550" s="162">
        <v>0</v>
      </c>
      <c r="L550" s="163">
        <v>0</v>
      </c>
      <c r="M550" s="166">
        <f t="shared" si="50"/>
        <v>0</v>
      </c>
      <c r="N550" s="164">
        <f t="shared" si="51"/>
        <v>0</v>
      </c>
      <c r="O550" s="165">
        <f t="shared" si="52"/>
        <v>0</v>
      </c>
      <c r="P550" s="164">
        <f t="shared" si="53"/>
        <v>0</v>
      </c>
      <c r="Q550" s="81"/>
    </row>
    <row r="551" spans="1:17" s="74" customFormat="1" x14ac:dyDescent="0.25">
      <c r="A551" s="288" t="s">
        <v>1836</v>
      </c>
      <c r="B551" s="158" t="s">
        <v>218</v>
      </c>
      <c r="C551" s="159" t="s">
        <v>2077</v>
      </c>
      <c r="D551" s="160" t="s">
        <v>1081</v>
      </c>
      <c r="E551" s="158" t="s">
        <v>1134</v>
      </c>
      <c r="F551" s="161" t="s">
        <v>3039</v>
      </c>
      <c r="G551" s="162">
        <v>856243</v>
      </c>
      <c r="H551" s="163">
        <v>880995</v>
      </c>
      <c r="I551" s="166">
        <f t="shared" si="48"/>
        <v>2.8907681581046504E-2</v>
      </c>
      <c r="J551" s="164">
        <f t="shared" si="49"/>
        <v>5.7815363162093004E-3</v>
      </c>
      <c r="K551" s="162">
        <v>852034</v>
      </c>
      <c r="L551" s="163">
        <v>876669</v>
      </c>
      <c r="M551" s="166">
        <f t="shared" si="50"/>
        <v>2.8913165437060025E-2</v>
      </c>
      <c r="N551" s="164">
        <f t="shared" si="51"/>
        <v>5.7826330874120053E-3</v>
      </c>
      <c r="O551" s="165">
        <f t="shared" si="52"/>
        <v>0.99508433937562113</v>
      </c>
      <c r="P551" s="164">
        <f t="shared" si="53"/>
        <v>0.99508964296051627</v>
      </c>
      <c r="Q551" s="81"/>
    </row>
    <row r="552" spans="1:17" s="74" customFormat="1" x14ac:dyDescent="0.25">
      <c r="A552" s="288" t="s">
        <v>1836</v>
      </c>
      <c r="B552" s="158" t="s">
        <v>218</v>
      </c>
      <c r="C552" s="159" t="s">
        <v>2077</v>
      </c>
      <c r="D552" s="160" t="s">
        <v>875</v>
      </c>
      <c r="E552" s="158" t="s">
        <v>3151</v>
      </c>
      <c r="F552" s="161" t="s">
        <v>3126</v>
      </c>
      <c r="G552" s="162">
        <v>856243</v>
      </c>
      <c r="H552" s="163">
        <v>880995</v>
      </c>
      <c r="I552" s="166">
        <f t="shared" si="48"/>
        <v>2.8907681581046504E-2</v>
      </c>
      <c r="J552" s="164">
        <f t="shared" si="49"/>
        <v>5.7815363162093004E-3</v>
      </c>
      <c r="K552" s="162">
        <v>350</v>
      </c>
      <c r="L552" s="163">
        <v>360</v>
      </c>
      <c r="M552" s="166">
        <f t="shared" si="50"/>
        <v>2.8571428571428571E-2</v>
      </c>
      <c r="N552" s="164">
        <f t="shared" si="51"/>
        <v>5.7142857142857143E-3</v>
      </c>
      <c r="O552" s="165">
        <f t="shared" si="52"/>
        <v>4.0876246579534079E-4</v>
      </c>
      <c r="P552" s="164">
        <f t="shared" si="53"/>
        <v>4.0862887984608311E-4</v>
      </c>
      <c r="Q552" s="81"/>
    </row>
    <row r="553" spans="1:17" s="74" customFormat="1" ht="30" x14ac:dyDescent="0.25">
      <c r="A553" s="288" t="s">
        <v>1836</v>
      </c>
      <c r="B553" s="158" t="s">
        <v>218</v>
      </c>
      <c r="C553" s="159" t="s">
        <v>2077</v>
      </c>
      <c r="D553" s="160" t="s">
        <v>862</v>
      </c>
      <c r="E553" s="158" t="s">
        <v>3169</v>
      </c>
      <c r="F553" s="161" t="s">
        <v>3126</v>
      </c>
      <c r="G553" s="162">
        <v>856243</v>
      </c>
      <c r="H553" s="163">
        <v>880995</v>
      </c>
      <c r="I553" s="166">
        <f t="shared" si="48"/>
        <v>2.8907681581046504E-2</v>
      </c>
      <c r="J553" s="164">
        <f t="shared" si="49"/>
        <v>5.7815363162093004E-3</v>
      </c>
      <c r="K553" s="162">
        <v>0</v>
      </c>
      <c r="L553" s="163">
        <v>0</v>
      </c>
      <c r="M553" s="166">
        <f t="shared" si="50"/>
        <v>0</v>
      </c>
      <c r="N553" s="164">
        <f t="shared" si="51"/>
        <v>0</v>
      </c>
      <c r="O553" s="165">
        <f t="shared" si="52"/>
        <v>0</v>
      </c>
      <c r="P553" s="164">
        <f t="shared" si="53"/>
        <v>0</v>
      </c>
      <c r="Q553" s="81"/>
    </row>
    <row r="554" spans="1:17" s="74" customFormat="1" x14ac:dyDescent="0.25">
      <c r="A554" s="288" t="s">
        <v>1836</v>
      </c>
      <c r="B554" s="158" t="s">
        <v>218</v>
      </c>
      <c r="C554" s="159" t="s">
        <v>2077</v>
      </c>
      <c r="D554" s="160" t="s">
        <v>1081</v>
      </c>
      <c r="E554" s="158" t="s">
        <v>3178</v>
      </c>
      <c r="F554" s="161" t="s">
        <v>3126</v>
      </c>
      <c r="G554" s="162">
        <v>856243</v>
      </c>
      <c r="H554" s="163">
        <v>880995</v>
      </c>
      <c r="I554" s="166">
        <f t="shared" si="48"/>
        <v>2.8907681581046504E-2</v>
      </c>
      <c r="J554" s="164">
        <f t="shared" si="49"/>
        <v>5.7815363162093004E-3</v>
      </c>
      <c r="K554" s="162">
        <v>850917</v>
      </c>
      <c r="L554" s="163">
        <v>875520</v>
      </c>
      <c r="M554" s="166">
        <f t="shared" si="50"/>
        <v>2.8913513303882754E-2</v>
      </c>
      <c r="N554" s="164">
        <f t="shared" si="51"/>
        <v>5.7827026607765505E-3</v>
      </c>
      <c r="O554" s="165">
        <f t="shared" si="52"/>
        <v>0.99377980316335435</v>
      </c>
      <c r="P554" s="164">
        <f t="shared" si="53"/>
        <v>0.99378543578567413</v>
      </c>
      <c r="Q554" s="81"/>
    </row>
    <row r="555" spans="1:17" s="74" customFormat="1" ht="30" x14ac:dyDescent="0.25">
      <c r="A555" s="288" t="s">
        <v>1836</v>
      </c>
      <c r="B555" s="158" t="s">
        <v>218</v>
      </c>
      <c r="C555" s="159" t="s">
        <v>2077</v>
      </c>
      <c r="D555" s="160" t="s">
        <v>878</v>
      </c>
      <c r="E555" s="158" t="s">
        <v>879</v>
      </c>
      <c r="F555" s="161" t="s">
        <v>3262</v>
      </c>
      <c r="G555" s="162">
        <v>856243</v>
      </c>
      <c r="H555" s="163">
        <v>880995</v>
      </c>
      <c r="I555" s="166">
        <f t="shared" si="48"/>
        <v>2.8907681581046504E-2</v>
      </c>
      <c r="J555" s="164">
        <f t="shared" si="49"/>
        <v>5.7815363162093004E-3</v>
      </c>
      <c r="K555" s="162">
        <v>186</v>
      </c>
      <c r="L555" s="163">
        <v>191</v>
      </c>
      <c r="M555" s="166">
        <f t="shared" si="50"/>
        <v>2.6881720430107527E-2</v>
      </c>
      <c r="N555" s="164">
        <f t="shared" si="51"/>
        <v>5.3763440860215058E-3</v>
      </c>
      <c r="O555" s="165">
        <f t="shared" si="52"/>
        <v>2.1722805325123825E-4</v>
      </c>
      <c r="P555" s="164">
        <f t="shared" si="53"/>
        <v>2.1680032236278299E-4</v>
      </c>
      <c r="Q555" s="81"/>
    </row>
    <row r="556" spans="1:17" s="74" customFormat="1" ht="45" x14ac:dyDescent="0.25">
      <c r="A556" s="288" t="s">
        <v>1836</v>
      </c>
      <c r="B556" s="158" t="s">
        <v>218</v>
      </c>
      <c r="C556" s="159" t="s">
        <v>2077</v>
      </c>
      <c r="D556" s="160" t="s">
        <v>865</v>
      </c>
      <c r="E556" s="158" t="s">
        <v>866</v>
      </c>
      <c r="F556" s="161" t="s">
        <v>3262</v>
      </c>
      <c r="G556" s="162">
        <v>856243</v>
      </c>
      <c r="H556" s="163">
        <v>880995</v>
      </c>
      <c r="I556" s="166">
        <f t="shared" si="48"/>
        <v>2.8907681581046504E-2</v>
      </c>
      <c r="J556" s="164">
        <f t="shared" si="49"/>
        <v>5.7815363162093004E-3</v>
      </c>
      <c r="K556" s="162">
        <v>0</v>
      </c>
      <c r="L556" s="163">
        <v>0</v>
      </c>
      <c r="M556" s="166">
        <f t="shared" si="50"/>
        <v>0</v>
      </c>
      <c r="N556" s="164">
        <f t="shared" si="51"/>
        <v>0</v>
      </c>
      <c r="O556" s="165">
        <f t="shared" si="52"/>
        <v>0</v>
      </c>
      <c r="P556" s="164">
        <f t="shared" si="53"/>
        <v>0</v>
      </c>
      <c r="Q556" s="81"/>
    </row>
    <row r="557" spans="1:17" s="74" customFormat="1" x14ac:dyDescent="0.25">
      <c r="A557" s="288" t="s">
        <v>1836</v>
      </c>
      <c r="B557" s="158" t="s">
        <v>218</v>
      </c>
      <c r="C557" s="159" t="s">
        <v>2077</v>
      </c>
      <c r="D557" s="160" t="s">
        <v>881</v>
      </c>
      <c r="E557" s="158" t="s">
        <v>882</v>
      </c>
      <c r="F557" s="161" t="s">
        <v>3233</v>
      </c>
      <c r="G557" s="162">
        <v>856243</v>
      </c>
      <c r="H557" s="163">
        <v>880995</v>
      </c>
      <c r="I557" s="166">
        <f t="shared" si="48"/>
        <v>2.8907681581046504E-2</v>
      </c>
      <c r="J557" s="164">
        <f t="shared" si="49"/>
        <v>5.7815363162093004E-3</v>
      </c>
      <c r="K557" s="162">
        <v>0</v>
      </c>
      <c r="L557" s="163">
        <v>0</v>
      </c>
      <c r="M557" s="166">
        <f t="shared" si="50"/>
        <v>0</v>
      </c>
      <c r="N557" s="164">
        <f t="shared" si="51"/>
        <v>0</v>
      </c>
      <c r="O557" s="165">
        <f t="shared" si="52"/>
        <v>0</v>
      </c>
      <c r="P557" s="164">
        <f t="shared" si="53"/>
        <v>0</v>
      </c>
      <c r="Q557" s="81"/>
    </row>
    <row r="558" spans="1:17" s="74" customFormat="1" x14ac:dyDescent="0.25">
      <c r="A558" s="288" t="s">
        <v>1836</v>
      </c>
      <c r="B558" s="158" t="s">
        <v>218</v>
      </c>
      <c r="C558" s="159" t="s">
        <v>2077</v>
      </c>
      <c r="D558" s="160" t="s">
        <v>875</v>
      </c>
      <c r="E558" s="158" t="s">
        <v>2669</v>
      </c>
      <c r="F558" s="161" t="s">
        <v>3232</v>
      </c>
      <c r="G558" s="162">
        <v>856243</v>
      </c>
      <c r="H558" s="163">
        <v>880995</v>
      </c>
      <c r="I558" s="166">
        <f t="shared" si="48"/>
        <v>2.8907681581046504E-2</v>
      </c>
      <c r="J558" s="164">
        <f t="shared" si="49"/>
        <v>5.7815363162093004E-3</v>
      </c>
      <c r="K558" s="162">
        <v>0</v>
      </c>
      <c r="L558" s="163">
        <v>0</v>
      </c>
      <c r="M558" s="166">
        <f t="shared" si="50"/>
        <v>0</v>
      </c>
      <c r="N558" s="164">
        <f t="shared" si="51"/>
        <v>0</v>
      </c>
      <c r="O558" s="165">
        <f t="shared" si="52"/>
        <v>0</v>
      </c>
      <c r="P558" s="164">
        <f t="shared" si="53"/>
        <v>0</v>
      </c>
      <c r="Q558" s="81"/>
    </row>
    <row r="559" spans="1:17" s="74" customFormat="1" x14ac:dyDescent="0.25">
      <c r="A559" s="288" t="s">
        <v>1623</v>
      </c>
      <c r="B559" s="158" t="s">
        <v>218</v>
      </c>
      <c r="C559" s="159" t="s">
        <v>1745</v>
      </c>
      <c r="D559" s="160" t="s">
        <v>1467</v>
      </c>
      <c r="E559" s="158" t="s">
        <v>1275</v>
      </c>
      <c r="F559" s="161" t="s">
        <v>842</v>
      </c>
      <c r="G559" s="162">
        <v>220527</v>
      </c>
      <c r="H559" s="163">
        <v>234879</v>
      </c>
      <c r="I559" s="166">
        <f t="shared" si="48"/>
        <v>6.5080466337455276E-2</v>
      </c>
      <c r="J559" s="164">
        <f t="shared" si="49"/>
        <v>1.3016093267491055E-2</v>
      </c>
      <c r="K559" s="162">
        <v>101224</v>
      </c>
      <c r="L559" s="163">
        <v>107756</v>
      </c>
      <c r="M559" s="166">
        <f t="shared" si="50"/>
        <v>6.4530150952343324E-2</v>
      </c>
      <c r="N559" s="164">
        <f t="shared" si="51"/>
        <v>1.2906030190468664E-2</v>
      </c>
      <c r="O559" s="165">
        <f t="shared" si="52"/>
        <v>0.45900955438563079</v>
      </c>
      <c r="P559" s="164">
        <f t="shared" si="53"/>
        <v>0.45877238918762425</v>
      </c>
      <c r="Q559" s="81"/>
    </row>
    <row r="560" spans="1:17" s="74" customFormat="1" x14ac:dyDescent="0.25">
      <c r="A560" s="288" t="s">
        <v>1623</v>
      </c>
      <c r="B560" s="158" t="s">
        <v>218</v>
      </c>
      <c r="C560" s="159" t="s">
        <v>1745</v>
      </c>
      <c r="D560" s="160" t="s">
        <v>1079</v>
      </c>
      <c r="E560" s="158" t="s">
        <v>1127</v>
      </c>
      <c r="F560" s="161" t="s">
        <v>3039</v>
      </c>
      <c r="G560" s="162">
        <v>220527</v>
      </c>
      <c r="H560" s="163">
        <v>234879</v>
      </c>
      <c r="I560" s="166">
        <f t="shared" si="48"/>
        <v>6.5080466337455276E-2</v>
      </c>
      <c r="J560" s="164">
        <f t="shared" si="49"/>
        <v>1.3016093267491055E-2</v>
      </c>
      <c r="K560" s="162">
        <v>220527</v>
      </c>
      <c r="L560" s="163">
        <v>234879</v>
      </c>
      <c r="M560" s="166">
        <f t="shared" si="50"/>
        <v>6.5080466337455276E-2</v>
      </c>
      <c r="N560" s="164">
        <f t="shared" si="51"/>
        <v>1.3016093267491055E-2</v>
      </c>
      <c r="O560" s="165">
        <f t="shared" si="52"/>
        <v>1</v>
      </c>
      <c r="P560" s="164">
        <f t="shared" si="53"/>
        <v>1</v>
      </c>
      <c r="Q560" s="81"/>
    </row>
    <row r="561" spans="1:17" s="74" customFormat="1" x14ac:dyDescent="0.25">
      <c r="A561" s="288" t="s">
        <v>1623</v>
      </c>
      <c r="B561" s="158" t="s">
        <v>218</v>
      </c>
      <c r="C561" s="159" t="s">
        <v>1745</v>
      </c>
      <c r="D561" s="160" t="s">
        <v>858</v>
      </c>
      <c r="E561" s="158" t="s">
        <v>860</v>
      </c>
      <c r="F561" s="161" t="s">
        <v>3039</v>
      </c>
      <c r="G561" s="162">
        <v>220527</v>
      </c>
      <c r="H561" s="163">
        <v>234879</v>
      </c>
      <c r="I561" s="166">
        <f t="shared" si="48"/>
        <v>6.5080466337455276E-2</v>
      </c>
      <c r="J561" s="164">
        <f t="shared" si="49"/>
        <v>1.3016093267491055E-2</v>
      </c>
      <c r="K561" s="162">
        <v>0</v>
      </c>
      <c r="L561" s="163">
        <v>0</v>
      </c>
      <c r="M561" s="166">
        <f t="shared" si="50"/>
        <v>0</v>
      </c>
      <c r="N561" s="164">
        <f t="shared" si="51"/>
        <v>0</v>
      </c>
      <c r="O561" s="165">
        <f t="shared" si="52"/>
        <v>0</v>
      </c>
      <c r="P561" s="164">
        <f t="shared" si="53"/>
        <v>0</v>
      </c>
      <c r="Q561" s="81"/>
    </row>
    <row r="562" spans="1:17" s="74" customFormat="1" x14ac:dyDescent="0.25">
      <c r="A562" s="288" t="s">
        <v>1623</v>
      </c>
      <c r="B562" s="158" t="s">
        <v>218</v>
      </c>
      <c r="C562" s="159" t="s">
        <v>1745</v>
      </c>
      <c r="D562" s="160" t="s">
        <v>1079</v>
      </c>
      <c r="E562" s="158" t="s">
        <v>3165</v>
      </c>
      <c r="F562" s="161" t="s">
        <v>3126</v>
      </c>
      <c r="G562" s="162">
        <v>220527</v>
      </c>
      <c r="H562" s="163">
        <v>234879</v>
      </c>
      <c r="I562" s="166">
        <f t="shared" si="48"/>
        <v>6.5080466337455276E-2</v>
      </c>
      <c r="J562" s="164">
        <f t="shared" si="49"/>
        <v>1.3016093267491055E-2</v>
      </c>
      <c r="K562" s="162">
        <v>220521</v>
      </c>
      <c r="L562" s="163">
        <v>234872</v>
      </c>
      <c r="M562" s="166">
        <f t="shared" si="50"/>
        <v>6.5077702350343047E-2</v>
      </c>
      <c r="N562" s="164">
        <f t="shared" si="51"/>
        <v>1.301554047006861E-2</v>
      </c>
      <c r="O562" s="165">
        <f t="shared" si="52"/>
        <v>0.99997279244718329</v>
      </c>
      <c r="P562" s="164">
        <f t="shared" si="53"/>
        <v>0.99997019742079962</v>
      </c>
      <c r="Q562" s="81"/>
    </row>
    <row r="563" spans="1:17" s="74" customFormat="1" x14ac:dyDescent="0.25">
      <c r="A563" s="288" t="s">
        <v>1623</v>
      </c>
      <c r="B563" s="158" t="s">
        <v>218</v>
      </c>
      <c r="C563" s="159" t="s">
        <v>1745</v>
      </c>
      <c r="D563" s="160" t="s">
        <v>858</v>
      </c>
      <c r="E563" s="158" t="s">
        <v>3168</v>
      </c>
      <c r="F563" s="161" t="s">
        <v>3126</v>
      </c>
      <c r="G563" s="162">
        <v>220527</v>
      </c>
      <c r="H563" s="163">
        <v>234879</v>
      </c>
      <c r="I563" s="166">
        <f t="shared" si="48"/>
        <v>6.5080466337455276E-2</v>
      </c>
      <c r="J563" s="164">
        <f t="shared" si="49"/>
        <v>1.3016093267491055E-2</v>
      </c>
      <c r="K563" s="162">
        <v>6</v>
      </c>
      <c r="L563" s="163">
        <v>6</v>
      </c>
      <c r="M563" s="166">
        <f t="shared" si="50"/>
        <v>0</v>
      </c>
      <c r="N563" s="164">
        <f t="shared" si="51"/>
        <v>0</v>
      </c>
      <c r="O563" s="165">
        <f t="shared" si="52"/>
        <v>2.7207552816661906E-5</v>
      </c>
      <c r="P563" s="164">
        <f t="shared" si="53"/>
        <v>2.5545067886017906E-5</v>
      </c>
      <c r="Q563" s="81"/>
    </row>
    <row r="564" spans="1:17" s="74" customFormat="1" x14ac:dyDescent="0.25">
      <c r="A564" s="288" t="s">
        <v>1623</v>
      </c>
      <c r="B564" s="158" t="s">
        <v>218</v>
      </c>
      <c r="C564" s="159" t="s">
        <v>1745</v>
      </c>
      <c r="D564" s="160" t="s">
        <v>1541</v>
      </c>
      <c r="E564" s="158" t="s">
        <v>1373</v>
      </c>
      <c r="F564" s="161" t="s">
        <v>3262</v>
      </c>
      <c r="G564" s="162">
        <v>220527</v>
      </c>
      <c r="H564" s="163">
        <v>234879</v>
      </c>
      <c r="I564" s="166">
        <f t="shared" si="48"/>
        <v>6.5080466337455276E-2</v>
      </c>
      <c r="J564" s="164">
        <f t="shared" si="49"/>
        <v>1.3016093267491055E-2</v>
      </c>
      <c r="K564" s="162">
        <v>113</v>
      </c>
      <c r="L564" s="163">
        <v>120</v>
      </c>
      <c r="M564" s="166">
        <f t="shared" si="50"/>
        <v>6.1946902654867256E-2</v>
      </c>
      <c r="N564" s="164">
        <f t="shared" si="51"/>
        <v>1.2389380530973451E-2</v>
      </c>
      <c r="O564" s="165">
        <f t="shared" si="52"/>
        <v>5.1240891138046589E-4</v>
      </c>
      <c r="P564" s="164">
        <f t="shared" si="53"/>
        <v>5.1090135772035813E-4</v>
      </c>
      <c r="Q564" s="81"/>
    </row>
    <row r="565" spans="1:17" s="74" customFormat="1" x14ac:dyDescent="0.25">
      <c r="A565" s="288" t="s">
        <v>1623</v>
      </c>
      <c r="B565" s="158" t="s">
        <v>218</v>
      </c>
      <c r="C565" s="159" t="s">
        <v>1745</v>
      </c>
      <c r="D565" s="160" t="s">
        <v>1228</v>
      </c>
      <c r="E565" s="158" t="s">
        <v>1404</v>
      </c>
      <c r="F565" s="161" t="s">
        <v>3233</v>
      </c>
      <c r="G565" s="162">
        <v>220527</v>
      </c>
      <c r="H565" s="163">
        <v>234879</v>
      </c>
      <c r="I565" s="166">
        <f t="shared" si="48"/>
        <v>6.5080466337455276E-2</v>
      </c>
      <c r="J565" s="164">
        <f t="shared" si="49"/>
        <v>1.3016093267491055E-2</v>
      </c>
      <c r="K565" s="162">
        <v>216241</v>
      </c>
      <c r="L565" s="163">
        <v>230301</v>
      </c>
      <c r="M565" s="166">
        <f t="shared" si="50"/>
        <v>6.5020047077103793E-2</v>
      </c>
      <c r="N565" s="164">
        <f t="shared" si="51"/>
        <v>1.3004009415420759E-2</v>
      </c>
      <c r="O565" s="165">
        <f t="shared" si="52"/>
        <v>0.98056473810463118</v>
      </c>
      <c r="P565" s="164">
        <f t="shared" si="53"/>
        <v>0.9805091132029683</v>
      </c>
      <c r="Q565" s="81"/>
    </row>
    <row r="566" spans="1:17" s="74" customFormat="1" x14ac:dyDescent="0.25">
      <c r="A566" s="288" t="s">
        <v>1623</v>
      </c>
      <c r="B566" s="158" t="s">
        <v>218</v>
      </c>
      <c r="C566" s="159" t="s">
        <v>1745</v>
      </c>
      <c r="D566" s="160" t="s">
        <v>858</v>
      </c>
      <c r="E566" s="158" t="s">
        <v>861</v>
      </c>
      <c r="F566" s="161" t="s">
        <v>3233</v>
      </c>
      <c r="G566" s="162">
        <v>220527</v>
      </c>
      <c r="H566" s="163">
        <v>234879</v>
      </c>
      <c r="I566" s="166">
        <f t="shared" si="48"/>
        <v>6.5080466337455276E-2</v>
      </c>
      <c r="J566" s="164">
        <f t="shared" si="49"/>
        <v>1.3016093267491055E-2</v>
      </c>
      <c r="K566" s="162">
        <v>26</v>
      </c>
      <c r="L566" s="163">
        <v>28</v>
      </c>
      <c r="M566" s="166">
        <f t="shared" si="50"/>
        <v>7.6923076923076927E-2</v>
      </c>
      <c r="N566" s="164">
        <f t="shared" si="51"/>
        <v>1.5384615384615385E-2</v>
      </c>
      <c r="O566" s="165">
        <f t="shared" si="52"/>
        <v>1.1789939553886825E-4</v>
      </c>
      <c r="P566" s="164">
        <f t="shared" si="53"/>
        <v>1.1921031680141691E-4</v>
      </c>
      <c r="Q566" s="81"/>
    </row>
    <row r="567" spans="1:17" s="74" customFormat="1" x14ac:dyDescent="0.25">
      <c r="A567" s="288" t="s">
        <v>1623</v>
      </c>
      <c r="B567" s="158" t="s">
        <v>218</v>
      </c>
      <c r="C567" s="159" t="s">
        <v>1745</v>
      </c>
      <c r="D567" s="160" t="s">
        <v>1387</v>
      </c>
      <c r="E567" s="158" t="s">
        <v>1406</v>
      </c>
      <c r="F567" s="161" t="s">
        <v>3233</v>
      </c>
      <c r="G567" s="162">
        <v>220527</v>
      </c>
      <c r="H567" s="163">
        <v>234879</v>
      </c>
      <c r="I567" s="166">
        <f t="shared" si="48"/>
        <v>6.5080466337455276E-2</v>
      </c>
      <c r="J567" s="164">
        <f t="shared" si="49"/>
        <v>1.3016093267491055E-2</v>
      </c>
      <c r="K567" s="162">
        <v>40</v>
      </c>
      <c r="L567" s="163">
        <v>42</v>
      </c>
      <c r="M567" s="166">
        <f t="shared" si="50"/>
        <v>0.05</v>
      </c>
      <c r="N567" s="164">
        <f t="shared" si="51"/>
        <v>0.01</v>
      </c>
      <c r="O567" s="165">
        <f t="shared" si="52"/>
        <v>1.813836854444127E-4</v>
      </c>
      <c r="P567" s="164">
        <f t="shared" si="53"/>
        <v>1.7881547520212535E-4</v>
      </c>
      <c r="Q567" s="81"/>
    </row>
    <row r="568" spans="1:17" s="74" customFormat="1" x14ac:dyDescent="0.25">
      <c r="A568" s="288" t="s">
        <v>2284</v>
      </c>
      <c r="B568" s="158" t="s">
        <v>218</v>
      </c>
      <c r="C568" s="159" t="s">
        <v>2290</v>
      </c>
      <c r="D568" s="160" t="s">
        <v>1090</v>
      </c>
      <c r="E568" s="158" t="s">
        <v>1106</v>
      </c>
      <c r="F568" s="161" t="s">
        <v>3039</v>
      </c>
      <c r="G568" s="162">
        <v>77502</v>
      </c>
      <c r="H568" s="163">
        <v>81730</v>
      </c>
      <c r="I568" s="166">
        <f t="shared" si="48"/>
        <v>5.455343087920312E-2</v>
      </c>
      <c r="J568" s="164">
        <f t="shared" si="49"/>
        <v>1.0910686175840624E-2</v>
      </c>
      <c r="K568" s="162">
        <v>10</v>
      </c>
      <c r="L568" s="163">
        <v>10</v>
      </c>
      <c r="M568" s="166">
        <f t="shared" si="50"/>
        <v>0</v>
      </c>
      <c r="N568" s="164">
        <f t="shared" si="51"/>
        <v>0</v>
      </c>
      <c r="O568" s="165">
        <f t="shared" si="52"/>
        <v>1.2902892828572165E-4</v>
      </c>
      <c r="P568" s="164">
        <f t="shared" si="53"/>
        <v>1.223540927444023E-4</v>
      </c>
      <c r="Q568" s="81"/>
    </row>
    <row r="569" spans="1:17" s="74" customFormat="1" x14ac:dyDescent="0.25">
      <c r="A569" s="288" t="s">
        <v>2284</v>
      </c>
      <c r="B569" s="158" t="s">
        <v>218</v>
      </c>
      <c r="C569" s="159" t="s">
        <v>2290</v>
      </c>
      <c r="D569" s="160" t="s">
        <v>1485</v>
      </c>
      <c r="E569" s="158" t="s">
        <v>1121</v>
      </c>
      <c r="F569" s="161" t="s">
        <v>3039</v>
      </c>
      <c r="G569" s="162">
        <v>77502</v>
      </c>
      <c r="H569" s="163">
        <v>81730</v>
      </c>
      <c r="I569" s="166">
        <f t="shared" si="48"/>
        <v>5.455343087920312E-2</v>
      </c>
      <c r="J569" s="164">
        <f t="shared" si="49"/>
        <v>1.0910686175840624E-2</v>
      </c>
      <c r="K569" s="162">
        <v>3</v>
      </c>
      <c r="L569" s="163">
        <v>3</v>
      </c>
      <c r="M569" s="166">
        <f t="shared" si="50"/>
        <v>0</v>
      </c>
      <c r="N569" s="164">
        <f t="shared" si="51"/>
        <v>0</v>
      </c>
      <c r="O569" s="165">
        <f t="shared" si="52"/>
        <v>3.8708678485716499E-5</v>
      </c>
      <c r="P569" s="164">
        <f t="shared" si="53"/>
        <v>3.6706227823320692E-5</v>
      </c>
      <c r="Q569" s="81"/>
    </row>
    <row r="570" spans="1:17" s="74" customFormat="1" x14ac:dyDescent="0.25">
      <c r="A570" s="288" t="s">
        <v>2284</v>
      </c>
      <c r="B570" s="158" t="s">
        <v>218</v>
      </c>
      <c r="C570" s="159" t="s">
        <v>2290</v>
      </c>
      <c r="D570" s="160" t="s">
        <v>1079</v>
      </c>
      <c r="E570" s="158" t="s">
        <v>1127</v>
      </c>
      <c r="F570" s="161" t="s">
        <v>3039</v>
      </c>
      <c r="G570" s="162">
        <v>77502</v>
      </c>
      <c r="H570" s="163">
        <v>81730</v>
      </c>
      <c r="I570" s="166">
        <f t="shared" si="48"/>
        <v>5.455343087920312E-2</v>
      </c>
      <c r="J570" s="164">
        <f t="shared" si="49"/>
        <v>1.0910686175840624E-2</v>
      </c>
      <c r="K570" s="162">
        <v>34</v>
      </c>
      <c r="L570" s="163">
        <v>36</v>
      </c>
      <c r="M570" s="166">
        <f t="shared" si="50"/>
        <v>5.8823529411764705E-2</v>
      </c>
      <c r="N570" s="164">
        <f t="shared" si="51"/>
        <v>1.1764705882352941E-2</v>
      </c>
      <c r="O570" s="165">
        <f t="shared" si="52"/>
        <v>4.3869835617145367E-4</v>
      </c>
      <c r="P570" s="164">
        <f t="shared" si="53"/>
        <v>4.4047473387984827E-4</v>
      </c>
      <c r="Q570" s="81"/>
    </row>
    <row r="571" spans="1:17" s="74" customFormat="1" x14ac:dyDescent="0.25">
      <c r="A571" s="288" t="s">
        <v>2284</v>
      </c>
      <c r="B571" s="158" t="s">
        <v>218</v>
      </c>
      <c r="C571" s="159" t="s">
        <v>2290</v>
      </c>
      <c r="D571" s="160" t="s">
        <v>3105</v>
      </c>
      <c r="E571" s="158" t="s">
        <v>3134</v>
      </c>
      <c r="F571" s="161" t="s">
        <v>3126</v>
      </c>
      <c r="G571" s="162">
        <v>77502</v>
      </c>
      <c r="H571" s="163">
        <v>81730</v>
      </c>
      <c r="I571" s="166">
        <f t="shared" si="48"/>
        <v>5.455343087920312E-2</v>
      </c>
      <c r="J571" s="164">
        <f t="shared" si="49"/>
        <v>1.0910686175840624E-2</v>
      </c>
      <c r="K571" s="162">
        <v>9</v>
      </c>
      <c r="L571" s="163">
        <v>10</v>
      </c>
      <c r="M571" s="166">
        <f t="shared" si="50"/>
        <v>0.1111111111111111</v>
      </c>
      <c r="N571" s="164">
        <f t="shared" si="51"/>
        <v>2.222222222222222E-2</v>
      </c>
      <c r="O571" s="165">
        <f t="shared" si="52"/>
        <v>1.161260354571495E-4</v>
      </c>
      <c r="P571" s="164">
        <f t="shared" si="53"/>
        <v>1.223540927444023E-4</v>
      </c>
      <c r="Q571" s="81"/>
    </row>
    <row r="572" spans="1:17" s="74" customFormat="1" x14ac:dyDescent="0.25">
      <c r="A572" s="288" t="s">
        <v>2284</v>
      </c>
      <c r="B572" s="158" t="s">
        <v>218</v>
      </c>
      <c r="C572" s="159" t="s">
        <v>2290</v>
      </c>
      <c r="D572" s="160" t="s">
        <v>1485</v>
      </c>
      <c r="E572" s="158" t="s">
        <v>3157</v>
      </c>
      <c r="F572" s="161" t="s">
        <v>3126</v>
      </c>
      <c r="G572" s="162">
        <v>77502</v>
      </c>
      <c r="H572" s="163">
        <v>81730</v>
      </c>
      <c r="I572" s="166">
        <f t="shared" si="48"/>
        <v>5.455343087920312E-2</v>
      </c>
      <c r="J572" s="164">
        <f t="shared" si="49"/>
        <v>1.0910686175840624E-2</v>
      </c>
      <c r="K572" s="162">
        <v>41</v>
      </c>
      <c r="L572" s="163">
        <v>43</v>
      </c>
      <c r="M572" s="166">
        <f t="shared" si="50"/>
        <v>4.878048780487805E-2</v>
      </c>
      <c r="N572" s="164">
        <f t="shared" si="51"/>
        <v>9.7560975609756097E-3</v>
      </c>
      <c r="O572" s="165">
        <f t="shared" si="52"/>
        <v>5.290186059714588E-4</v>
      </c>
      <c r="P572" s="164">
        <f t="shared" si="53"/>
        <v>5.2612259880092992E-4</v>
      </c>
      <c r="Q572" s="81"/>
    </row>
    <row r="573" spans="1:17" s="74" customFormat="1" x14ac:dyDescent="0.25">
      <c r="A573" s="288" t="s">
        <v>2284</v>
      </c>
      <c r="B573" s="158" t="s">
        <v>218</v>
      </c>
      <c r="C573" s="159" t="s">
        <v>2290</v>
      </c>
      <c r="D573" s="160" t="s">
        <v>1079</v>
      </c>
      <c r="E573" s="158" t="s">
        <v>3165</v>
      </c>
      <c r="F573" s="161" t="s">
        <v>3126</v>
      </c>
      <c r="G573" s="162">
        <v>77502</v>
      </c>
      <c r="H573" s="163">
        <v>81730</v>
      </c>
      <c r="I573" s="166">
        <f t="shared" si="48"/>
        <v>5.455343087920312E-2</v>
      </c>
      <c r="J573" s="164">
        <f t="shared" si="49"/>
        <v>1.0910686175840624E-2</v>
      </c>
      <c r="K573" s="162">
        <v>108</v>
      </c>
      <c r="L573" s="163">
        <v>114</v>
      </c>
      <c r="M573" s="166">
        <f t="shared" si="50"/>
        <v>5.5555555555555552E-2</v>
      </c>
      <c r="N573" s="164">
        <f t="shared" si="51"/>
        <v>1.111111111111111E-2</v>
      </c>
      <c r="O573" s="165">
        <f t="shared" si="52"/>
        <v>1.3935124254857939E-3</v>
      </c>
      <c r="P573" s="164">
        <f t="shared" si="53"/>
        <v>1.3948366572861862E-3</v>
      </c>
      <c r="Q573" s="81"/>
    </row>
    <row r="574" spans="1:17" s="74" customFormat="1" x14ac:dyDescent="0.25">
      <c r="A574" s="288" t="s">
        <v>2284</v>
      </c>
      <c r="B574" s="158" t="s">
        <v>218</v>
      </c>
      <c r="C574" s="159" t="s">
        <v>2290</v>
      </c>
      <c r="D574" s="160" t="s">
        <v>1060</v>
      </c>
      <c r="E574" s="158" t="s">
        <v>1390</v>
      </c>
      <c r="F574" s="161" t="s">
        <v>3233</v>
      </c>
      <c r="G574" s="162">
        <v>77502</v>
      </c>
      <c r="H574" s="163">
        <v>81730</v>
      </c>
      <c r="I574" s="166">
        <f t="shared" si="48"/>
        <v>5.455343087920312E-2</v>
      </c>
      <c r="J574" s="164">
        <f t="shared" si="49"/>
        <v>1.0910686175840624E-2</v>
      </c>
      <c r="K574" s="162">
        <v>11</v>
      </c>
      <c r="L574" s="163">
        <v>11</v>
      </c>
      <c r="M574" s="166">
        <f t="shared" si="50"/>
        <v>0</v>
      </c>
      <c r="N574" s="164">
        <f t="shared" si="51"/>
        <v>0</v>
      </c>
      <c r="O574" s="165">
        <f t="shared" si="52"/>
        <v>1.4193182111429383E-4</v>
      </c>
      <c r="P574" s="164">
        <f t="shared" si="53"/>
        <v>1.3458950201884252E-4</v>
      </c>
      <c r="Q574" s="81"/>
    </row>
    <row r="575" spans="1:17" s="74" customFormat="1" x14ac:dyDescent="0.25">
      <c r="A575" s="288" t="s">
        <v>2284</v>
      </c>
      <c r="B575" s="158" t="s">
        <v>218</v>
      </c>
      <c r="C575" s="159" t="s">
        <v>2290</v>
      </c>
      <c r="D575" s="160" t="s">
        <v>1228</v>
      </c>
      <c r="E575" s="158" t="s">
        <v>1404</v>
      </c>
      <c r="F575" s="161" t="s">
        <v>3233</v>
      </c>
      <c r="G575" s="162">
        <v>77502</v>
      </c>
      <c r="H575" s="163">
        <v>81730</v>
      </c>
      <c r="I575" s="166">
        <f t="shared" si="48"/>
        <v>5.455343087920312E-2</v>
      </c>
      <c r="J575" s="164">
        <f t="shared" si="49"/>
        <v>1.0910686175840624E-2</v>
      </c>
      <c r="K575" s="162">
        <v>43</v>
      </c>
      <c r="L575" s="163">
        <v>46</v>
      </c>
      <c r="M575" s="166">
        <f t="shared" si="50"/>
        <v>6.9767441860465115E-2</v>
      </c>
      <c r="N575" s="164">
        <f t="shared" si="51"/>
        <v>1.3953488372093023E-2</v>
      </c>
      <c r="O575" s="165">
        <f t="shared" si="52"/>
        <v>5.5482439162860312E-4</v>
      </c>
      <c r="P575" s="164">
        <f t="shared" si="53"/>
        <v>5.6282882662425063E-4</v>
      </c>
      <c r="Q575" s="81"/>
    </row>
    <row r="576" spans="1:17" s="74" customFormat="1" x14ac:dyDescent="0.25">
      <c r="A576" s="288" t="s">
        <v>2284</v>
      </c>
      <c r="B576" s="158" t="s">
        <v>218</v>
      </c>
      <c r="C576" s="159" t="s">
        <v>2290</v>
      </c>
      <c r="D576" s="160" t="s">
        <v>1387</v>
      </c>
      <c r="E576" s="158" t="s">
        <v>1406</v>
      </c>
      <c r="F576" s="161" t="s">
        <v>3233</v>
      </c>
      <c r="G576" s="162">
        <v>77502</v>
      </c>
      <c r="H576" s="163">
        <v>81730</v>
      </c>
      <c r="I576" s="166">
        <f t="shared" si="48"/>
        <v>5.455343087920312E-2</v>
      </c>
      <c r="J576" s="164">
        <f t="shared" si="49"/>
        <v>1.0910686175840624E-2</v>
      </c>
      <c r="K576" s="162">
        <v>74674</v>
      </c>
      <c r="L576" s="163">
        <v>78745</v>
      </c>
      <c r="M576" s="166">
        <f t="shared" si="50"/>
        <v>5.4516967083590002E-2</v>
      </c>
      <c r="N576" s="164">
        <f t="shared" si="51"/>
        <v>1.0903393416718001E-2</v>
      </c>
      <c r="O576" s="165">
        <f t="shared" si="52"/>
        <v>0.96351061908079794</v>
      </c>
      <c r="P576" s="164">
        <f t="shared" si="53"/>
        <v>0.96347730331579595</v>
      </c>
      <c r="Q576" s="81"/>
    </row>
    <row r="577" spans="1:17" s="74" customFormat="1" x14ac:dyDescent="0.25">
      <c r="A577" s="288" t="s">
        <v>970</v>
      </c>
      <c r="B577" s="158" t="s">
        <v>764</v>
      </c>
      <c r="C577" s="159" t="s">
        <v>763</v>
      </c>
      <c r="D577" s="160" t="s">
        <v>946</v>
      </c>
      <c r="E577" s="158" t="s">
        <v>947</v>
      </c>
      <c r="F577" s="161" t="s">
        <v>842</v>
      </c>
      <c r="G577" s="162">
        <v>506186</v>
      </c>
      <c r="H577" s="163">
        <v>531679</v>
      </c>
      <c r="I577" s="166">
        <f t="shared" si="48"/>
        <v>5.0362910076533131E-2</v>
      </c>
      <c r="J577" s="164">
        <f t="shared" si="49"/>
        <v>1.0072582015306626E-2</v>
      </c>
      <c r="K577" s="162">
        <v>500699</v>
      </c>
      <c r="L577" s="163">
        <v>525913</v>
      </c>
      <c r="M577" s="166">
        <f t="shared" si="50"/>
        <v>5.0357600075095016E-2</v>
      </c>
      <c r="N577" s="164">
        <f t="shared" si="51"/>
        <v>1.0071520015019004E-2</v>
      </c>
      <c r="O577" s="165">
        <f t="shared" si="52"/>
        <v>0.98916011110540392</v>
      </c>
      <c r="P577" s="164">
        <f t="shared" si="53"/>
        <v>0.98915511050840832</v>
      </c>
      <c r="Q577" s="81"/>
    </row>
    <row r="578" spans="1:17" s="74" customFormat="1" x14ac:dyDescent="0.25">
      <c r="A578" s="288" t="s">
        <v>970</v>
      </c>
      <c r="B578" s="158" t="s">
        <v>764</v>
      </c>
      <c r="C578" s="159" t="s">
        <v>763</v>
      </c>
      <c r="D578" s="160" t="s">
        <v>1443</v>
      </c>
      <c r="E578" s="158" t="s">
        <v>1250</v>
      </c>
      <c r="F578" s="161" t="s">
        <v>842</v>
      </c>
      <c r="G578" s="162">
        <v>506186</v>
      </c>
      <c r="H578" s="163">
        <v>531679</v>
      </c>
      <c r="I578" s="166">
        <f t="shared" si="48"/>
        <v>5.0362910076533131E-2</v>
      </c>
      <c r="J578" s="164">
        <f t="shared" si="49"/>
        <v>1.0072582015306626E-2</v>
      </c>
      <c r="K578" s="162">
        <v>2</v>
      </c>
      <c r="L578" s="163">
        <v>2</v>
      </c>
      <c r="M578" s="166">
        <f t="shared" si="50"/>
        <v>0</v>
      </c>
      <c r="N578" s="164">
        <f t="shared" si="51"/>
        <v>0</v>
      </c>
      <c r="O578" s="165">
        <f t="shared" si="52"/>
        <v>3.95111678315876E-6</v>
      </c>
      <c r="P578" s="164">
        <f t="shared" si="53"/>
        <v>3.7616682246242564E-6</v>
      </c>
      <c r="Q578" s="81"/>
    </row>
    <row r="579" spans="1:17" s="74" customFormat="1" x14ac:dyDescent="0.25">
      <c r="A579" s="288" t="s">
        <v>970</v>
      </c>
      <c r="B579" s="158" t="s">
        <v>764</v>
      </c>
      <c r="C579" s="159" t="s">
        <v>763</v>
      </c>
      <c r="D579" s="160" t="s">
        <v>950</v>
      </c>
      <c r="E579" s="158" t="s">
        <v>3244</v>
      </c>
      <c r="F579" s="161" t="s">
        <v>3039</v>
      </c>
      <c r="G579" s="162">
        <v>506186</v>
      </c>
      <c r="H579" s="163">
        <v>531679</v>
      </c>
      <c r="I579" s="166">
        <f t="shared" ref="I579:I642" si="54">(H579-G579)/G579</f>
        <v>5.0362910076533131E-2</v>
      </c>
      <c r="J579" s="164">
        <f t="shared" ref="J579:J642" si="55">I579/5</f>
        <v>1.0072582015306626E-2</v>
      </c>
      <c r="K579" s="162">
        <v>506186</v>
      </c>
      <c r="L579" s="163">
        <v>531679</v>
      </c>
      <c r="M579" s="166">
        <f t="shared" ref="M579:M642" si="56">IFERROR((L579-K579)/K579,0)</f>
        <v>5.0362910076533131E-2</v>
      </c>
      <c r="N579" s="164">
        <f t="shared" ref="N579:N642" si="57">M579/5</f>
        <v>1.0072582015306626E-2</v>
      </c>
      <c r="O579" s="165">
        <f t="shared" ref="O579:O642" si="58">K579/G579</f>
        <v>1</v>
      </c>
      <c r="P579" s="164">
        <f t="shared" ref="P579:P642" si="59">L579/H579</f>
        <v>1</v>
      </c>
      <c r="Q579" s="81"/>
    </row>
    <row r="580" spans="1:17" s="74" customFormat="1" x14ac:dyDescent="0.25">
      <c r="A580" s="288" t="s">
        <v>970</v>
      </c>
      <c r="B580" s="158" t="s">
        <v>764</v>
      </c>
      <c r="C580" s="159" t="s">
        <v>763</v>
      </c>
      <c r="D580" s="160" t="s">
        <v>3108</v>
      </c>
      <c r="E580" s="158" t="s">
        <v>3141</v>
      </c>
      <c r="F580" s="161" t="s">
        <v>3126</v>
      </c>
      <c r="G580" s="162">
        <v>506186</v>
      </c>
      <c r="H580" s="163">
        <v>531679</v>
      </c>
      <c r="I580" s="166">
        <f t="shared" si="54"/>
        <v>5.0362910076533131E-2</v>
      </c>
      <c r="J580" s="164">
        <f t="shared" si="55"/>
        <v>1.0072582015306626E-2</v>
      </c>
      <c r="K580" s="162">
        <v>506186</v>
      </c>
      <c r="L580" s="163">
        <v>531679</v>
      </c>
      <c r="M580" s="166">
        <f t="shared" si="56"/>
        <v>5.0362910076533131E-2</v>
      </c>
      <c r="N580" s="164">
        <f t="shared" si="57"/>
        <v>1.0072582015306626E-2</v>
      </c>
      <c r="O580" s="165">
        <f t="shared" si="58"/>
        <v>1</v>
      </c>
      <c r="P580" s="164">
        <f t="shared" si="59"/>
        <v>1</v>
      </c>
      <c r="Q580" s="81"/>
    </row>
    <row r="581" spans="1:17" s="74" customFormat="1" ht="30" x14ac:dyDescent="0.25">
      <c r="A581" s="288" t="s">
        <v>970</v>
      </c>
      <c r="B581" s="158" t="s">
        <v>764</v>
      </c>
      <c r="C581" s="159" t="s">
        <v>763</v>
      </c>
      <c r="D581" s="160" t="s">
        <v>1498</v>
      </c>
      <c r="E581" s="158" t="s">
        <v>1346</v>
      </c>
      <c r="F581" s="161" t="s">
        <v>3262</v>
      </c>
      <c r="G581" s="162">
        <v>506186</v>
      </c>
      <c r="H581" s="163">
        <v>531679</v>
      </c>
      <c r="I581" s="166">
        <f t="shared" si="54"/>
        <v>5.0362910076533131E-2</v>
      </c>
      <c r="J581" s="164">
        <f t="shared" si="55"/>
        <v>1.0072582015306626E-2</v>
      </c>
      <c r="K581" s="162">
        <v>517</v>
      </c>
      <c r="L581" s="163">
        <v>542</v>
      </c>
      <c r="M581" s="166">
        <f t="shared" si="56"/>
        <v>4.8355899419729204E-2</v>
      </c>
      <c r="N581" s="164">
        <f t="shared" si="57"/>
        <v>9.6711798839458404E-3</v>
      </c>
      <c r="O581" s="165">
        <f t="shared" si="58"/>
        <v>1.0213636884465393E-3</v>
      </c>
      <c r="P581" s="164">
        <f t="shared" si="59"/>
        <v>1.0194120888731735E-3</v>
      </c>
      <c r="Q581" s="81"/>
    </row>
    <row r="582" spans="1:17" s="74" customFormat="1" x14ac:dyDescent="0.25">
      <c r="A582" s="288" t="s">
        <v>1624</v>
      </c>
      <c r="B582" s="158" t="s">
        <v>764</v>
      </c>
      <c r="C582" s="159" t="s">
        <v>1746</v>
      </c>
      <c r="D582" s="160" t="s">
        <v>946</v>
      </c>
      <c r="E582" s="158" t="s">
        <v>947</v>
      </c>
      <c r="F582" s="161" t="s">
        <v>842</v>
      </c>
      <c r="G582" s="162">
        <v>645920</v>
      </c>
      <c r="H582" s="163">
        <v>677101</v>
      </c>
      <c r="I582" s="166">
        <f t="shared" si="54"/>
        <v>4.827378003467922E-2</v>
      </c>
      <c r="J582" s="164">
        <f t="shared" si="55"/>
        <v>9.6547560069358447E-3</v>
      </c>
      <c r="K582" s="162">
        <v>640010</v>
      </c>
      <c r="L582" s="163">
        <v>670905</v>
      </c>
      <c r="M582" s="166">
        <f t="shared" si="56"/>
        <v>4.8272683239324383E-2</v>
      </c>
      <c r="N582" s="164">
        <f t="shared" si="57"/>
        <v>9.6545366478648764E-3</v>
      </c>
      <c r="O582" s="165">
        <f t="shared" si="58"/>
        <v>0.99085026009412935</v>
      </c>
      <c r="P582" s="164">
        <f t="shared" si="59"/>
        <v>0.99084922338026382</v>
      </c>
      <c r="Q582" s="81"/>
    </row>
    <row r="583" spans="1:17" s="74" customFormat="1" x14ac:dyDescent="0.25">
      <c r="A583" s="288" t="s">
        <v>1624</v>
      </c>
      <c r="B583" s="158" t="s">
        <v>764</v>
      </c>
      <c r="C583" s="159" t="s">
        <v>1746</v>
      </c>
      <c r="D583" s="160" t="s">
        <v>950</v>
      </c>
      <c r="E583" s="158" t="s">
        <v>3244</v>
      </c>
      <c r="F583" s="161" t="s">
        <v>3039</v>
      </c>
      <c r="G583" s="162">
        <v>645920</v>
      </c>
      <c r="H583" s="163">
        <v>677101</v>
      </c>
      <c r="I583" s="166">
        <f t="shared" si="54"/>
        <v>4.827378003467922E-2</v>
      </c>
      <c r="J583" s="164">
        <f t="shared" si="55"/>
        <v>9.6547560069358447E-3</v>
      </c>
      <c r="K583" s="162">
        <v>645804</v>
      </c>
      <c r="L583" s="163">
        <v>676979</v>
      </c>
      <c r="M583" s="166">
        <f t="shared" si="56"/>
        <v>4.8273160277731327E-2</v>
      </c>
      <c r="N583" s="164">
        <f t="shared" si="57"/>
        <v>9.6546320555462653E-3</v>
      </c>
      <c r="O583" s="165">
        <f t="shared" si="58"/>
        <v>0.99982041119643295</v>
      </c>
      <c r="P583" s="164">
        <f t="shared" si="59"/>
        <v>0.99981982008592518</v>
      </c>
      <c r="Q583" s="81"/>
    </row>
    <row r="584" spans="1:17" s="74" customFormat="1" x14ac:dyDescent="0.25">
      <c r="A584" s="288" t="s">
        <v>1624</v>
      </c>
      <c r="B584" s="158" t="s">
        <v>764</v>
      </c>
      <c r="C584" s="159" t="s">
        <v>1746</v>
      </c>
      <c r="D584" s="160" t="s">
        <v>3108</v>
      </c>
      <c r="E584" s="158" t="s">
        <v>3141</v>
      </c>
      <c r="F584" s="161" t="s">
        <v>3126</v>
      </c>
      <c r="G584" s="162">
        <v>645920</v>
      </c>
      <c r="H584" s="163">
        <v>677101</v>
      </c>
      <c r="I584" s="166">
        <f t="shared" si="54"/>
        <v>4.827378003467922E-2</v>
      </c>
      <c r="J584" s="164">
        <f t="shared" si="55"/>
        <v>9.6547560069358447E-3</v>
      </c>
      <c r="K584" s="162">
        <v>645804</v>
      </c>
      <c r="L584" s="163">
        <v>676979</v>
      </c>
      <c r="M584" s="166">
        <f t="shared" si="56"/>
        <v>4.8273160277731327E-2</v>
      </c>
      <c r="N584" s="164">
        <f t="shared" si="57"/>
        <v>9.6546320555462653E-3</v>
      </c>
      <c r="O584" s="165">
        <f t="shared" si="58"/>
        <v>0.99982041119643295</v>
      </c>
      <c r="P584" s="164">
        <f t="shared" si="59"/>
        <v>0.99981982008592518</v>
      </c>
      <c r="Q584" s="81"/>
    </row>
    <row r="585" spans="1:17" s="74" customFormat="1" ht="30" x14ac:dyDescent="0.25">
      <c r="A585" s="288" t="s">
        <v>1624</v>
      </c>
      <c r="B585" s="158" t="s">
        <v>764</v>
      </c>
      <c r="C585" s="159" t="s">
        <v>1746</v>
      </c>
      <c r="D585" s="160" t="s">
        <v>1498</v>
      </c>
      <c r="E585" s="158" t="s">
        <v>1346</v>
      </c>
      <c r="F585" s="161" t="s">
        <v>3262</v>
      </c>
      <c r="G585" s="162">
        <v>645920</v>
      </c>
      <c r="H585" s="163">
        <v>677101</v>
      </c>
      <c r="I585" s="166">
        <f t="shared" si="54"/>
        <v>4.827378003467922E-2</v>
      </c>
      <c r="J585" s="164">
        <f t="shared" si="55"/>
        <v>9.6547560069358447E-3</v>
      </c>
      <c r="K585" s="162">
        <v>2243</v>
      </c>
      <c r="L585" s="163">
        <v>2353</v>
      </c>
      <c r="M585" s="166">
        <f t="shared" si="56"/>
        <v>4.9041462327240305E-2</v>
      </c>
      <c r="N585" s="164">
        <f t="shared" si="57"/>
        <v>9.8082924654480617E-3</v>
      </c>
      <c r="O585" s="165">
        <f t="shared" si="58"/>
        <v>3.4725662620757988E-3</v>
      </c>
      <c r="P585" s="164">
        <f t="shared" si="59"/>
        <v>3.4751093263781919E-3</v>
      </c>
      <c r="Q585" s="81"/>
    </row>
    <row r="586" spans="1:17" s="74" customFormat="1" x14ac:dyDescent="0.25">
      <c r="A586" s="288" t="s">
        <v>2305</v>
      </c>
      <c r="B586" s="158" t="s">
        <v>764</v>
      </c>
      <c r="C586" s="159" t="s">
        <v>2337</v>
      </c>
      <c r="D586" s="160" t="s">
        <v>1531</v>
      </c>
      <c r="E586" s="158" t="s">
        <v>1368</v>
      </c>
      <c r="F586" s="161" t="s">
        <v>3262</v>
      </c>
      <c r="G586" s="162">
        <v>13484</v>
      </c>
      <c r="H586" s="163">
        <v>14420</v>
      </c>
      <c r="I586" s="166">
        <f t="shared" si="54"/>
        <v>6.9415603678433704E-2</v>
      </c>
      <c r="J586" s="164">
        <f t="shared" si="55"/>
        <v>1.3883120735686741E-2</v>
      </c>
      <c r="K586" s="162">
        <v>13482</v>
      </c>
      <c r="L586" s="163">
        <v>14418</v>
      </c>
      <c r="M586" s="166">
        <f t="shared" si="56"/>
        <v>6.9425901201602136E-2</v>
      </c>
      <c r="N586" s="164">
        <f t="shared" si="57"/>
        <v>1.3885180240320427E-2</v>
      </c>
      <c r="O586" s="165">
        <f t="shared" si="58"/>
        <v>0.99985167606051617</v>
      </c>
      <c r="P586" s="164">
        <f t="shared" si="59"/>
        <v>0.99986130374479887</v>
      </c>
      <c r="Q586" s="81"/>
    </row>
    <row r="587" spans="1:17" s="74" customFormat="1" x14ac:dyDescent="0.25">
      <c r="A587" s="288" t="s">
        <v>1625</v>
      </c>
      <c r="B587" s="158" t="s">
        <v>764</v>
      </c>
      <c r="C587" s="159" t="s">
        <v>1747</v>
      </c>
      <c r="D587" s="160" t="s">
        <v>946</v>
      </c>
      <c r="E587" s="158" t="s">
        <v>947</v>
      </c>
      <c r="F587" s="161" t="s">
        <v>842</v>
      </c>
      <c r="G587" s="162">
        <v>324425</v>
      </c>
      <c r="H587" s="163">
        <v>335665</v>
      </c>
      <c r="I587" s="166">
        <f t="shared" si="54"/>
        <v>3.4645911998150578E-2</v>
      </c>
      <c r="J587" s="164">
        <f t="shared" si="55"/>
        <v>6.9291823996301153E-3</v>
      </c>
      <c r="K587" s="162">
        <v>201025</v>
      </c>
      <c r="L587" s="163">
        <v>207868</v>
      </c>
      <c r="M587" s="166">
        <f t="shared" si="56"/>
        <v>3.4040542221116778E-2</v>
      </c>
      <c r="N587" s="164">
        <f t="shared" si="57"/>
        <v>6.8081084442233554E-3</v>
      </c>
      <c r="O587" s="165">
        <f t="shared" si="58"/>
        <v>0.61963473838329353</v>
      </c>
      <c r="P587" s="164">
        <f t="shared" si="59"/>
        <v>0.61927219102378861</v>
      </c>
      <c r="Q587" s="81"/>
    </row>
    <row r="588" spans="1:17" s="74" customFormat="1" x14ac:dyDescent="0.25">
      <c r="A588" s="288" t="s">
        <v>1625</v>
      </c>
      <c r="B588" s="158" t="s">
        <v>764</v>
      </c>
      <c r="C588" s="159" t="s">
        <v>1747</v>
      </c>
      <c r="D588" s="160" t="s">
        <v>1451</v>
      </c>
      <c r="E588" s="158" t="s">
        <v>1258</v>
      </c>
      <c r="F588" s="161" t="s">
        <v>842</v>
      </c>
      <c r="G588" s="162">
        <v>324425</v>
      </c>
      <c r="H588" s="163">
        <v>335665</v>
      </c>
      <c r="I588" s="166">
        <f t="shared" si="54"/>
        <v>3.4645911998150578E-2</v>
      </c>
      <c r="J588" s="164">
        <f t="shared" si="55"/>
        <v>6.9291823996301153E-3</v>
      </c>
      <c r="K588" s="162">
        <v>99054</v>
      </c>
      <c r="L588" s="163">
        <v>102583</v>
      </c>
      <c r="M588" s="166">
        <f t="shared" si="56"/>
        <v>3.5627031720071881E-2</v>
      </c>
      <c r="N588" s="164">
        <f t="shared" si="57"/>
        <v>7.1254063440143759E-3</v>
      </c>
      <c r="O588" s="165">
        <f t="shared" si="58"/>
        <v>0.30532172304847038</v>
      </c>
      <c r="P588" s="164">
        <f t="shared" si="59"/>
        <v>0.30561124931106909</v>
      </c>
      <c r="Q588" s="81"/>
    </row>
    <row r="589" spans="1:17" s="74" customFormat="1" x14ac:dyDescent="0.25">
      <c r="A589" s="288" t="s">
        <v>1625</v>
      </c>
      <c r="B589" s="158" t="s">
        <v>764</v>
      </c>
      <c r="C589" s="159" t="s">
        <v>1747</v>
      </c>
      <c r="D589" s="160" t="s">
        <v>950</v>
      </c>
      <c r="E589" s="158" t="s">
        <v>3244</v>
      </c>
      <c r="F589" s="161" t="s">
        <v>3039</v>
      </c>
      <c r="G589" s="162">
        <v>324425</v>
      </c>
      <c r="H589" s="163">
        <v>335665</v>
      </c>
      <c r="I589" s="166">
        <f t="shared" si="54"/>
        <v>3.4645911998150578E-2</v>
      </c>
      <c r="J589" s="164">
        <f t="shared" si="55"/>
        <v>6.9291823996301153E-3</v>
      </c>
      <c r="K589" s="162">
        <v>324381</v>
      </c>
      <c r="L589" s="163">
        <v>335619</v>
      </c>
      <c r="M589" s="166">
        <f t="shared" si="56"/>
        <v>3.464444588308193E-2</v>
      </c>
      <c r="N589" s="164">
        <f t="shared" si="57"/>
        <v>6.9288891766163862E-3</v>
      </c>
      <c r="O589" s="165">
        <f t="shared" si="58"/>
        <v>0.99986437543345918</v>
      </c>
      <c r="P589" s="164">
        <f t="shared" si="59"/>
        <v>0.99986295860456109</v>
      </c>
      <c r="Q589" s="81"/>
    </row>
    <row r="590" spans="1:17" s="74" customFormat="1" x14ac:dyDescent="0.25">
      <c r="A590" s="288" t="s">
        <v>1625</v>
      </c>
      <c r="B590" s="158" t="s">
        <v>764</v>
      </c>
      <c r="C590" s="159" t="s">
        <v>1747</v>
      </c>
      <c r="D590" s="160" t="s">
        <v>3108</v>
      </c>
      <c r="E590" s="158" t="s">
        <v>3141</v>
      </c>
      <c r="F590" s="161" t="s">
        <v>3126</v>
      </c>
      <c r="G590" s="162">
        <v>324425</v>
      </c>
      <c r="H590" s="163">
        <v>335665</v>
      </c>
      <c r="I590" s="166">
        <f t="shared" si="54"/>
        <v>3.4645911998150578E-2</v>
      </c>
      <c r="J590" s="164">
        <f t="shared" si="55"/>
        <v>6.9291823996301153E-3</v>
      </c>
      <c r="K590" s="162">
        <v>324381</v>
      </c>
      <c r="L590" s="163">
        <v>335619</v>
      </c>
      <c r="M590" s="166">
        <f t="shared" si="56"/>
        <v>3.464444588308193E-2</v>
      </c>
      <c r="N590" s="164">
        <f t="shared" si="57"/>
        <v>6.9288891766163862E-3</v>
      </c>
      <c r="O590" s="165">
        <f t="shared" si="58"/>
        <v>0.99986437543345918</v>
      </c>
      <c r="P590" s="164">
        <f t="shared" si="59"/>
        <v>0.99986295860456109</v>
      </c>
      <c r="Q590" s="81"/>
    </row>
    <row r="591" spans="1:17" s="74" customFormat="1" ht="30" x14ac:dyDescent="0.25">
      <c r="A591" s="288" t="s">
        <v>1625</v>
      </c>
      <c r="B591" s="158" t="s">
        <v>764</v>
      </c>
      <c r="C591" s="159" t="s">
        <v>1747</v>
      </c>
      <c r="D591" s="160" t="s">
        <v>1498</v>
      </c>
      <c r="E591" s="158" t="s">
        <v>1346</v>
      </c>
      <c r="F591" s="161" t="s">
        <v>3262</v>
      </c>
      <c r="G591" s="162">
        <v>324425</v>
      </c>
      <c r="H591" s="163">
        <v>335665</v>
      </c>
      <c r="I591" s="166">
        <f t="shared" si="54"/>
        <v>3.4645911998150578E-2</v>
      </c>
      <c r="J591" s="164">
        <f t="shared" si="55"/>
        <v>6.9291823996301153E-3</v>
      </c>
      <c r="K591" s="162">
        <v>48</v>
      </c>
      <c r="L591" s="163">
        <v>49</v>
      </c>
      <c r="M591" s="166">
        <f t="shared" si="56"/>
        <v>2.0833333333333332E-2</v>
      </c>
      <c r="N591" s="164">
        <f t="shared" si="57"/>
        <v>4.1666666666666666E-3</v>
      </c>
      <c r="O591" s="165">
        <f t="shared" si="58"/>
        <v>1.4795407258996686E-4</v>
      </c>
      <c r="P591" s="164">
        <f t="shared" si="59"/>
        <v>1.459788777501378E-4</v>
      </c>
      <c r="Q591" s="81"/>
    </row>
    <row r="592" spans="1:17" s="74" customFormat="1" x14ac:dyDescent="0.25">
      <c r="A592" s="288" t="s">
        <v>1626</v>
      </c>
      <c r="B592" s="158" t="s">
        <v>764</v>
      </c>
      <c r="C592" s="159" t="s">
        <v>1748</v>
      </c>
      <c r="D592" s="160" t="s">
        <v>946</v>
      </c>
      <c r="E592" s="158" t="s">
        <v>947</v>
      </c>
      <c r="F592" s="161" t="s">
        <v>842</v>
      </c>
      <c r="G592" s="162">
        <v>69038</v>
      </c>
      <c r="H592" s="163">
        <v>73416</v>
      </c>
      <c r="I592" s="166">
        <f t="shared" si="54"/>
        <v>6.3414351516556097E-2</v>
      </c>
      <c r="J592" s="164">
        <f t="shared" si="55"/>
        <v>1.2682870303311219E-2</v>
      </c>
      <c r="K592" s="162">
        <v>68833</v>
      </c>
      <c r="L592" s="163">
        <v>73197</v>
      </c>
      <c r="M592" s="166">
        <f t="shared" si="56"/>
        <v>6.3399822759432248E-2</v>
      </c>
      <c r="N592" s="164">
        <f t="shared" si="57"/>
        <v>1.267996455188645E-2</v>
      </c>
      <c r="O592" s="165">
        <f t="shared" si="58"/>
        <v>0.99703062081752081</v>
      </c>
      <c r="P592" s="164">
        <f t="shared" si="59"/>
        <v>0.99701699901928731</v>
      </c>
      <c r="Q592" s="81"/>
    </row>
    <row r="593" spans="1:17" s="74" customFormat="1" x14ac:dyDescent="0.25">
      <c r="A593" s="288" t="s">
        <v>1626</v>
      </c>
      <c r="B593" s="158" t="s">
        <v>764</v>
      </c>
      <c r="C593" s="159" t="s">
        <v>1748</v>
      </c>
      <c r="D593" s="160" t="s">
        <v>1443</v>
      </c>
      <c r="E593" s="158" t="s">
        <v>1250</v>
      </c>
      <c r="F593" s="161" t="s">
        <v>842</v>
      </c>
      <c r="G593" s="162">
        <v>69038</v>
      </c>
      <c r="H593" s="163">
        <v>73416</v>
      </c>
      <c r="I593" s="166">
        <f t="shared" si="54"/>
        <v>6.3414351516556097E-2</v>
      </c>
      <c r="J593" s="164">
        <f t="shared" si="55"/>
        <v>1.2682870303311219E-2</v>
      </c>
      <c r="K593" s="162">
        <v>2</v>
      </c>
      <c r="L593" s="163">
        <v>2</v>
      </c>
      <c r="M593" s="166">
        <f t="shared" si="56"/>
        <v>0</v>
      </c>
      <c r="N593" s="164">
        <f t="shared" si="57"/>
        <v>0</v>
      </c>
      <c r="O593" s="165">
        <f t="shared" si="58"/>
        <v>2.8969552999797213E-5</v>
      </c>
      <c r="P593" s="164">
        <f t="shared" si="59"/>
        <v>2.724201808870001E-5</v>
      </c>
      <c r="Q593" s="81"/>
    </row>
    <row r="594" spans="1:17" s="74" customFormat="1" x14ac:dyDescent="0.25">
      <c r="A594" s="288" t="s">
        <v>1626</v>
      </c>
      <c r="B594" s="158" t="s">
        <v>764</v>
      </c>
      <c r="C594" s="159" t="s">
        <v>1748</v>
      </c>
      <c r="D594" s="160" t="s">
        <v>950</v>
      </c>
      <c r="E594" s="158" t="s">
        <v>3244</v>
      </c>
      <c r="F594" s="161" t="s">
        <v>3039</v>
      </c>
      <c r="G594" s="162">
        <v>69038</v>
      </c>
      <c r="H594" s="163">
        <v>73416</v>
      </c>
      <c r="I594" s="166">
        <f t="shared" si="54"/>
        <v>6.3414351516556097E-2</v>
      </c>
      <c r="J594" s="164">
        <f t="shared" si="55"/>
        <v>1.2682870303311219E-2</v>
      </c>
      <c r="K594" s="162">
        <v>69038</v>
      </c>
      <c r="L594" s="163">
        <v>73416</v>
      </c>
      <c r="M594" s="166">
        <f t="shared" si="56"/>
        <v>6.3414351516556097E-2</v>
      </c>
      <c r="N594" s="164">
        <f t="shared" si="57"/>
        <v>1.2682870303311219E-2</v>
      </c>
      <c r="O594" s="165">
        <f t="shared" si="58"/>
        <v>1</v>
      </c>
      <c r="P594" s="164">
        <f t="shared" si="59"/>
        <v>1</v>
      </c>
      <c r="Q594" s="81"/>
    </row>
    <row r="595" spans="1:17" s="74" customFormat="1" x14ac:dyDescent="0.25">
      <c r="A595" s="288" t="s">
        <v>1626</v>
      </c>
      <c r="B595" s="158" t="s">
        <v>764</v>
      </c>
      <c r="C595" s="159" t="s">
        <v>1748</v>
      </c>
      <c r="D595" s="160" t="s">
        <v>3108</v>
      </c>
      <c r="E595" s="158" t="s">
        <v>3141</v>
      </c>
      <c r="F595" s="161" t="s">
        <v>3126</v>
      </c>
      <c r="G595" s="162">
        <v>69038</v>
      </c>
      <c r="H595" s="163">
        <v>73416</v>
      </c>
      <c r="I595" s="166">
        <f t="shared" si="54"/>
        <v>6.3414351516556097E-2</v>
      </c>
      <c r="J595" s="164">
        <f t="shared" si="55"/>
        <v>1.2682870303311219E-2</v>
      </c>
      <c r="K595" s="162">
        <v>69038</v>
      </c>
      <c r="L595" s="163">
        <v>73416</v>
      </c>
      <c r="M595" s="166">
        <f t="shared" si="56"/>
        <v>6.3414351516556097E-2</v>
      </c>
      <c r="N595" s="164">
        <f t="shared" si="57"/>
        <v>1.2682870303311219E-2</v>
      </c>
      <c r="O595" s="165">
        <f t="shared" si="58"/>
        <v>1</v>
      </c>
      <c r="P595" s="164">
        <f t="shared" si="59"/>
        <v>1</v>
      </c>
      <c r="Q595" s="81"/>
    </row>
    <row r="596" spans="1:17" s="74" customFormat="1" ht="30" x14ac:dyDescent="0.25">
      <c r="A596" s="288" t="s">
        <v>1626</v>
      </c>
      <c r="B596" s="158" t="s">
        <v>764</v>
      </c>
      <c r="C596" s="159" t="s">
        <v>1748</v>
      </c>
      <c r="D596" s="160" t="s">
        <v>1498</v>
      </c>
      <c r="E596" s="158" t="s">
        <v>1346</v>
      </c>
      <c r="F596" s="161" t="s">
        <v>3262</v>
      </c>
      <c r="G596" s="162">
        <v>69038</v>
      </c>
      <c r="H596" s="163">
        <v>73416</v>
      </c>
      <c r="I596" s="166">
        <f t="shared" si="54"/>
        <v>6.3414351516556097E-2</v>
      </c>
      <c r="J596" s="164">
        <f t="shared" si="55"/>
        <v>1.2682870303311219E-2</v>
      </c>
      <c r="K596" s="162">
        <v>68975</v>
      </c>
      <c r="L596" s="163">
        <v>73349</v>
      </c>
      <c r="M596" s="166">
        <f t="shared" si="56"/>
        <v>6.341428053642624E-2</v>
      </c>
      <c r="N596" s="164">
        <f t="shared" si="57"/>
        <v>1.2682856107285248E-2</v>
      </c>
      <c r="O596" s="165">
        <f t="shared" si="58"/>
        <v>0.99908745908050633</v>
      </c>
      <c r="P596" s="164">
        <f t="shared" si="59"/>
        <v>0.99908739239402855</v>
      </c>
      <c r="Q596" s="81"/>
    </row>
    <row r="597" spans="1:17" s="74" customFormat="1" x14ac:dyDescent="0.25">
      <c r="A597" s="288" t="s">
        <v>2981</v>
      </c>
      <c r="B597" s="158" t="s">
        <v>764</v>
      </c>
      <c r="C597" s="159" t="s">
        <v>2482</v>
      </c>
      <c r="D597" s="160" t="s">
        <v>1488</v>
      </c>
      <c r="E597" s="158" t="s">
        <v>1339</v>
      </c>
      <c r="F597" s="161" t="s">
        <v>3262</v>
      </c>
      <c r="G597" s="162">
        <v>19855</v>
      </c>
      <c r="H597" s="163">
        <v>20775</v>
      </c>
      <c r="I597" s="166">
        <f t="shared" si="54"/>
        <v>4.6335935532611436E-2</v>
      </c>
      <c r="J597" s="164">
        <f t="shared" si="55"/>
        <v>9.2671871065222872E-3</v>
      </c>
      <c r="K597" s="162">
        <v>0</v>
      </c>
      <c r="L597" s="163">
        <v>0</v>
      </c>
      <c r="M597" s="166">
        <f t="shared" si="56"/>
        <v>0</v>
      </c>
      <c r="N597" s="164">
        <f t="shared" si="57"/>
        <v>0</v>
      </c>
      <c r="O597" s="165">
        <f t="shared" si="58"/>
        <v>0</v>
      </c>
      <c r="P597" s="164">
        <f t="shared" si="59"/>
        <v>0</v>
      </c>
      <c r="Q597" s="81"/>
    </row>
    <row r="598" spans="1:17" s="74" customFormat="1" x14ac:dyDescent="0.25">
      <c r="A598" s="288" t="s">
        <v>2981</v>
      </c>
      <c r="B598" s="158" t="s">
        <v>764</v>
      </c>
      <c r="C598" s="159" t="s">
        <v>2482</v>
      </c>
      <c r="D598" s="160" t="s">
        <v>1492</v>
      </c>
      <c r="E598" s="158" t="s">
        <v>1342</v>
      </c>
      <c r="F598" s="161" t="s">
        <v>3262</v>
      </c>
      <c r="G598" s="162">
        <v>19855</v>
      </c>
      <c r="H598" s="163">
        <v>20775</v>
      </c>
      <c r="I598" s="166">
        <f t="shared" si="54"/>
        <v>4.6335935532611436E-2</v>
      </c>
      <c r="J598" s="164">
        <f t="shared" si="55"/>
        <v>9.2671871065222872E-3</v>
      </c>
      <c r="K598" s="162">
        <v>0</v>
      </c>
      <c r="L598" s="163">
        <v>0</v>
      </c>
      <c r="M598" s="166">
        <f t="shared" si="56"/>
        <v>0</v>
      </c>
      <c r="N598" s="164">
        <f t="shared" si="57"/>
        <v>0</v>
      </c>
      <c r="O598" s="165">
        <f t="shared" si="58"/>
        <v>0</v>
      </c>
      <c r="P598" s="164">
        <f t="shared" si="59"/>
        <v>0</v>
      </c>
      <c r="Q598" s="81"/>
    </row>
    <row r="599" spans="1:17" s="74" customFormat="1" ht="30" x14ac:dyDescent="0.25">
      <c r="A599" s="288" t="s">
        <v>2980</v>
      </c>
      <c r="B599" s="158" t="s">
        <v>764</v>
      </c>
      <c r="C599" s="159" t="s">
        <v>2483</v>
      </c>
      <c r="D599" s="160" t="s">
        <v>1498</v>
      </c>
      <c r="E599" s="158" t="s">
        <v>1346</v>
      </c>
      <c r="F599" s="161" t="s">
        <v>3262</v>
      </c>
      <c r="G599" s="162">
        <v>9659</v>
      </c>
      <c r="H599" s="163">
        <v>10065</v>
      </c>
      <c r="I599" s="166">
        <f t="shared" si="54"/>
        <v>4.2033336784346204E-2</v>
      </c>
      <c r="J599" s="164">
        <f t="shared" si="55"/>
        <v>8.4066673568692404E-3</v>
      </c>
      <c r="K599" s="162">
        <v>0</v>
      </c>
      <c r="L599" s="163">
        <v>0</v>
      </c>
      <c r="M599" s="166">
        <f t="shared" si="56"/>
        <v>0</v>
      </c>
      <c r="N599" s="164">
        <f t="shared" si="57"/>
        <v>0</v>
      </c>
      <c r="O599" s="165">
        <f t="shared" si="58"/>
        <v>0</v>
      </c>
      <c r="P599" s="164">
        <f t="shared" si="59"/>
        <v>0</v>
      </c>
      <c r="Q599" s="81"/>
    </row>
    <row r="600" spans="1:17" s="74" customFormat="1" x14ac:dyDescent="0.25">
      <c r="A600" s="288" t="s">
        <v>2979</v>
      </c>
      <c r="B600" s="158" t="s">
        <v>764</v>
      </c>
      <c r="C600" s="159" t="s">
        <v>2484</v>
      </c>
      <c r="D600" s="160" t="s">
        <v>1531</v>
      </c>
      <c r="E600" s="158" t="s">
        <v>1368</v>
      </c>
      <c r="F600" s="161" t="s">
        <v>3262</v>
      </c>
      <c r="G600" s="162">
        <v>8220</v>
      </c>
      <c r="H600" s="163">
        <v>8448</v>
      </c>
      <c r="I600" s="166">
        <f t="shared" si="54"/>
        <v>2.7737226277372264E-2</v>
      </c>
      <c r="J600" s="164">
        <f t="shared" si="55"/>
        <v>5.547445255474453E-3</v>
      </c>
      <c r="K600" s="162">
        <v>0</v>
      </c>
      <c r="L600" s="163">
        <v>0</v>
      </c>
      <c r="M600" s="166">
        <f t="shared" si="56"/>
        <v>0</v>
      </c>
      <c r="N600" s="164">
        <f t="shared" si="57"/>
        <v>0</v>
      </c>
      <c r="O600" s="165">
        <f t="shared" si="58"/>
        <v>0</v>
      </c>
      <c r="P600" s="164">
        <f t="shared" si="59"/>
        <v>0</v>
      </c>
      <c r="Q600" s="81"/>
    </row>
    <row r="601" spans="1:17" s="74" customFormat="1" x14ac:dyDescent="0.25">
      <c r="A601" s="288" t="s">
        <v>2978</v>
      </c>
      <c r="B601" s="158" t="s">
        <v>764</v>
      </c>
      <c r="C601" s="159" t="s">
        <v>465</v>
      </c>
      <c r="D601" s="160" t="s">
        <v>1492</v>
      </c>
      <c r="E601" s="158" t="s">
        <v>1342</v>
      </c>
      <c r="F601" s="161" t="s">
        <v>3262</v>
      </c>
      <c r="G601" s="162">
        <v>4958</v>
      </c>
      <c r="H601" s="163">
        <v>5288</v>
      </c>
      <c r="I601" s="166">
        <f t="shared" si="54"/>
        <v>6.6559096409842672E-2</v>
      </c>
      <c r="J601" s="164">
        <f t="shared" si="55"/>
        <v>1.3311819281968534E-2</v>
      </c>
      <c r="K601" s="162">
        <v>0</v>
      </c>
      <c r="L601" s="163">
        <v>0</v>
      </c>
      <c r="M601" s="166">
        <f t="shared" si="56"/>
        <v>0</v>
      </c>
      <c r="N601" s="164">
        <f t="shared" si="57"/>
        <v>0</v>
      </c>
      <c r="O601" s="165">
        <f t="shared" si="58"/>
        <v>0</v>
      </c>
      <c r="P601" s="164">
        <f t="shared" si="59"/>
        <v>0</v>
      </c>
      <c r="Q601" s="81"/>
    </row>
    <row r="602" spans="1:17" s="74" customFormat="1" x14ac:dyDescent="0.25">
      <c r="A602" s="288" t="s">
        <v>1627</v>
      </c>
      <c r="B602" s="158" t="s">
        <v>764</v>
      </c>
      <c r="C602" s="159" t="s">
        <v>1749</v>
      </c>
      <c r="D602" s="160" t="s">
        <v>946</v>
      </c>
      <c r="E602" s="158" t="s">
        <v>947</v>
      </c>
      <c r="F602" s="161" t="s">
        <v>842</v>
      </c>
      <c r="G602" s="162">
        <v>708477</v>
      </c>
      <c r="H602" s="163">
        <v>748719</v>
      </c>
      <c r="I602" s="166">
        <f t="shared" si="54"/>
        <v>5.6800714772674343E-2</v>
      </c>
      <c r="J602" s="164">
        <f t="shared" si="55"/>
        <v>1.1360142954534868E-2</v>
      </c>
      <c r="K602" s="162">
        <v>708477</v>
      </c>
      <c r="L602" s="163">
        <v>748719</v>
      </c>
      <c r="M602" s="166">
        <f t="shared" si="56"/>
        <v>5.6800714772674343E-2</v>
      </c>
      <c r="N602" s="164">
        <f t="shared" si="57"/>
        <v>1.1360142954534868E-2</v>
      </c>
      <c r="O602" s="165">
        <f t="shared" si="58"/>
        <v>1</v>
      </c>
      <c r="P602" s="164">
        <f t="shared" si="59"/>
        <v>1</v>
      </c>
      <c r="Q602" s="81"/>
    </row>
    <row r="603" spans="1:17" s="74" customFormat="1" x14ac:dyDescent="0.25">
      <c r="A603" s="288" t="s">
        <v>1627</v>
      </c>
      <c r="B603" s="158" t="s">
        <v>764</v>
      </c>
      <c r="C603" s="159" t="s">
        <v>1749</v>
      </c>
      <c r="D603" s="160" t="s">
        <v>950</v>
      </c>
      <c r="E603" s="158" t="s">
        <v>3244</v>
      </c>
      <c r="F603" s="161" t="s">
        <v>3039</v>
      </c>
      <c r="G603" s="162">
        <v>708477</v>
      </c>
      <c r="H603" s="163">
        <v>748719</v>
      </c>
      <c r="I603" s="166">
        <f t="shared" si="54"/>
        <v>5.6800714772674343E-2</v>
      </c>
      <c r="J603" s="164">
        <f t="shared" si="55"/>
        <v>1.1360142954534868E-2</v>
      </c>
      <c r="K603" s="162">
        <v>708477</v>
      </c>
      <c r="L603" s="163">
        <v>748719</v>
      </c>
      <c r="M603" s="166">
        <f t="shared" si="56"/>
        <v>5.6800714772674343E-2</v>
      </c>
      <c r="N603" s="164">
        <f t="shared" si="57"/>
        <v>1.1360142954534868E-2</v>
      </c>
      <c r="O603" s="165">
        <f t="shared" si="58"/>
        <v>1</v>
      </c>
      <c r="P603" s="164">
        <f t="shared" si="59"/>
        <v>1</v>
      </c>
      <c r="Q603" s="81"/>
    </row>
    <row r="604" spans="1:17" s="74" customFormat="1" x14ac:dyDescent="0.25">
      <c r="A604" s="288" t="s">
        <v>1627</v>
      </c>
      <c r="B604" s="158" t="s">
        <v>764</v>
      </c>
      <c r="C604" s="159" t="s">
        <v>1749</v>
      </c>
      <c r="D604" s="160" t="s">
        <v>3108</v>
      </c>
      <c r="E604" s="158" t="s">
        <v>3141</v>
      </c>
      <c r="F604" s="161" t="s">
        <v>3126</v>
      </c>
      <c r="G604" s="162">
        <v>708477</v>
      </c>
      <c r="H604" s="163">
        <v>748719</v>
      </c>
      <c r="I604" s="166">
        <f t="shared" si="54"/>
        <v>5.6800714772674343E-2</v>
      </c>
      <c r="J604" s="164">
        <f t="shared" si="55"/>
        <v>1.1360142954534868E-2</v>
      </c>
      <c r="K604" s="162">
        <v>708477</v>
      </c>
      <c r="L604" s="163">
        <v>748719</v>
      </c>
      <c r="M604" s="166">
        <f t="shared" si="56"/>
        <v>5.6800714772674343E-2</v>
      </c>
      <c r="N604" s="164">
        <f t="shared" si="57"/>
        <v>1.1360142954534868E-2</v>
      </c>
      <c r="O604" s="165">
        <f t="shared" si="58"/>
        <v>1</v>
      </c>
      <c r="P604" s="164">
        <f t="shared" si="59"/>
        <v>1</v>
      </c>
      <c r="Q604" s="81"/>
    </row>
    <row r="605" spans="1:17" s="74" customFormat="1" ht="30" x14ac:dyDescent="0.25">
      <c r="A605" s="288" t="s">
        <v>1627</v>
      </c>
      <c r="B605" s="158" t="s">
        <v>764</v>
      </c>
      <c r="C605" s="159" t="s">
        <v>1749</v>
      </c>
      <c r="D605" s="160" t="s">
        <v>1498</v>
      </c>
      <c r="E605" s="158" t="s">
        <v>1346</v>
      </c>
      <c r="F605" s="161" t="s">
        <v>3262</v>
      </c>
      <c r="G605" s="162">
        <v>708477</v>
      </c>
      <c r="H605" s="163">
        <v>748719</v>
      </c>
      <c r="I605" s="166">
        <f t="shared" si="54"/>
        <v>5.6800714772674343E-2</v>
      </c>
      <c r="J605" s="164">
        <f t="shared" si="55"/>
        <v>1.1360142954534868E-2</v>
      </c>
      <c r="K605" s="162">
        <v>706305</v>
      </c>
      <c r="L605" s="163">
        <v>746423</v>
      </c>
      <c r="M605" s="166">
        <f t="shared" si="56"/>
        <v>5.6799824438450809E-2</v>
      </c>
      <c r="N605" s="164">
        <f t="shared" si="57"/>
        <v>1.1359964887690161E-2</v>
      </c>
      <c r="O605" s="165">
        <f t="shared" si="58"/>
        <v>0.99693426886123337</v>
      </c>
      <c r="P605" s="164">
        <f t="shared" si="59"/>
        <v>0.99693342896333603</v>
      </c>
      <c r="Q605" s="81"/>
    </row>
    <row r="606" spans="1:17" s="74" customFormat="1" x14ac:dyDescent="0.25">
      <c r="A606" s="288" t="s">
        <v>2977</v>
      </c>
      <c r="B606" s="158" t="s">
        <v>764</v>
      </c>
      <c r="C606" s="159" t="s">
        <v>2485</v>
      </c>
      <c r="D606" s="160" t="s">
        <v>1549</v>
      </c>
      <c r="E606" s="158" t="s">
        <v>1377</v>
      </c>
      <c r="F606" s="161" t="s">
        <v>3262</v>
      </c>
      <c r="G606" s="162">
        <v>2082</v>
      </c>
      <c r="H606" s="163">
        <v>2211</v>
      </c>
      <c r="I606" s="166">
        <f t="shared" si="54"/>
        <v>6.1959654178674349E-2</v>
      </c>
      <c r="J606" s="164">
        <f t="shared" si="55"/>
        <v>1.2391930835734869E-2</v>
      </c>
      <c r="K606" s="162">
        <v>0</v>
      </c>
      <c r="L606" s="163">
        <v>0</v>
      </c>
      <c r="M606" s="166">
        <f t="shared" si="56"/>
        <v>0</v>
      </c>
      <c r="N606" s="164">
        <f t="shared" si="57"/>
        <v>0</v>
      </c>
      <c r="O606" s="165">
        <f t="shared" si="58"/>
        <v>0</v>
      </c>
      <c r="P606" s="164">
        <f t="shared" si="59"/>
        <v>0</v>
      </c>
      <c r="Q606" s="81"/>
    </row>
    <row r="607" spans="1:17" s="74" customFormat="1" x14ac:dyDescent="0.25">
      <c r="A607" s="288" t="s">
        <v>1628</v>
      </c>
      <c r="B607" s="158" t="s">
        <v>764</v>
      </c>
      <c r="C607" s="159" t="s">
        <v>575</v>
      </c>
      <c r="D607" s="160" t="s">
        <v>1434</v>
      </c>
      <c r="E607" s="158" t="s">
        <v>1239</v>
      </c>
      <c r="F607" s="161" t="s">
        <v>842</v>
      </c>
      <c r="G607" s="162">
        <v>338160</v>
      </c>
      <c r="H607" s="163">
        <v>356970</v>
      </c>
      <c r="I607" s="166">
        <f t="shared" si="54"/>
        <v>5.5624556422995033E-2</v>
      </c>
      <c r="J607" s="164">
        <f t="shared" si="55"/>
        <v>1.1124911284599007E-2</v>
      </c>
      <c r="K607" s="162">
        <v>1</v>
      </c>
      <c r="L607" s="163">
        <v>1</v>
      </c>
      <c r="M607" s="166">
        <f t="shared" si="56"/>
        <v>0</v>
      </c>
      <c r="N607" s="164">
        <f t="shared" si="57"/>
        <v>0</v>
      </c>
      <c r="O607" s="165">
        <f t="shared" si="58"/>
        <v>2.9571800331204165E-6</v>
      </c>
      <c r="P607" s="164">
        <f t="shared" si="59"/>
        <v>2.8013558562344176E-6</v>
      </c>
      <c r="Q607" s="81"/>
    </row>
    <row r="608" spans="1:17" s="74" customFormat="1" x14ac:dyDescent="0.25">
      <c r="A608" s="288" t="s">
        <v>1628</v>
      </c>
      <c r="B608" s="158" t="s">
        <v>764</v>
      </c>
      <c r="C608" s="159" t="s">
        <v>575</v>
      </c>
      <c r="D608" s="160" t="s">
        <v>946</v>
      </c>
      <c r="E608" s="158" t="s">
        <v>947</v>
      </c>
      <c r="F608" s="161" t="s">
        <v>842</v>
      </c>
      <c r="G608" s="162">
        <v>338160</v>
      </c>
      <c r="H608" s="163">
        <v>356970</v>
      </c>
      <c r="I608" s="166">
        <f t="shared" si="54"/>
        <v>5.5624556422995033E-2</v>
      </c>
      <c r="J608" s="164">
        <f t="shared" si="55"/>
        <v>1.1124911284599007E-2</v>
      </c>
      <c r="K608" s="162">
        <v>335351</v>
      </c>
      <c r="L608" s="163">
        <v>354004</v>
      </c>
      <c r="M608" s="166">
        <f t="shared" si="56"/>
        <v>5.5622318108489312E-2</v>
      </c>
      <c r="N608" s="164">
        <f t="shared" si="57"/>
        <v>1.1124463621697863E-2</v>
      </c>
      <c r="O608" s="165">
        <f t="shared" si="58"/>
        <v>0.99169328128696477</v>
      </c>
      <c r="P608" s="164">
        <f t="shared" si="59"/>
        <v>0.99169117853040867</v>
      </c>
      <c r="Q608" s="81"/>
    </row>
    <row r="609" spans="1:17" s="74" customFormat="1" x14ac:dyDescent="0.25">
      <c r="A609" s="288" t="s">
        <v>1628</v>
      </c>
      <c r="B609" s="158" t="s">
        <v>764</v>
      </c>
      <c r="C609" s="159" t="s">
        <v>575</v>
      </c>
      <c r="D609" s="160" t="s">
        <v>950</v>
      </c>
      <c r="E609" s="158" t="s">
        <v>3244</v>
      </c>
      <c r="F609" s="161" t="s">
        <v>3039</v>
      </c>
      <c r="G609" s="162">
        <v>338160</v>
      </c>
      <c r="H609" s="163">
        <v>356970</v>
      </c>
      <c r="I609" s="166">
        <f t="shared" si="54"/>
        <v>5.5624556422995033E-2</v>
      </c>
      <c r="J609" s="164">
        <f t="shared" si="55"/>
        <v>1.1124911284599007E-2</v>
      </c>
      <c r="K609" s="162">
        <v>338160</v>
      </c>
      <c r="L609" s="163">
        <v>356970</v>
      </c>
      <c r="M609" s="166">
        <f t="shared" si="56"/>
        <v>5.5624556422995033E-2</v>
      </c>
      <c r="N609" s="164">
        <f t="shared" si="57"/>
        <v>1.1124911284599007E-2</v>
      </c>
      <c r="O609" s="165">
        <f t="shared" si="58"/>
        <v>1</v>
      </c>
      <c r="P609" s="164">
        <f t="shared" si="59"/>
        <v>1</v>
      </c>
      <c r="Q609" s="81"/>
    </row>
    <row r="610" spans="1:17" s="74" customFormat="1" x14ac:dyDescent="0.25">
      <c r="A610" s="288" t="s">
        <v>1628</v>
      </c>
      <c r="B610" s="158" t="s">
        <v>764</v>
      </c>
      <c r="C610" s="159" t="s">
        <v>575</v>
      </c>
      <c r="D610" s="160" t="s">
        <v>3108</v>
      </c>
      <c r="E610" s="158" t="s">
        <v>3141</v>
      </c>
      <c r="F610" s="161" t="s">
        <v>3126</v>
      </c>
      <c r="G610" s="162">
        <v>338160</v>
      </c>
      <c r="H610" s="163">
        <v>356970</v>
      </c>
      <c r="I610" s="166">
        <f t="shared" si="54"/>
        <v>5.5624556422995033E-2</v>
      </c>
      <c r="J610" s="164">
        <f t="shared" si="55"/>
        <v>1.1124911284599007E-2</v>
      </c>
      <c r="K610" s="162">
        <v>338160</v>
      </c>
      <c r="L610" s="163">
        <v>356970</v>
      </c>
      <c r="M610" s="166">
        <f t="shared" si="56"/>
        <v>5.5624556422995033E-2</v>
      </c>
      <c r="N610" s="164">
        <f t="shared" si="57"/>
        <v>1.1124911284599007E-2</v>
      </c>
      <c r="O610" s="165">
        <f t="shared" si="58"/>
        <v>1</v>
      </c>
      <c r="P610" s="164">
        <f t="shared" si="59"/>
        <v>1</v>
      </c>
      <c r="Q610" s="81"/>
    </row>
    <row r="611" spans="1:17" s="74" customFormat="1" ht="30" x14ac:dyDescent="0.25">
      <c r="A611" s="288" t="s">
        <v>1628</v>
      </c>
      <c r="B611" s="158" t="s">
        <v>764</v>
      </c>
      <c r="C611" s="159" t="s">
        <v>575</v>
      </c>
      <c r="D611" s="160" t="s">
        <v>1498</v>
      </c>
      <c r="E611" s="158" t="s">
        <v>1346</v>
      </c>
      <c r="F611" s="161" t="s">
        <v>3262</v>
      </c>
      <c r="G611" s="162">
        <v>338160</v>
      </c>
      <c r="H611" s="163">
        <v>356970</v>
      </c>
      <c r="I611" s="166">
        <f t="shared" si="54"/>
        <v>5.5624556422995033E-2</v>
      </c>
      <c r="J611" s="164">
        <f t="shared" si="55"/>
        <v>1.1124911284599007E-2</v>
      </c>
      <c r="K611" s="162">
        <v>337940</v>
      </c>
      <c r="L611" s="163">
        <v>356737</v>
      </c>
      <c r="M611" s="166">
        <f t="shared" si="56"/>
        <v>5.5622299816535478E-2</v>
      </c>
      <c r="N611" s="164">
        <f t="shared" si="57"/>
        <v>1.1124459963307095E-2</v>
      </c>
      <c r="O611" s="165">
        <f t="shared" si="58"/>
        <v>0.99934942039271346</v>
      </c>
      <c r="P611" s="164">
        <f t="shared" si="59"/>
        <v>0.99934728408549733</v>
      </c>
      <c r="Q611" s="81"/>
    </row>
    <row r="612" spans="1:17" s="74" customFormat="1" x14ac:dyDescent="0.25">
      <c r="A612" s="288" t="s">
        <v>2976</v>
      </c>
      <c r="B612" s="158" t="s">
        <v>764</v>
      </c>
      <c r="C612" s="159" t="s">
        <v>2486</v>
      </c>
      <c r="D612" s="160" t="s">
        <v>1488</v>
      </c>
      <c r="E612" s="158" t="s">
        <v>1339</v>
      </c>
      <c r="F612" s="161" t="s">
        <v>3262</v>
      </c>
      <c r="G612" s="162">
        <v>54934</v>
      </c>
      <c r="H612" s="163">
        <v>57582</v>
      </c>
      <c r="I612" s="166">
        <f t="shared" si="54"/>
        <v>4.820329850365894E-2</v>
      </c>
      <c r="J612" s="164">
        <f t="shared" si="55"/>
        <v>9.6406597007317879E-3</v>
      </c>
      <c r="K612" s="162">
        <v>1</v>
      </c>
      <c r="L612" s="163">
        <v>1</v>
      </c>
      <c r="M612" s="166">
        <f t="shared" si="56"/>
        <v>0</v>
      </c>
      <c r="N612" s="164">
        <f t="shared" si="57"/>
        <v>0</v>
      </c>
      <c r="O612" s="165">
        <f t="shared" si="58"/>
        <v>1.8203662576910474E-5</v>
      </c>
      <c r="P612" s="164">
        <f t="shared" si="59"/>
        <v>1.7366538154284325E-5</v>
      </c>
      <c r="Q612" s="81"/>
    </row>
    <row r="613" spans="1:17" s="74" customFormat="1" x14ac:dyDescent="0.25">
      <c r="A613" s="288" t="s">
        <v>2976</v>
      </c>
      <c r="B613" s="158" t="s">
        <v>764</v>
      </c>
      <c r="C613" s="159" t="s">
        <v>2486</v>
      </c>
      <c r="D613" s="160" t="s">
        <v>1548</v>
      </c>
      <c r="E613" s="158" t="s">
        <v>1376</v>
      </c>
      <c r="F613" s="161" t="s">
        <v>3262</v>
      </c>
      <c r="G613" s="162">
        <v>54934</v>
      </c>
      <c r="H613" s="163">
        <v>57582</v>
      </c>
      <c r="I613" s="166">
        <f t="shared" si="54"/>
        <v>4.820329850365894E-2</v>
      </c>
      <c r="J613" s="164">
        <f t="shared" si="55"/>
        <v>9.6406597007317879E-3</v>
      </c>
      <c r="K613" s="162">
        <v>0</v>
      </c>
      <c r="L613" s="163">
        <v>0</v>
      </c>
      <c r="M613" s="166">
        <f t="shared" si="56"/>
        <v>0</v>
      </c>
      <c r="N613" s="164">
        <f t="shared" si="57"/>
        <v>0</v>
      </c>
      <c r="O613" s="165">
        <f t="shared" si="58"/>
        <v>0</v>
      </c>
      <c r="P613" s="164">
        <f t="shared" si="59"/>
        <v>0</v>
      </c>
      <c r="Q613" s="81"/>
    </row>
    <row r="614" spans="1:17" s="74" customFormat="1" x14ac:dyDescent="0.25">
      <c r="A614" s="288" t="s">
        <v>2975</v>
      </c>
      <c r="B614" s="158" t="s">
        <v>764</v>
      </c>
      <c r="C614" s="159" t="s">
        <v>2487</v>
      </c>
      <c r="D614" s="160" t="s">
        <v>1434</v>
      </c>
      <c r="E614" s="158" t="s">
        <v>1239</v>
      </c>
      <c r="F614" s="161" t="s">
        <v>842</v>
      </c>
      <c r="G614" s="162">
        <v>25948</v>
      </c>
      <c r="H614" s="163">
        <v>27195</v>
      </c>
      <c r="I614" s="166">
        <f t="shared" si="54"/>
        <v>4.8057653769076614E-2</v>
      </c>
      <c r="J614" s="164">
        <f t="shared" si="55"/>
        <v>9.6115307538153227E-3</v>
      </c>
      <c r="K614" s="162">
        <v>0</v>
      </c>
      <c r="L614" s="163">
        <v>0</v>
      </c>
      <c r="M614" s="166">
        <f t="shared" si="56"/>
        <v>0</v>
      </c>
      <c r="N614" s="164">
        <f t="shared" si="57"/>
        <v>0</v>
      </c>
      <c r="O614" s="165">
        <f t="shared" si="58"/>
        <v>0</v>
      </c>
      <c r="P614" s="164">
        <f t="shared" si="59"/>
        <v>0</v>
      </c>
      <c r="Q614" s="81"/>
    </row>
    <row r="615" spans="1:17" s="74" customFormat="1" x14ac:dyDescent="0.25">
      <c r="A615" s="288" t="s">
        <v>2975</v>
      </c>
      <c r="B615" s="158" t="s">
        <v>764</v>
      </c>
      <c r="C615" s="159" t="s">
        <v>2487</v>
      </c>
      <c r="D615" s="160" t="s">
        <v>946</v>
      </c>
      <c r="E615" s="158" t="s">
        <v>947</v>
      </c>
      <c r="F615" s="161" t="s">
        <v>842</v>
      </c>
      <c r="G615" s="162">
        <v>25948</v>
      </c>
      <c r="H615" s="163">
        <v>27195</v>
      </c>
      <c r="I615" s="166">
        <f t="shared" si="54"/>
        <v>4.8057653769076614E-2</v>
      </c>
      <c r="J615" s="164">
        <f t="shared" si="55"/>
        <v>9.6115307538153227E-3</v>
      </c>
      <c r="K615" s="162">
        <v>98</v>
      </c>
      <c r="L615" s="163">
        <v>103</v>
      </c>
      <c r="M615" s="166">
        <f t="shared" si="56"/>
        <v>5.1020408163265307E-2</v>
      </c>
      <c r="N615" s="164">
        <f t="shared" si="57"/>
        <v>1.0204081632653062E-2</v>
      </c>
      <c r="O615" s="165">
        <f t="shared" si="58"/>
        <v>3.7767843379065825E-3</v>
      </c>
      <c r="P615" s="164">
        <f t="shared" si="59"/>
        <v>3.7874609303180733E-3</v>
      </c>
      <c r="Q615" s="81"/>
    </row>
    <row r="616" spans="1:17" s="74" customFormat="1" x14ac:dyDescent="0.25">
      <c r="A616" s="288" t="s">
        <v>2975</v>
      </c>
      <c r="B616" s="158" t="s">
        <v>764</v>
      </c>
      <c r="C616" s="159" t="s">
        <v>2487</v>
      </c>
      <c r="D616" s="160" t="s">
        <v>950</v>
      </c>
      <c r="E616" s="158" t="s">
        <v>3244</v>
      </c>
      <c r="F616" s="161" t="s">
        <v>3039</v>
      </c>
      <c r="G616" s="162">
        <v>25948</v>
      </c>
      <c r="H616" s="163">
        <v>27195</v>
      </c>
      <c r="I616" s="166">
        <f t="shared" si="54"/>
        <v>4.8057653769076614E-2</v>
      </c>
      <c r="J616" s="164">
        <f t="shared" si="55"/>
        <v>9.6115307538153227E-3</v>
      </c>
      <c r="K616" s="162">
        <v>729</v>
      </c>
      <c r="L616" s="163">
        <v>765</v>
      </c>
      <c r="M616" s="166">
        <f t="shared" si="56"/>
        <v>4.9382716049382713E-2</v>
      </c>
      <c r="N616" s="164">
        <f t="shared" si="57"/>
        <v>9.876543209876543E-3</v>
      </c>
      <c r="O616" s="165">
        <f t="shared" si="58"/>
        <v>2.8094650840141823E-2</v>
      </c>
      <c r="P616" s="164">
        <f t="shared" si="59"/>
        <v>2.8130170987313845E-2</v>
      </c>
      <c r="Q616" s="81"/>
    </row>
    <row r="617" spans="1:17" s="74" customFormat="1" x14ac:dyDescent="0.25">
      <c r="A617" s="288" t="s">
        <v>2975</v>
      </c>
      <c r="B617" s="158" t="s">
        <v>764</v>
      </c>
      <c r="C617" s="159" t="s">
        <v>2487</v>
      </c>
      <c r="D617" s="160" t="s">
        <v>3108</v>
      </c>
      <c r="E617" s="158" t="s">
        <v>3141</v>
      </c>
      <c r="F617" s="161" t="s">
        <v>3126</v>
      </c>
      <c r="G617" s="162">
        <v>25948</v>
      </c>
      <c r="H617" s="163">
        <v>27195</v>
      </c>
      <c r="I617" s="166">
        <f t="shared" si="54"/>
        <v>4.8057653769076614E-2</v>
      </c>
      <c r="J617" s="164">
        <f t="shared" si="55"/>
        <v>9.6115307538153227E-3</v>
      </c>
      <c r="K617" s="162">
        <v>729</v>
      </c>
      <c r="L617" s="163">
        <v>765</v>
      </c>
      <c r="M617" s="166">
        <f t="shared" si="56"/>
        <v>4.9382716049382713E-2</v>
      </c>
      <c r="N617" s="164">
        <f t="shared" si="57"/>
        <v>9.876543209876543E-3</v>
      </c>
      <c r="O617" s="165">
        <f t="shared" si="58"/>
        <v>2.8094650840141823E-2</v>
      </c>
      <c r="P617" s="164">
        <f t="shared" si="59"/>
        <v>2.8130170987313845E-2</v>
      </c>
      <c r="Q617" s="81"/>
    </row>
    <row r="618" spans="1:17" s="74" customFormat="1" ht="30" x14ac:dyDescent="0.25">
      <c r="A618" s="288" t="s">
        <v>2975</v>
      </c>
      <c r="B618" s="158" t="s">
        <v>764</v>
      </c>
      <c r="C618" s="159" t="s">
        <v>2487</v>
      </c>
      <c r="D618" s="160" t="s">
        <v>1498</v>
      </c>
      <c r="E618" s="158" t="s">
        <v>1346</v>
      </c>
      <c r="F618" s="161" t="s">
        <v>3262</v>
      </c>
      <c r="G618" s="162">
        <v>25948</v>
      </c>
      <c r="H618" s="163">
        <v>27195</v>
      </c>
      <c r="I618" s="166">
        <f t="shared" si="54"/>
        <v>4.8057653769076614E-2</v>
      </c>
      <c r="J618" s="164">
        <f t="shared" si="55"/>
        <v>9.6115307538153227E-3</v>
      </c>
      <c r="K618" s="162">
        <v>22</v>
      </c>
      <c r="L618" s="163">
        <v>24</v>
      </c>
      <c r="M618" s="166">
        <f t="shared" si="56"/>
        <v>9.0909090909090912E-2</v>
      </c>
      <c r="N618" s="164">
        <f t="shared" si="57"/>
        <v>1.8181818181818181E-2</v>
      </c>
      <c r="O618" s="165">
        <f t="shared" si="58"/>
        <v>8.4784954524433484E-4</v>
      </c>
      <c r="P618" s="164">
        <f t="shared" si="59"/>
        <v>8.8251516822945397E-4</v>
      </c>
      <c r="Q618" s="81"/>
    </row>
    <row r="619" spans="1:17" s="74" customFormat="1" x14ac:dyDescent="0.25">
      <c r="A619" s="288" t="s">
        <v>1629</v>
      </c>
      <c r="B619" s="158" t="s">
        <v>764</v>
      </c>
      <c r="C619" s="159" t="s">
        <v>52</v>
      </c>
      <c r="D619" s="160" t="s">
        <v>1434</v>
      </c>
      <c r="E619" s="158" t="s">
        <v>1239</v>
      </c>
      <c r="F619" s="161" t="s">
        <v>842</v>
      </c>
      <c r="G619" s="162">
        <v>705066</v>
      </c>
      <c r="H619" s="163">
        <v>744984</v>
      </c>
      <c r="I619" s="166">
        <f t="shared" si="54"/>
        <v>5.661597637667963E-2</v>
      </c>
      <c r="J619" s="164">
        <f t="shared" si="55"/>
        <v>1.1323195275335925E-2</v>
      </c>
      <c r="K619" s="162">
        <v>676893</v>
      </c>
      <c r="L619" s="163">
        <v>715223</v>
      </c>
      <c r="M619" s="166">
        <f t="shared" si="56"/>
        <v>5.6626379649368515E-2</v>
      </c>
      <c r="N619" s="164">
        <f t="shared" si="57"/>
        <v>1.1325275929873703E-2</v>
      </c>
      <c r="O619" s="165">
        <f t="shared" si="58"/>
        <v>0.96004203861766135</v>
      </c>
      <c r="P619" s="164">
        <f t="shared" si="59"/>
        <v>0.96005149103873377</v>
      </c>
      <c r="Q619" s="81"/>
    </row>
    <row r="620" spans="1:17" s="74" customFormat="1" x14ac:dyDescent="0.25">
      <c r="A620" s="288" t="s">
        <v>1629</v>
      </c>
      <c r="B620" s="158" t="s">
        <v>764</v>
      </c>
      <c r="C620" s="159" t="s">
        <v>52</v>
      </c>
      <c r="D620" s="160" t="s">
        <v>946</v>
      </c>
      <c r="E620" s="158" t="s">
        <v>947</v>
      </c>
      <c r="F620" s="161" t="s">
        <v>842</v>
      </c>
      <c r="G620" s="162">
        <v>705066</v>
      </c>
      <c r="H620" s="163">
        <v>744984</v>
      </c>
      <c r="I620" s="166">
        <f t="shared" si="54"/>
        <v>5.661597637667963E-2</v>
      </c>
      <c r="J620" s="164">
        <f t="shared" si="55"/>
        <v>1.1323195275335925E-2</v>
      </c>
      <c r="K620" s="162">
        <v>3</v>
      </c>
      <c r="L620" s="163">
        <v>3</v>
      </c>
      <c r="M620" s="166">
        <f t="shared" si="56"/>
        <v>0</v>
      </c>
      <c r="N620" s="164">
        <f t="shared" si="57"/>
        <v>0</v>
      </c>
      <c r="O620" s="165">
        <f t="shared" si="58"/>
        <v>4.2549208159236152E-6</v>
      </c>
      <c r="P620" s="164">
        <f t="shared" si="59"/>
        <v>4.0269321220321506E-6</v>
      </c>
      <c r="Q620" s="81"/>
    </row>
    <row r="621" spans="1:17" s="74" customFormat="1" x14ac:dyDescent="0.25">
      <c r="A621" s="288" t="s">
        <v>1629</v>
      </c>
      <c r="B621" s="158" t="s">
        <v>764</v>
      </c>
      <c r="C621" s="159" t="s">
        <v>52</v>
      </c>
      <c r="D621" s="160" t="s">
        <v>950</v>
      </c>
      <c r="E621" s="158" t="s">
        <v>3244</v>
      </c>
      <c r="F621" s="161" t="s">
        <v>3039</v>
      </c>
      <c r="G621" s="162">
        <v>705066</v>
      </c>
      <c r="H621" s="163">
        <v>744984</v>
      </c>
      <c r="I621" s="166">
        <f t="shared" si="54"/>
        <v>5.661597637667963E-2</v>
      </c>
      <c r="J621" s="164">
        <f t="shared" si="55"/>
        <v>1.1323195275335925E-2</v>
      </c>
      <c r="K621" s="162">
        <v>2104</v>
      </c>
      <c r="L621" s="163">
        <v>2226</v>
      </c>
      <c r="M621" s="166">
        <f t="shared" si="56"/>
        <v>5.7984790874524718E-2</v>
      </c>
      <c r="N621" s="164">
        <f t="shared" si="57"/>
        <v>1.1596958174904944E-2</v>
      </c>
      <c r="O621" s="165">
        <f t="shared" si="58"/>
        <v>2.984117798901096E-3</v>
      </c>
      <c r="P621" s="164">
        <f t="shared" si="59"/>
        <v>2.9879836345478561E-3</v>
      </c>
      <c r="Q621" s="81"/>
    </row>
    <row r="622" spans="1:17" s="74" customFormat="1" x14ac:dyDescent="0.25">
      <c r="A622" s="288" t="s">
        <v>1629</v>
      </c>
      <c r="B622" s="158" t="s">
        <v>764</v>
      </c>
      <c r="C622" s="159" t="s">
        <v>52</v>
      </c>
      <c r="D622" s="160" t="s">
        <v>3108</v>
      </c>
      <c r="E622" s="158" t="s">
        <v>3141</v>
      </c>
      <c r="F622" s="161" t="s">
        <v>3126</v>
      </c>
      <c r="G622" s="162">
        <v>705066</v>
      </c>
      <c r="H622" s="163">
        <v>744984</v>
      </c>
      <c r="I622" s="166">
        <f t="shared" si="54"/>
        <v>5.661597637667963E-2</v>
      </c>
      <c r="J622" s="164">
        <f t="shared" si="55"/>
        <v>1.1323195275335925E-2</v>
      </c>
      <c r="K622" s="162">
        <v>2104</v>
      </c>
      <c r="L622" s="163">
        <v>2226</v>
      </c>
      <c r="M622" s="166">
        <f t="shared" si="56"/>
        <v>5.7984790874524718E-2</v>
      </c>
      <c r="N622" s="164">
        <f t="shared" si="57"/>
        <v>1.1596958174904944E-2</v>
      </c>
      <c r="O622" s="165">
        <f t="shared" si="58"/>
        <v>2.984117798901096E-3</v>
      </c>
      <c r="P622" s="164">
        <f t="shared" si="59"/>
        <v>2.9879836345478561E-3</v>
      </c>
      <c r="Q622" s="81"/>
    </row>
    <row r="623" spans="1:17" s="74" customFormat="1" x14ac:dyDescent="0.25">
      <c r="A623" s="288" t="s">
        <v>1629</v>
      </c>
      <c r="B623" s="158" t="s">
        <v>764</v>
      </c>
      <c r="C623" s="159" t="s">
        <v>52</v>
      </c>
      <c r="D623" s="160" t="s">
        <v>1492</v>
      </c>
      <c r="E623" s="158" t="s">
        <v>1342</v>
      </c>
      <c r="F623" s="161" t="s">
        <v>3262</v>
      </c>
      <c r="G623" s="162">
        <v>705066</v>
      </c>
      <c r="H623" s="163">
        <v>744984</v>
      </c>
      <c r="I623" s="166">
        <f t="shared" si="54"/>
        <v>5.661597637667963E-2</v>
      </c>
      <c r="J623" s="164">
        <f t="shared" si="55"/>
        <v>1.1323195275335925E-2</v>
      </c>
      <c r="K623" s="162">
        <v>0</v>
      </c>
      <c r="L623" s="163">
        <v>0</v>
      </c>
      <c r="M623" s="166">
        <f t="shared" si="56"/>
        <v>0</v>
      </c>
      <c r="N623" s="164">
        <f t="shared" si="57"/>
        <v>0</v>
      </c>
      <c r="O623" s="165">
        <f t="shared" si="58"/>
        <v>0</v>
      </c>
      <c r="P623" s="164">
        <f t="shared" si="59"/>
        <v>0</v>
      </c>
      <c r="Q623" s="81"/>
    </row>
    <row r="624" spans="1:17" s="74" customFormat="1" ht="30" x14ac:dyDescent="0.25">
      <c r="A624" s="288" t="s">
        <v>1629</v>
      </c>
      <c r="B624" s="158" t="s">
        <v>764</v>
      </c>
      <c r="C624" s="159" t="s">
        <v>52</v>
      </c>
      <c r="D624" s="160" t="s">
        <v>1498</v>
      </c>
      <c r="E624" s="158" t="s">
        <v>1346</v>
      </c>
      <c r="F624" s="161" t="s">
        <v>3262</v>
      </c>
      <c r="G624" s="162">
        <v>705066</v>
      </c>
      <c r="H624" s="163">
        <v>744984</v>
      </c>
      <c r="I624" s="166">
        <f t="shared" si="54"/>
        <v>5.661597637667963E-2</v>
      </c>
      <c r="J624" s="164">
        <f t="shared" si="55"/>
        <v>1.1323195275335925E-2</v>
      </c>
      <c r="K624" s="162">
        <v>17</v>
      </c>
      <c r="L624" s="163">
        <v>18</v>
      </c>
      <c r="M624" s="166">
        <f t="shared" si="56"/>
        <v>5.8823529411764705E-2</v>
      </c>
      <c r="N624" s="164">
        <f t="shared" si="57"/>
        <v>1.1764705882352941E-2</v>
      </c>
      <c r="O624" s="165">
        <f t="shared" si="58"/>
        <v>2.411121795690049E-5</v>
      </c>
      <c r="P624" s="164">
        <f t="shared" si="59"/>
        <v>2.4161592732192905E-5</v>
      </c>
      <c r="Q624" s="81"/>
    </row>
    <row r="625" spans="1:17" s="74" customFormat="1" x14ac:dyDescent="0.25">
      <c r="A625" s="288" t="s">
        <v>2306</v>
      </c>
      <c r="B625" s="158" t="s">
        <v>764</v>
      </c>
      <c r="C625" s="159" t="s">
        <v>2338</v>
      </c>
      <c r="D625" s="160" t="s">
        <v>1492</v>
      </c>
      <c r="E625" s="158" t="s">
        <v>1342</v>
      </c>
      <c r="F625" s="161" t="s">
        <v>3262</v>
      </c>
      <c r="G625" s="162">
        <v>48206</v>
      </c>
      <c r="H625" s="163">
        <v>50077</v>
      </c>
      <c r="I625" s="166">
        <f t="shared" si="54"/>
        <v>3.8812595942413805E-2</v>
      </c>
      <c r="J625" s="164">
        <f t="shared" si="55"/>
        <v>7.7625191884827614E-3</v>
      </c>
      <c r="K625" s="162">
        <v>48206</v>
      </c>
      <c r="L625" s="163">
        <v>50077</v>
      </c>
      <c r="M625" s="166">
        <f t="shared" si="56"/>
        <v>3.8812595942413805E-2</v>
      </c>
      <c r="N625" s="164">
        <f t="shared" si="57"/>
        <v>7.7625191884827614E-3</v>
      </c>
      <c r="O625" s="165">
        <f t="shared" si="58"/>
        <v>1</v>
      </c>
      <c r="P625" s="164">
        <f t="shared" si="59"/>
        <v>1</v>
      </c>
      <c r="Q625" s="81"/>
    </row>
    <row r="626" spans="1:17" s="74" customFormat="1" x14ac:dyDescent="0.25">
      <c r="A626" s="288" t="s">
        <v>2974</v>
      </c>
      <c r="B626" s="158" t="s">
        <v>764</v>
      </c>
      <c r="C626" s="159" t="s">
        <v>2488</v>
      </c>
      <c r="D626" s="160" t="s">
        <v>1488</v>
      </c>
      <c r="E626" s="158" t="s">
        <v>1339</v>
      </c>
      <c r="F626" s="161" t="s">
        <v>3262</v>
      </c>
      <c r="G626" s="162">
        <v>59431</v>
      </c>
      <c r="H626" s="163">
        <v>62495</v>
      </c>
      <c r="I626" s="166">
        <f t="shared" si="54"/>
        <v>5.1555585468863054E-2</v>
      </c>
      <c r="J626" s="164">
        <f t="shared" si="55"/>
        <v>1.0311117093772611E-2</v>
      </c>
      <c r="K626" s="162">
        <v>2</v>
      </c>
      <c r="L626" s="163">
        <v>2</v>
      </c>
      <c r="M626" s="166">
        <f t="shared" si="56"/>
        <v>0</v>
      </c>
      <c r="N626" s="164">
        <f t="shared" si="57"/>
        <v>0</v>
      </c>
      <c r="O626" s="165">
        <f t="shared" si="58"/>
        <v>3.3652470932678232E-5</v>
      </c>
      <c r="P626" s="164">
        <f t="shared" si="59"/>
        <v>3.2002560204816383E-5</v>
      </c>
      <c r="Q626" s="81"/>
    </row>
    <row r="627" spans="1:17" s="74" customFormat="1" x14ac:dyDescent="0.25">
      <c r="A627" s="288" t="s">
        <v>2974</v>
      </c>
      <c r="B627" s="158" t="s">
        <v>764</v>
      </c>
      <c r="C627" s="159" t="s">
        <v>2488</v>
      </c>
      <c r="D627" s="160" t="s">
        <v>1548</v>
      </c>
      <c r="E627" s="158" t="s">
        <v>1376</v>
      </c>
      <c r="F627" s="161" t="s">
        <v>3262</v>
      </c>
      <c r="G627" s="162">
        <v>59431</v>
      </c>
      <c r="H627" s="163">
        <v>62495</v>
      </c>
      <c r="I627" s="166">
        <f t="shared" si="54"/>
        <v>5.1555585468863054E-2</v>
      </c>
      <c r="J627" s="164">
        <f t="shared" si="55"/>
        <v>1.0311117093772611E-2</v>
      </c>
      <c r="K627" s="162">
        <v>0</v>
      </c>
      <c r="L627" s="163">
        <v>0</v>
      </c>
      <c r="M627" s="166">
        <f t="shared" si="56"/>
        <v>0</v>
      </c>
      <c r="N627" s="164">
        <f t="shared" si="57"/>
        <v>0</v>
      </c>
      <c r="O627" s="165">
        <f t="shared" si="58"/>
        <v>0</v>
      </c>
      <c r="P627" s="164">
        <f t="shared" si="59"/>
        <v>0</v>
      </c>
      <c r="Q627" s="81"/>
    </row>
    <row r="628" spans="1:17" s="74" customFormat="1" x14ac:dyDescent="0.25">
      <c r="A628" s="288" t="s">
        <v>2973</v>
      </c>
      <c r="B628" s="158" t="s">
        <v>764</v>
      </c>
      <c r="C628" s="159" t="s">
        <v>2489</v>
      </c>
      <c r="D628" s="160" t="s">
        <v>950</v>
      </c>
      <c r="E628" s="158" t="s">
        <v>3244</v>
      </c>
      <c r="F628" s="161" t="s">
        <v>3039</v>
      </c>
      <c r="G628" s="162">
        <v>6082</v>
      </c>
      <c r="H628" s="163">
        <v>6355</v>
      </c>
      <c r="I628" s="166">
        <f t="shared" si="54"/>
        <v>4.4886550476816833E-2</v>
      </c>
      <c r="J628" s="164">
        <f t="shared" si="55"/>
        <v>8.977310095363367E-3</v>
      </c>
      <c r="K628" s="162">
        <v>24</v>
      </c>
      <c r="L628" s="163">
        <v>25</v>
      </c>
      <c r="M628" s="166">
        <f t="shared" si="56"/>
        <v>4.1666666666666664E-2</v>
      </c>
      <c r="N628" s="164">
        <f t="shared" si="57"/>
        <v>8.3333333333333332E-3</v>
      </c>
      <c r="O628" s="165">
        <f t="shared" si="58"/>
        <v>3.9460703715882934E-3</v>
      </c>
      <c r="P628" s="164">
        <f t="shared" si="59"/>
        <v>3.9339103068450039E-3</v>
      </c>
      <c r="Q628" s="81"/>
    </row>
    <row r="629" spans="1:17" s="74" customFormat="1" x14ac:dyDescent="0.25">
      <c r="A629" s="288" t="s">
        <v>2973</v>
      </c>
      <c r="B629" s="158" t="s">
        <v>764</v>
      </c>
      <c r="C629" s="159" t="s">
        <v>2489</v>
      </c>
      <c r="D629" s="160" t="s">
        <v>3108</v>
      </c>
      <c r="E629" s="158" t="s">
        <v>3141</v>
      </c>
      <c r="F629" s="161" t="s">
        <v>3126</v>
      </c>
      <c r="G629" s="162">
        <v>6082</v>
      </c>
      <c r="H629" s="163">
        <v>6355</v>
      </c>
      <c r="I629" s="166">
        <f t="shared" si="54"/>
        <v>4.4886550476816833E-2</v>
      </c>
      <c r="J629" s="164">
        <f t="shared" si="55"/>
        <v>8.977310095363367E-3</v>
      </c>
      <c r="K629" s="162">
        <v>24</v>
      </c>
      <c r="L629" s="163">
        <v>25</v>
      </c>
      <c r="M629" s="166">
        <f t="shared" si="56"/>
        <v>4.1666666666666664E-2</v>
      </c>
      <c r="N629" s="164">
        <f t="shared" si="57"/>
        <v>8.3333333333333332E-3</v>
      </c>
      <c r="O629" s="165">
        <f t="shared" si="58"/>
        <v>3.9460703715882934E-3</v>
      </c>
      <c r="P629" s="164">
        <f t="shared" si="59"/>
        <v>3.9339103068450039E-3</v>
      </c>
      <c r="Q629" s="81"/>
    </row>
    <row r="630" spans="1:17" s="74" customFormat="1" ht="30" x14ac:dyDescent="0.25">
      <c r="A630" s="288" t="s">
        <v>2973</v>
      </c>
      <c r="B630" s="158" t="s">
        <v>764</v>
      </c>
      <c r="C630" s="159" t="s">
        <v>2489</v>
      </c>
      <c r="D630" s="160" t="s">
        <v>1498</v>
      </c>
      <c r="E630" s="158" t="s">
        <v>1346</v>
      </c>
      <c r="F630" s="161" t="s">
        <v>3262</v>
      </c>
      <c r="G630" s="162">
        <v>6082</v>
      </c>
      <c r="H630" s="163">
        <v>6355</v>
      </c>
      <c r="I630" s="166">
        <f t="shared" si="54"/>
        <v>4.4886550476816833E-2</v>
      </c>
      <c r="J630" s="164">
        <f t="shared" si="55"/>
        <v>8.977310095363367E-3</v>
      </c>
      <c r="K630" s="162">
        <v>7</v>
      </c>
      <c r="L630" s="163">
        <v>7</v>
      </c>
      <c r="M630" s="166">
        <f t="shared" si="56"/>
        <v>0</v>
      </c>
      <c r="N630" s="164">
        <f t="shared" si="57"/>
        <v>0</v>
      </c>
      <c r="O630" s="165">
        <f t="shared" si="58"/>
        <v>1.1509371917132521E-3</v>
      </c>
      <c r="P630" s="164">
        <f t="shared" si="59"/>
        <v>1.1014948859166011E-3</v>
      </c>
      <c r="Q630" s="81"/>
    </row>
    <row r="631" spans="1:17" s="74" customFormat="1" x14ac:dyDescent="0.25">
      <c r="A631" s="288" t="s">
        <v>2972</v>
      </c>
      <c r="B631" s="158" t="s">
        <v>764</v>
      </c>
      <c r="C631" s="159" t="s">
        <v>2490</v>
      </c>
      <c r="D631" s="160" t="s">
        <v>950</v>
      </c>
      <c r="E631" s="158" t="s">
        <v>3244</v>
      </c>
      <c r="F631" s="161" t="s">
        <v>3039</v>
      </c>
      <c r="G631" s="162">
        <v>15409</v>
      </c>
      <c r="H631" s="163">
        <v>16302</v>
      </c>
      <c r="I631" s="166">
        <f t="shared" si="54"/>
        <v>5.7953144266337853E-2</v>
      </c>
      <c r="J631" s="164">
        <f t="shared" si="55"/>
        <v>1.159062885326757E-2</v>
      </c>
      <c r="K631" s="162">
        <v>38</v>
      </c>
      <c r="L631" s="163">
        <v>40</v>
      </c>
      <c r="M631" s="166">
        <f t="shared" si="56"/>
        <v>5.2631578947368418E-2</v>
      </c>
      <c r="N631" s="164">
        <f t="shared" si="57"/>
        <v>1.0526315789473684E-2</v>
      </c>
      <c r="O631" s="165">
        <f t="shared" si="58"/>
        <v>2.4660912453760789E-3</v>
      </c>
      <c r="P631" s="164">
        <f t="shared" si="59"/>
        <v>2.4536866642129798E-3</v>
      </c>
      <c r="Q631" s="81"/>
    </row>
    <row r="632" spans="1:17" s="74" customFormat="1" x14ac:dyDescent="0.25">
      <c r="A632" s="288" t="s">
        <v>2972</v>
      </c>
      <c r="B632" s="158" t="s">
        <v>764</v>
      </c>
      <c r="C632" s="159" t="s">
        <v>2490</v>
      </c>
      <c r="D632" s="160" t="s">
        <v>3108</v>
      </c>
      <c r="E632" s="158" t="s">
        <v>3141</v>
      </c>
      <c r="F632" s="161" t="s">
        <v>3126</v>
      </c>
      <c r="G632" s="162">
        <v>15409</v>
      </c>
      <c r="H632" s="163">
        <v>16302</v>
      </c>
      <c r="I632" s="166">
        <f t="shared" si="54"/>
        <v>5.7953144266337853E-2</v>
      </c>
      <c r="J632" s="164">
        <f t="shared" si="55"/>
        <v>1.159062885326757E-2</v>
      </c>
      <c r="K632" s="162">
        <v>38</v>
      </c>
      <c r="L632" s="163">
        <v>40</v>
      </c>
      <c r="M632" s="166">
        <f t="shared" si="56"/>
        <v>5.2631578947368418E-2</v>
      </c>
      <c r="N632" s="164">
        <f t="shared" si="57"/>
        <v>1.0526315789473684E-2</v>
      </c>
      <c r="O632" s="165">
        <f t="shared" si="58"/>
        <v>2.4660912453760789E-3</v>
      </c>
      <c r="P632" s="164">
        <f t="shared" si="59"/>
        <v>2.4536866642129798E-3</v>
      </c>
      <c r="Q632" s="81"/>
    </row>
    <row r="633" spans="1:17" s="74" customFormat="1" x14ac:dyDescent="0.25">
      <c r="A633" s="288" t="s">
        <v>2972</v>
      </c>
      <c r="B633" s="158" t="s">
        <v>764</v>
      </c>
      <c r="C633" s="159" t="s">
        <v>2490</v>
      </c>
      <c r="D633" s="160" t="s">
        <v>1548</v>
      </c>
      <c r="E633" s="158" t="s">
        <v>1376</v>
      </c>
      <c r="F633" s="161" t="s">
        <v>3262</v>
      </c>
      <c r="G633" s="162">
        <v>15409</v>
      </c>
      <c r="H633" s="163">
        <v>16302</v>
      </c>
      <c r="I633" s="166">
        <f t="shared" si="54"/>
        <v>5.7953144266337853E-2</v>
      </c>
      <c r="J633" s="164">
        <f t="shared" si="55"/>
        <v>1.159062885326757E-2</v>
      </c>
      <c r="K633" s="162">
        <v>0</v>
      </c>
      <c r="L633" s="163">
        <v>0</v>
      </c>
      <c r="M633" s="166">
        <f t="shared" si="56"/>
        <v>0</v>
      </c>
      <c r="N633" s="164">
        <f t="shared" si="57"/>
        <v>0</v>
      </c>
      <c r="O633" s="165">
        <f t="shared" si="58"/>
        <v>0</v>
      </c>
      <c r="P633" s="164">
        <f t="shared" si="59"/>
        <v>0</v>
      </c>
      <c r="Q633" s="81"/>
    </row>
    <row r="634" spans="1:17" s="74" customFormat="1" x14ac:dyDescent="0.25">
      <c r="A634" s="288" t="s">
        <v>2971</v>
      </c>
      <c r="B634" s="158" t="s">
        <v>764</v>
      </c>
      <c r="C634" s="159" t="s">
        <v>2491</v>
      </c>
      <c r="D634" s="160" t="s">
        <v>1488</v>
      </c>
      <c r="E634" s="158" t="s">
        <v>1339</v>
      </c>
      <c r="F634" s="161" t="s">
        <v>3262</v>
      </c>
      <c r="G634" s="162">
        <v>17041</v>
      </c>
      <c r="H634" s="163">
        <v>17945</v>
      </c>
      <c r="I634" s="166">
        <f t="shared" si="54"/>
        <v>5.3048530015844142E-2</v>
      </c>
      <c r="J634" s="164">
        <f t="shared" si="55"/>
        <v>1.0609706003168828E-2</v>
      </c>
      <c r="K634" s="162">
        <v>0</v>
      </c>
      <c r="L634" s="163">
        <v>0</v>
      </c>
      <c r="M634" s="166">
        <f t="shared" si="56"/>
        <v>0</v>
      </c>
      <c r="N634" s="164">
        <f t="shared" si="57"/>
        <v>0</v>
      </c>
      <c r="O634" s="165">
        <f t="shared" si="58"/>
        <v>0</v>
      </c>
      <c r="P634" s="164">
        <f t="shared" si="59"/>
        <v>0</v>
      </c>
      <c r="Q634" s="81"/>
    </row>
    <row r="635" spans="1:17" s="74" customFormat="1" x14ac:dyDescent="0.25">
      <c r="A635" s="288" t="s">
        <v>2970</v>
      </c>
      <c r="B635" s="158" t="s">
        <v>764</v>
      </c>
      <c r="C635" s="159" t="s">
        <v>2492</v>
      </c>
      <c r="D635" s="160" t="s">
        <v>1531</v>
      </c>
      <c r="E635" s="158" t="s">
        <v>1368</v>
      </c>
      <c r="F635" s="161" t="s">
        <v>3262</v>
      </c>
      <c r="G635" s="162">
        <v>800</v>
      </c>
      <c r="H635" s="163">
        <v>843</v>
      </c>
      <c r="I635" s="166">
        <f t="shared" si="54"/>
        <v>5.3749999999999999E-2</v>
      </c>
      <c r="J635" s="164">
        <f t="shared" si="55"/>
        <v>1.0749999999999999E-2</v>
      </c>
      <c r="K635" s="162">
        <v>0</v>
      </c>
      <c r="L635" s="163">
        <v>0</v>
      </c>
      <c r="M635" s="166">
        <f t="shared" si="56"/>
        <v>0</v>
      </c>
      <c r="N635" s="164">
        <f t="shared" si="57"/>
        <v>0</v>
      </c>
      <c r="O635" s="165">
        <f t="shared" si="58"/>
        <v>0</v>
      </c>
      <c r="P635" s="164">
        <f t="shared" si="59"/>
        <v>0</v>
      </c>
      <c r="Q635" s="81"/>
    </row>
    <row r="636" spans="1:17" s="74" customFormat="1" x14ac:dyDescent="0.25">
      <c r="A636" s="288" t="s">
        <v>2969</v>
      </c>
      <c r="B636" s="158" t="s">
        <v>764</v>
      </c>
      <c r="C636" s="159" t="s">
        <v>408</v>
      </c>
      <c r="D636" s="160" t="s">
        <v>950</v>
      </c>
      <c r="E636" s="158" t="s">
        <v>3244</v>
      </c>
      <c r="F636" s="161" t="s">
        <v>3039</v>
      </c>
      <c r="G636" s="162">
        <v>1388</v>
      </c>
      <c r="H636" s="163">
        <v>1439</v>
      </c>
      <c r="I636" s="166">
        <f t="shared" si="54"/>
        <v>3.6743515850144091E-2</v>
      </c>
      <c r="J636" s="164">
        <f t="shared" si="55"/>
        <v>7.3487031700288181E-3</v>
      </c>
      <c r="K636" s="162">
        <v>1</v>
      </c>
      <c r="L636" s="163">
        <v>1</v>
      </c>
      <c r="M636" s="166">
        <f t="shared" si="56"/>
        <v>0</v>
      </c>
      <c r="N636" s="164">
        <f t="shared" si="57"/>
        <v>0</v>
      </c>
      <c r="O636" s="165">
        <f t="shared" si="58"/>
        <v>7.2046109510086451E-4</v>
      </c>
      <c r="P636" s="164">
        <f t="shared" si="59"/>
        <v>6.9492703266157052E-4</v>
      </c>
      <c r="Q636" s="81"/>
    </row>
    <row r="637" spans="1:17" s="74" customFormat="1" x14ac:dyDescent="0.25">
      <c r="A637" s="288" t="s">
        <v>2969</v>
      </c>
      <c r="B637" s="158" t="s">
        <v>764</v>
      </c>
      <c r="C637" s="159" t="s">
        <v>408</v>
      </c>
      <c r="D637" s="160" t="s">
        <v>3108</v>
      </c>
      <c r="E637" s="158" t="s">
        <v>3141</v>
      </c>
      <c r="F637" s="161" t="s">
        <v>3126</v>
      </c>
      <c r="G637" s="162">
        <v>1388</v>
      </c>
      <c r="H637" s="163">
        <v>1439</v>
      </c>
      <c r="I637" s="166">
        <f t="shared" si="54"/>
        <v>3.6743515850144091E-2</v>
      </c>
      <c r="J637" s="164">
        <f t="shared" si="55"/>
        <v>7.3487031700288181E-3</v>
      </c>
      <c r="K637" s="162">
        <v>1</v>
      </c>
      <c r="L637" s="163">
        <v>1</v>
      </c>
      <c r="M637" s="166">
        <f t="shared" si="56"/>
        <v>0</v>
      </c>
      <c r="N637" s="164">
        <f t="shared" si="57"/>
        <v>0</v>
      </c>
      <c r="O637" s="165">
        <f t="shared" si="58"/>
        <v>7.2046109510086451E-4</v>
      </c>
      <c r="P637" s="164">
        <f t="shared" si="59"/>
        <v>6.9492703266157052E-4</v>
      </c>
      <c r="Q637" s="81"/>
    </row>
    <row r="638" spans="1:17" s="74" customFormat="1" x14ac:dyDescent="0.25">
      <c r="A638" s="288" t="s">
        <v>2969</v>
      </c>
      <c r="B638" s="158" t="s">
        <v>764</v>
      </c>
      <c r="C638" s="159" t="s">
        <v>408</v>
      </c>
      <c r="D638" s="160" t="s">
        <v>1548</v>
      </c>
      <c r="E638" s="158" t="s">
        <v>1376</v>
      </c>
      <c r="F638" s="161" t="s">
        <v>3262</v>
      </c>
      <c r="G638" s="162">
        <v>1388</v>
      </c>
      <c r="H638" s="163">
        <v>1439</v>
      </c>
      <c r="I638" s="166">
        <f t="shared" si="54"/>
        <v>3.6743515850144091E-2</v>
      </c>
      <c r="J638" s="164">
        <f t="shared" si="55"/>
        <v>7.3487031700288181E-3</v>
      </c>
      <c r="K638" s="162">
        <v>0</v>
      </c>
      <c r="L638" s="163">
        <v>0</v>
      </c>
      <c r="M638" s="166">
        <f t="shared" si="56"/>
        <v>0</v>
      </c>
      <c r="N638" s="164">
        <f t="shared" si="57"/>
        <v>0</v>
      </c>
      <c r="O638" s="165">
        <f t="shared" si="58"/>
        <v>0</v>
      </c>
      <c r="P638" s="164">
        <f t="shared" si="59"/>
        <v>0</v>
      </c>
      <c r="Q638" s="81"/>
    </row>
    <row r="639" spans="1:17" s="74" customFormat="1" x14ac:dyDescent="0.25">
      <c r="A639" s="288" t="s">
        <v>1630</v>
      </c>
      <c r="B639" s="158" t="s">
        <v>764</v>
      </c>
      <c r="C639" s="159" t="s">
        <v>58</v>
      </c>
      <c r="D639" s="160" t="s">
        <v>946</v>
      </c>
      <c r="E639" s="158" t="s">
        <v>947</v>
      </c>
      <c r="F639" s="161" t="s">
        <v>842</v>
      </c>
      <c r="G639" s="162">
        <v>578263</v>
      </c>
      <c r="H639" s="163">
        <v>597735</v>
      </c>
      <c r="I639" s="166">
        <f t="shared" si="54"/>
        <v>3.3673259399269885E-2</v>
      </c>
      <c r="J639" s="164">
        <f t="shared" si="55"/>
        <v>6.7346518798539774E-3</v>
      </c>
      <c r="K639" s="162">
        <v>565344</v>
      </c>
      <c r="L639" s="163">
        <v>584380</v>
      </c>
      <c r="M639" s="166">
        <f t="shared" si="56"/>
        <v>3.3671534499349072E-2</v>
      </c>
      <c r="N639" s="164">
        <f t="shared" si="57"/>
        <v>6.7343068998698147E-3</v>
      </c>
      <c r="O639" s="165">
        <f t="shared" si="58"/>
        <v>0.97765895448956619</v>
      </c>
      <c r="P639" s="164">
        <f t="shared" si="59"/>
        <v>0.97765732306122277</v>
      </c>
      <c r="Q639" s="81"/>
    </row>
    <row r="640" spans="1:17" s="74" customFormat="1" x14ac:dyDescent="0.25">
      <c r="A640" s="288" t="s">
        <v>1630</v>
      </c>
      <c r="B640" s="158" t="s">
        <v>764</v>
      </c>
      <c r="C640" s="159" t="s">
        <v>58</v>
      </c>
      <c r="D640" s="160" t="s">
        <v>950</v>
      </c>
      <c r="E640" s="158" t="s">
        <v>3244</v>
      </c>
      <c r="F640" s="161" t="s">
        <v>3039</v>
      </c>
      <c r="G640" s="162">
        <v>578263</v>
      </c>
      <c r="H640" s="163">
        <v>597735</v>
      </c>
      <c r="I640" s="166">
        <f t="shared" si="54"/>
        <v>3.3673259399269885E-2</v>
      </c>
      <c r="J640" s="164">
        <f t="shared" si="55"/>
        <v>6.7346518798539774E-3</v>
      </c>
      <c r="K640" s="162">
        <v>577646</v>
      </c>
      <c r="L640" s="163">
        <v>597097</v>
      </c>
      <c r="M640" s="166">
        <f t="shared" si="56"/>
        <v>3.3672872312800577E-2</v>
      </c>
      <c r="N640" s="164">
        <f t="shared" si="57"/>
        <v>6.7345744625601153E-3</v>
      </c>
      <c r="O640" s="165">
        <f t="shared" si="58"/>
        <v>0.9989330114498074</v>
      </c>
      <c r="P640" s="164">
        <f t="shared" si="59"/>
        <v>0.99893263737274884</v>
      </c>
      <c r="Q640" s="81"/>
    </row>
    <row r="641" spans="1:17" s="74" customFormat="1" x14ac:dyDescent="0.25">
      <c r="A641" s="288" t="s">
        <v>1630</v>
      </c>
      <c r="B641" s="158" t="s">
        <v>764</v>
      </c>
      <c r="C641" s="159" t="s">
        <v>58</v>
      </c>
      <c r="D641" s="160" t="s">
        <v>3108</v>
      </c>
      <c r="E641" s="158" t="s">
        <v>3141</v>
      </c>
      <c r="F641" s="161" t="s">
        <v>3126</v>
      </c>
      <c r="G641" s="162">
        <v>578263</v>
      </c>
      <c r="H641" s="163">
        <v>597735</v>
      </c>
      <c r="I641" s="166">
        <f t="shared" si="54"/>
        <v>3.3673259399269885E-2</v>
      </c>
      <c r="J641" s="164">
        <f t="shared" si="55"/>
        <v>6.7346518798539774E-3</v>
      </c>
      <c r="K641" s="162">
        <v>577646</v>
      </c>
      <c r="L641" s="163">
        <v>597097</v>
      </c>
      <c r="M641" s="166">
        <f t="shared" si="56"/>
        <v>3.3672872312800577E-2</v>
      </c>
      <c r="N641" s="164">
        <f t="shared" si="57"/>
        <v>6.7345744625601153E-3</v>
      </c>
      <c r="O641" s="165">
        <f t="shared" si="58"/>
        <v>0.9989330114498074</v>
      </c>
      <c r="P641" s="164">
        <f t="shared" si="59"/>
        <v>0.99893263737274884</v>
      </c>
      <c r="Q641" s="81"/>
    </row>
    <row r="642" spans="1:17" s="74" customFormat="1" ht="30" x14ac:dyDescent="0.25">
      <c r="A642" s="288" t="s">
        <v>1630</v>
      </c>
      <c r="B642" s="158" t="s">
        <v>764</v>
      </c>
      <c r="C642" s="159" t="s">
        <v>58</v>
      </c>
      <c r="D642" s="160" t="s">
        <v>1498</v>
      </c>
      <c r="E642" s="158" t="s">
        <v>1346</v>
      </c>
      <c r="F642" s="161" t="s">
        <v>3262</v>
      </c>
      <c r="G642" s="162">
        <v>578263</v>
      </c>
      <c r="H642" s="163">
        <v>597735</v>
      </c>
      <c r="I642" s="166">
        <f t="shared" si="54"/>
        <v>3.3673259399269885E-2</v>
      </c>
      <c r="J642" s="164">
        <f t="shared" si="55"/>
        <v>6.7346518798539774E-3</v>
      </c>
      <c r="K642" s="162">
        <v>578067</v>
      </c>
      <c r="L642" s="163">
        <v>597532</v>
      </c>
      <c r="M642" s="166">
        <f t="shared" si="56"/>
        <v>3.3672567366758527E-2</v>
      </c>
      <c r="N642" s="164">
        <f t="shared" si="57"/>
        <v>6.7345134733517052E-3</v>
      </c>
      <c r="O642" s="165">
        <f t="shared" si="58"/>
        <v>0.99966105388032778</v>
      </c>
      <c r="P642" s="164">
        <f t="shared" si="59"/>
        <v>0.99966038461860185</v>
      </c>
      <c r="Q642" s="81"/>
    </row>
    <row r="643" spans="1:17" s="74" customFormat="1" x14ac:dyDescent="0.25">
      <c r="A643" s="288" t="s">
        <v>2968</v>
      </c>
      <c r="B643" s="158" t="s">
        <v>764</v>
      </c>
      <c r="C643" s="159" t="s">
        <v>95</v>
      </c>
      <c r="D643" s="160" t="s">
        <v>1488</v>
      </c>
      <c r="E643" s="158" t="s">
        <v>1339</v>
      </c>
      <c r="F643" s="161" t="s">
        <v>3262</v>
      </c>
      <c r="G643" s="162">
        <v>7835</v>
      </c>
      <c r="H643" s="163">
        <v>8259</v>
      </c>
      <c r="I643" s="166">
        <f t="shared" ref="I643:I706" si="60">(H643-G643)/G643</f>
        <v>5.4116145500957245E-2</v>
      </c>
      <c r="J643" s="164">
        <f t="shared" ref="J643:J706" si="61">I643/5</f>
        <v>1.0823229100191449E-2</v>
      </c>
      <c r="K643" s="162">
        <v>0</v>
      </c>
      <c r="L643" s="163">
        <v>0</v>
      </c>
      <c r="M643" s="166">
        <f t="shared" ref="M643:M706" si="62">IFERROR((L643-K643)/K643,0)</f>
        <v>0</v>
      </c>
      <c r="N643" s="164">
        <f t="shared" ref="N643:N706" si="63">M643/5</f>
        <v>0</v>
      </c>
      <c r="O643" s="165">
        <f t="shared" ref="O643:O706" si="64">K643/G643</f>
        <v>0</v>
      </c>
      <c r="P643" s="164">
        <f t="shared" ref="P643:P706" si="65">L643/H643</f>
        <v>0</v>
      </c>
      <c r="Q643" s="81"/>
    </row>
    <row r="644" spans="1:17" s="74" customFormat="1" x14ac:dyDescent="0.25">
      <c r="A644" s="288" t="s">
        <v>2967</v>
      </c>
      <c r="B644" s="158" t="s">
        <v>764</v>
      </c>
      <c r="C644" s="159" t="s">
        <v>2493</v>
      </c>
      <c r="D644" s="160" t="s">
        <v>1531</v>
      </c>
      <c r="E644" s="158" t="s">
        <v>1368</v>
      </c>
      <c r="F644" s="161" t="s">
        <v>3262</v>
      </c>
      <c r="G644" s="162">
        <v>56073</v>
      </c>
      <c r="H644" s="163">
        <v>57974</v>
      </c>
      <c r="I644" s="166">
        <f t="shared" si="60"/>
        <v>3.3902234587056157E-2</v>
      </c>
      <c r="J644" s="164">
        <f t="shared" si="61"/>
        <v>6.7804469174112311E-3</v>
      </c>
      <c r="K644" s="162">
        <v>0</v>
      </c>
      <c r="L644" s="163">
        <v>0</v>
      </c>
      <c r="M644" s="166">
        <f t="shared" si="62"/>
        <v>0</v>
      </c>
      <c r="N644" s="164">
        <f t="shared" si="63"/>
        <v>0</v>
      </c>
      <c r="O644" s="165">
        <f t="shared" si="64"/>
        <v>0</v>
      </c>
      <c r="P644" s="164">
        <f t="shared" si="65"/>
        <v>0</v>
      </c>
      <c r="Q644" s="81"/>
    </row>
    <row r="645" spans="1:17" s="74" customFormat="1" x14ac:dyDescent="0.25">
      <c r="A645" s="288" t="s">
        <v>1631</v>
      </c>
      <c r="B645" s="158" t="s">
        <v>764</v>
      </c>
      <c r="C645" s="159" t="s">
        <v>1750</v>
      </c>
      <c r="D645" s="160" t="s">
        <v>1439</v>
      </c>
      <c r="E645" s="158" t="s">
        <v>1245</v>
      </c>
      <c r="F645" s="161" t="s">
        <v>842</v>
      </c>
      <c r="G645" s="162">
        <v>347289</v>
      </c>
      <c r="H645" s="163">
        <v>363158</v>
      </c>
      <c r="I645" s="166">
        <f t="shared" si="60"/>
        <v>4.5693932142970267E-2</v>
      </c>
      <c r="J645" s="164">
        <f t="shared" si="61"/>
        <v>9.1387864285940538E-3</v>
      </c>
      <c r="K645" s="162">
        <v>148543</v>
      </c>
      <c r="L645" s="163">
        <v>155185</v>
      </c>
      <c r="M645" s="166">
        <f t="shared" si="62"/>
        <v>4.4714325144907537E-2</v>
      </c>
      <c r="N645" s="164">
        <f t="shared" si="63"/>
        <v>8.9428650289815077E-3</v>
      </c>
      <c r="O645" s="165">
        <f t="shared" si="64"/>
        <v>0.42772158058562176</v>
      </c>
      <c r="P645" s="164">
        <f t="shared" si="65"/>
        <v>0.42732089063162593</v>
      </c>
      <c r="Q645" s="81"/>
    </row>
    <row r="646" spans="1:17" s="74" customFormat="1" x14ac:dyDescent="0.25">
      <c r="A646" s="288" t="s">
        <v>1631</v>
      </c>
      <c r="B646" s="158" t="s">
        <v>764</v>
      </c>
      <c r="C646" s="159" t="s">
        <v>1750</v>
      </c>
      <c r="D646" s="160" t="s">
        <v>1443</v>
      </c>
      <c r="E646" s="158" t="s">
        <v>1250</v>
      </c>
      <c r="F646" s="161" t="s">
        <v>842</v>
      </c>
      <c r="G646" s="162">
        <v>347289</v>
      </c>
      <c r="H646" s="163">
        <v>363158</v>
      </c>
      <c r="I646" s="166">
        <f t="shared" si="60"/>
        <v>4.5693932142970267E-2</v>
      </c>
      <c r="J646" s="164">
        <f t="shared" si="61"/>
        <v>9.1387864285940538E-3</v>
      </c>
      <c r="K646" s="162">
        <v>2</v>
      </c>
      <c r="L646" s="163">
        <v>2</v>
      </c>
      <c r="M646" s="166">
        <f t="shared" si="62"/>
        <v>0</v>
      </c>
      <c r="N646" s="164">
        <f t="shared" si="63"/>
        <v>0</v>
      </c>
      <c r="O646" s="165">
        <f t="shared" si="64"/>
        <v>5.7588924498040537E-6</v>
      </c>
      <c r="P646" s="164">
        <f t="shared" si="65"/>
        <v>5.5072447805087591E-6</v>
      </c>
      <c r="Q646" s="81"/>
    </row>
    <row r="647" spans="1:17" s="74" customFormat="1" x14ac:dyDescent="0.25">
      <c r="A647" s="288" t="s">
        <v>1631</v>
      </c>
      <c r="B647" s="158" t="s">
        <v>764</v>
      </c>
      <c r="C647" s="159" t="s">
        <v>1750</v>
      </c>
      <c r="D647" s="160" t="s">
        <v>1451</v>
      </c>
      <c r="E647" s="158" t="s">
        <v>1258</v>
      </c>
      <c r="F647" s="161" t="s">
        <v>842</v>
      </c>
      <c r="G647" s="162">
        <v>347289</v>
      </c>
      <c r="H647" s="163">
        <v>363158</v>
      </c>
      <c r="I647" s="166">
        <f t="shared" si="60"/>
        <v>4.5693932142970267E-2</v>
      </c>
      <c r="J647" s="164">
        <f t="shared" si="61"/>
        <v>9.1387864285940538E-3</v>
      </c>
      <c r="K647" s="162">
        <v>17</v>
      </c>
      <c r="L647" s="163">
        <v>18</v>
      </c>
      <c r="M647" s="166">
        <f t="shared" si="62"/>
        <v>5.8823529411764705E-2</v>
      </c>
      <c r="N647" s="164">
        <f t="shared" si="63"/>
        <v>1.1764705882352941E-2</v>
      </c>
      <c r="O647" s="165">
        <f t="shared" si="64"/>
        <v>4.8950585823334454E-5</v>
      </c>
      <c r="P647" s="164">
        <f t="shared" si="65"/>
        <v>4.9565203024578835E-5</v>
      </c>
      <c r="Q647" s="81"/>
    </row>
    <row r="648" spans="1:17" s="74" customFormat="1" x14ac:dyDescent="0.25">
      <c r="A648" s="288" t="s">
        <v>1631</v>
      </c>
      <c r="B648" s="158" t="s">
        <v>764</v>
      </c>
      <c r="C648" s="159" t="s">
        <v>1750</v>
      </c>
      <c r="D648" s="160" t="s">
        <v>950</v>
      </c>
      <c r="E648" s="158" t="s">
        <v>3244</v>
      </c>
      <c r="F648" s="161" t="s">
        <v>3039</v>
      </c>
      <c r="G648" s="162">
        <v>347289</v>
      </c>
      <c r="H648" s="163">
        <v>363158</v>
      </c>
      <c r="I648" s="166">
        <f t="shared" si="60"/>
        <v>4.5693932142970267E-2</v>
      </c>
      <c r="J648" s="164">
        <f t="shared" si="61"/>
        <v>9.1387864285940538E-3</v>
      </c>
      <c r="K648" s="162">
        <v>338456</v>
      </c>
      <c r="L648" s="163">
        <v>353907</v>
      </c>
      <c r="M648" s="166">
        <f t="shared" si="62"/>
        <v>4.5651428841562862E-2</v>
      </c>
      <c r="N648" s="164">
        <f t="shared" si="63"/>
        <v>9.1302857683125717E-3</v>
      </c>
      <c r="O648" s="165">
        <f t="shared" si="64"/>
        <v>0.97456585149544039</v>
      </c>
      <c r="P648" s="164">
        <f t="shared" si="65"/>
        <v>0.97452623926775672</v>
      </c>
      <c r="Q648" s="81"/>
    </row>
    <row r="649" spans="1:17" s="74" customFormat="1" x14ac:dyDescent="0.25">
      <c r="A649" s="288" t="s">
        <v>1631</v>
      </c>
      <c r="B649" s="158" t="s">
        <v>764</v>
      </c>
      <c r="C649" s="159" t="s">
        <v>1750</v>
      </c>
      <c r="D649" s="160" t="s">
        <v>3108</v>
      </c>
      <c r="E649" s="158" t="s">
        <v>3141</v>
      </c>
      <c r="F649" s="161" t="s">
        <v>3126</v>
      </c>
      <c r="G649" s="162">
        <v>347289</v>
      </c>
      <c r="H649" s="163">
        <v>363158</v>
      </c>
      <c r="I649" s="166">
        <f t="shared" si="60"/>
        <v>4.5693932142970267E-2</v>
      </c>
      <c r="J649" s="164">
        <f t="shared" si="61"/>
        <v>9.1387864285940538E-3</v>
      </c>
      <c r="K649" s="162">
        <v>338456</v>
      </c>
      <c r="L649" s="163">
        <v>353907</v>
      </c>
      <c r="M649" s="166">
        <f t="shared" si="62"/>
        <v>4.5651428841562862E-2</v>
      </c>
      <c r="N649" s="164">
        <f t="shared" si="63"/>
        <v>9.1302857683125717E-3</v>
      </c>
      <c r="O649" s="165">
        <f t="shared" si="64"/>
        <v>0.97456585149544039</v>
      </c>
      <c r="P649" s="164">
        <f t="shared" si="65"/>
        <v>0.97452623926775672</v>
      </c>
      <c r="Q649" s="81"/>
    </row>
    <row r="650" spans="1:17" s="74" customFormat="1" x14ac:dyDescent="0.25">
      <c r="A650" s="288" t="s">
        <v>2966</v>
      </c>
      <c r="B650" s="158" t="s">
        <v>764</v>
      </c>
      <c r="C650" s="159" t="s">
        <v>2132</v>
      </c>
      <c r="D650" s="160" t="s">
        <v>950</v>
      </c>
      <c r="E650" s="158" t="s">
        <v>3244</v>
      </c>
      <c r="F650" s="161" t="s">
        <v>3039</v>
      </c>
      <c r="G650" s="162">
        <v>5591</v>
      </c>
      <c r="H650" s="163">
        <v>5668</v>
      </c>
      <c r="I650" s="166">
        <f t="shared" si="60"/>
        <v>1.3772133786442497E-2</v>
      </c>
      <c r="J650" s="164">
        <f t="shared" si="61"/>
        <v>2.7544267572884992E-3</v>
      </c>
      <c r="K650" s="162">
        <v>0</v>
      </c>
      <c r="L650" s="163">
        <v>0</v>
      </c>
      <c r="M650" s="166">
        <f t="shared" si="62"/>
        <v>0</v>
      </c>
      <c r="N650" s="164">
        <f t="shared" si="63"/>
        <v>0</v>
      </c>
      <c r="O650" s="165">
        <f t="shared" si="64"/>
        <v>0</v>
      </c>
      <c r="P650" s="164">
        <f t="shared" si="65"/>
        <v>0</v>
      </c>
      <c r="Q650" s="81"/>
    </row>
    <row r="651" spans="1:17" s="74" customFormat="1" x14ac:dyDescent="0.25">
      <c r="A651" s="288" t="s">
        <v>2966</v>
      </c>
      <c r="B651" s="158" t="s">
        <v>764</v>
      </c>
      <c r="C651" s="159" t="s">
        <v>2132</v>
      </c>
      <c r="D651" s="160" t="s">
        <v>3108</v>
      </c>
      <c r="E651" s="158" t="s">
        <v>3141</v>
      </c>
      <c r="F651" s="161" t="s">
        <v>3126</v>
      </c>
      <c r="G651" s="162">
        <v>5591</v>
      </c>
      <c r="H651" s="163">
        <v>5668</v>
      </c>
      <c r="I651" s="166">
        <f t="shared" si="60"/>
        <v>1.3772133786442497E-2</v>
      </c>
      <c r="J651" s="164">
        <f t="shared" si="61"/>
        <v>2.7544267572884992E-3</v>
      </c>
      <c r="K651" s="162">
        <v>0</v>
      </c>
      <c r="L651" s="163">
        <v>0</v>
      </c>
      <c r="M651" s="166">
        <f t="shared" si="62"/>
        <v>0</v>
      </c>
      <c r="N651" s="164">
        <f t="shared" si="63"/>
        <v>0</v>
      </c>
      <c r="O651" s="165">
        <f t="shared" si="64"/>
        <v>0</v>
      </c>
      <c r="P651" s="164">
        <f t="shared" si="65"/>
        <v>0</v>
      </c>
      <c r="Q651" s="81"/>
    </row>
    <row r="652" spans="1:17" s="74" customFormat="1" x14ac:dyDescent="0.25">
      <c r="A652" s="288" t="s">
        <v>2965</v>
      </c>
      <c r="B652" s="158" t="s">
        <v>764</v>
      </c>
      <c r="C652" s="159" t="s">
        <v>2471</v>
      </c>
      <c r="D652" s="160" t="s">
        <v>1443</v>
      </c>
      <c r="E652" s="158" t="s">
        <v>1250</v>
      </c>
      <c r="F652" s="161" t="s">
        <v>842</v>
      </c>
      <c r="G652" s="162">
        <v>22003</v>
      </c>
      <c r="H652" s="163">
        <v>22373</v>
      </c>
      <c r="I652" s="166">
        <f t="shared" si="60"/>
        <v>1.6815888742444211E-2</v>
      </c>
      <c r="J652" s="164">
        <f t="shared" si="61"/>
        <v>3.3631777484888423E-3</v>
      </c>
      <c r="K652" s="162">
        <v>4</v>
      </c>
      <c r="L652" s="163">
        <v>4</v>
      </c>
      <c r="M652" s="166">
        <f t="shared" si="62"/>
        <v>0</v>
      </c>
      <c r="N652" s="164">
        <f t="shared" si="63"/>
        <v>0</v>
      </c>
      <c r="O652" s="165">
        <f t="shared" si="64"/>
        <v>1.817933918102077E-4</v>
      </c>
      <c r="P652" s="164">
        <f t="shared" si="65"/>
        <v>1.7878693067536764E-4</v>
      </c>
      <c r="Q652" s="81"/>
    </row>
    <row r="653" spans="1:17" s="74" customFormat="1" x14ac:dyDescent="0.25">
      <c r="A653" s="288" t="s">
        <v>2965</v>
      </c>
      <c r="B653" s="158" t="s">
        <v>764</v>
      </c>
      <c r="C653" s="159" t="s">
        <v>2471</v>
      </c>
      <c r="D653" s="160" t="s">
        <v>950</v>
      </c>
      <c r="E653" s="158" t="s">
        <v>3244</v>
      </c>
      <c r="F653" s="161" t="s">
        <v>3039</v>
      </c>
      <c r="G653" s="162">
        <v>22003</v>
      </c>
      <c r="H653" s="163">
        <v>22373</v>
      </c>
      <c r="I653" s="166">
        <f t="shared" si="60"/>
        <v>1.6815888742444211E-2</v>
      </c>
      <c r="J653" s="164">
        <f t="shared" si="61"/>
        <v>3.3631777484888423E-3</v>
      </c>
      <c r="K653" s="162">
        <v>15</v>
      </c>
      <c r="L653" s="163">
        <v>15</v>
      </c>
      <c r="M653" s="166">
        <f t="shared" si="62"/>
        <v>0</v>
      </c>
      <c r="N653" s="164">
        <f t="shared" si="63"/>
        <v>0</v>
      </c>
      <c r="O653" s="165">
        <f t="shared" si="64"/>
        <v>6.8172521928827883E-4</v>
      </c>
      <c r="P653" s="164">
        <f t="shared" si="65"/>
        <v>6.7045099003262864E-4</v>
      </c>
      <c r="Q653" s="81"/>
    </row>
    <row r="654" spans="1:17" s="74" customFormat="1" x14ac:dyDescent="0.25">
      <c r="A654" s="288" t="s">
        <v>2965</v>
      </c>
      <c r="B654" s="158" t="s">
        <v>764</v>
      </c>
      <c r="C654" s="159" t="s">
        <v>2471</v>
      </c>
      <c r="D654" s="160" t="s">
        <v>3108</v>
      </c>
      <c r="E654" s="158" t="s">
        <v>3141</v>
      </c>
      <c r="F654" s="161" t="s">
        <v>3126</v>
      </c>
      <c r="G654" s="162">
        <v>22003</v>
      </c>
      <c r="H654" s="163">
        <v>22373</v>
      </c>
      <c r="I654" s="166">
        <f t="shared" si="60"/>
        <v>1.6815888742444211E-2</v>
      </c>
      <c r="J654" s="164">
        <f t="shared" si="61"/>
        <v>3.3631777484888423E-3</v>
      </c>
      <c r="K654" s="162">
        <v>15</v>
      </c>
      <c r="L654" s="163">
        <v>15</v>
      </c>
      <c r="M654" s="166">
        <f t="shared" si="62"/>
        <v>0</v>
      </c>
      <c r="N654" s="164">
        <f t="shared" si="63"/>
        <v>0</v>
      </c>
      <c r="O654" s="165">
        <f t="shared" si="64"/>
        <v>6.8172521928827883E-4</v>
      </c>
      <c r="P654" s="164">
        <f t="shared" si="65"/>
        <v>6.7045099003262864E-4</v>
      </c>
      <c r="Q654" s="81"/>
    </row>
    <row r="655" spans="1:17" s="74" customFormat="1" x14ac:dyDescent="0.25">
      <c r="A655" s="288" t="s">
        <v>2964</v>
      </c>
      <c r="B655" s="158" t="s">
        <v>764</v>
      </c>
      <c r="C655" s="159" t="s">
        <v>2494</v>
      </c>
      <c r="D655" s="160" t="s">
        <v>1488</v>
      </c>
      <c r="E655" s="158" t="s">
        <v>1339</v>
      </c>
      <c r="F655" s="161" t="s">
        <v>3262</v>
      </c>
      <c r="G655" s="162">
        <v>152673</v>
      </c>
      <c r="H655" s="163">
        <v>157583</v>
      </c>
      <c r="I655" s="166">
        <f t="shared" si="60"/>
        <v>3.2160237894061167E-2</v>
      </c>
      <c r="J655" s="164">
        <f t="shared" si="61"/>
        <v>6.4320475788122332E-3</v>
      </c>
      <c r="K655" s="162">
        <v>0</v>
      </c>
      <c r="L655" s="163">
        <v>0</v>
      </c>
      <c r="M655" s="166">
        <f t="shared" si="62"/>
        <v>0</v>
      </c>
      <c r="N655" s="164">
        <f t="shared" si="63"/>
        <v>0</v>
      </c>
      <c r="O655" s="165">
        <f t="shared" si="64"/>
        <v>0</v>
      </c>
      <c r="P655" s="164">
        <f t="shared" si="65"/>
        <v>0</v>
      </c>
      <c r="Q655" s="81"/>
    </row>
    <row r="656" spans="1:17" s="74" customFormat="1" x14ac:dyDescent="0.25">
      <c r="A656" s="288" t="s">
        <v>2963</v>
      </c>
      <c r="B656" s="158" t="s">
        <v>764</v>
      </c>
      <c r="C656" s="159" t="s">
        <v>2495</v>
      </c>
      <c r="D656" s="160" t="s">
        <v>1531</v>
      </c>
      <c r="E656" s="158" t="s">
        <v>1368</v>
      </c>
      <c r="F656" s="161" t="s">
        <v>3262</v>
      </c>
      <c r="G656" s="162">
        <v>764</v>
      </c>
      <c r="H656" s="163">
        <v>804</v>
      </c>
      <c r="I656" s="166">
        <f t="shared" si="60"/>
        <v>5.2356020942408377E-2</v>
      </c>
      <c r="J656" s="164">
        <f t="shared" si="61"/>
        <v>1.0471204188481676E-2</v>
      </c>
      <c r="K656" s="162">
        <v>0</v>
      </c>
      <c r="L656" s="163">
        <v>0</v>
      </c>
      <c r="M656" s="166">
        <f t="shared" si="62"/>
        <v>0</v>
      </c>
      <c r="N656" s="164">
        <f t="shared" si="63"/>
        <v>0</v>
      </c>
      <c r="O656" s="165">
        <f t="shared" si="64"/>
        <v>0</v>
      </c>
      <c r="P656" s="164">
        <f t="shared" si="65"/>
        <v>0</v>
      </c>
      <c r="Q656" s="81"/>
    </row>
    <row r="657" spans="1:17" s="74" customFormat="1" x14ac:dyDescent="0.25">
      <c r="A657" s="288" t="s">
        <v>2962</v>
      </c>
      <c r="B657" s="158" t="s">
        <v>764</v>
      </c>
      <c r="C657" s="159" t="s">
        <v>2496</v>
      </c>
      <c r="D657" s="160" t="s">
        <v>3123</v>
      </c>
      <c r="E657" s="158" t="s">
        <v>3177</v>
      </c>
      <c r="F657" s="161" t="s">
        <v>3126</v>
      </c>
      <c r="G657" s="162">
        <v>13148</v>
      </c>
      <c r="H657" s="163">
        <v>13727</v>
      </c>
      <c r="I657" s="166">
        <f t="shared" si="60"/>
        <v>4.4037115911165194E-2</v>
      </c>
      <c r="J657" s="164">
        <f t="shared" si="61"/>
        <v>8.8074231822330394E-3</v>
      </c>
      <c r="K657" s="162">
        <v>0</v>
      </c>
      <c r="L657" s="163">
        <v>0</v>
      </c>
      <c r="M657" s="166">
        <f t="shared" si="62"/>
        <v>0</v>
      </c>
      <c r="N657" s="164">
        <f t="shared" si="63"/>
        <v>0</v>
      </c>
      <c r="O657" s="165">
        <f t="shared" si="64"/>
        <v>0</v>
      </c>
      <c r="P657" s="164">
        <f t="shared" si="65"/>
        <v>0</v>
      </c>
      <c r="Q657" s="81"/>
    </row>
    <row r="658" spans="1:17" s="74" customFormat="1" x14ac:dyDescent="0.25">
      <c r="A658" s="288" t="s">
        <v>2962</v>
      </c>
      <c r="B658" s="158" t="s">
        <v>764</v>
      </c>
      <c r="C658" s="159" t="s">
        <v>2496</v>
      </c>
      <c r="D658" s="160" t="s">
        <v>1548</v>
      </c>
      <c r="E658" s="158" t="s">
        <v>1376</v>
      </c>
      <c r="F658" s="161" t="s">
        <v>3262</v>
      </c>
      <c r="G658" s="162">
        <v>13148</v>
      </c>
      <c r="H658" s="163">
        <v>13727</v>
      </c>
      <c r="I658" s="166">
        <f t="shared" si="60"/>
        <v>4.4037115911165194E-2</v>
      </c>
      <c r="J658" s="164">
        <f t="shared" si="61"/>
        <v>8.8074231822330394E-3</v>
      </c>
      <c r="K658" s="162">
        <v>0</v>
      </c>
      <c r="L658" s="163">
        <v>0</v>
      </c>
      <c r="M658" s="166">
        <f t="shared" si="62"/>
        <v>0</v>
      </c>
      <c r="N658" s="164">
        <f t="shared" si="63"/>
        <v>0</v>
      </c>
      <c r="O658" s="165">
        <f t="shared" si="64"/>
        <v>0</v>
      </c>
      <c r="P658" s="164">
        <f t="shared" si="65"/>
        <v>0</v>
      </c>
      <c r="Q658" s="81"/>
    </row>
    <row r="659" spans="1:17" s="74" customFormat="1" x14ac:dyDescent="0.25">
      <c r="A659" s="288" t="s">
        <v>2961</v>
      </c>
      <c r="B659" s="158" t="s">
        <v>764</v>
      </c>
      <c r="C659" s="159" t="s">
        <v>2497</v>
      </c>
      <c r="D659" s="160" t="s">
        <v>1549</v>
      </c>
      <c r="E659" s="158" t="s">
        <v>1377</v>
      </c>
      <c r="F659" s="161" t="s">
        <v>3262</v>
      </c>
      <c r="G659" s="162">
        <v>42196</v>
      </c>
      <c r="H659" s="163">
        <v>43673</v>
      </c>
      <c r="I659" s="166">
        <f t="shared" si="60"/>
        <v>3.5003317850033182E-2</v>
      </c>
      <c r="J659" s="164">
        <f t="shared" si="61"/>
        <v>7.0006635700066364E-3</v>
      </c>
      <c r="K659" s="162">
        <v>0</v>
      </c>
      <c r="L659" s="163">
        <v>0</v>
      </c>
      <c r="M659" s="166">
        <f t="shared" si="62"/>
        <v>0</v>
      </c>
      <c r="N659" s="164">
        <f t="shared" si="63"/>
        <v>0</v>
      </c>
      <c r="O659" s="165">
        <f t="shared" si="64"/>
        <v>0</v>
      </c>
      <c r="P659" s="164">
        <f t="shared" si="65"/>
        <v>0</v>
      </c>
      <c r="Q659" s="81"/>
    </row>
    <row r="660" spans="1:17" s="74" customFormat="1" x14ac:dyDescent="0.25">
      <c r="A660" s="288" t="s">
        <v>2960</v>
      </c>
      <c r="B660" s="158" t="s">
        <v>764</v>
      </c>
      <c r="C660" s="159" t="s">
        <v>2119</v>
      </c>
      <c r="D660" s="160" t="s">
        <v>1443</v>
      </c>
      <c r="E660" s="158" t="s">
        <v>1250</v>
      </c>
      <c r="F660" s="161" t="s">
        <v>842</v>
      </c>
      <c r="G660" s="162">
        <v>28306</v>
      </c>
      <c r="H660" s="163">
        <v>29119</v>
      </c>
      <c r="I660" s="166">
        <f t="shared" si="60"/>
        <v>2.8721825761322688E-2</v>
      </c>
      <c r="J660" s="164">
        <f t="shared" si="61"/>
        <v>5.7443651522645373E-3</v>
      </c>
      <c r="K660" s="162">
        <v>7</v>
      </c>
      <c r="L660" s="163">
        <v>7</v>
      </c>
      <c r="M660" s="166">
        <f t="shared" si="62"/>
        <v>0</v>
      </c>
      <c r="N660" s="164">
        <f t="shared" si="63"/>
        <v>0</v>
      </c>
      <c r="O660" s="165">
        <f t="shared" si="64"/>
        <v>2.4729739277891611E-4</v>
      </c>
      <c r="P660" s="164">
        <f t="shared" si="65"/>
        <v>2.4039287063429377E-4</v>
      </c>
      <c r="Q660" s="81"/>
    </row>
    <row r="661" spans="1:17" s="74" customFormat="1" x14ac:dyDescent="0.25">
      <c r="A661" s="288" t="s">
        <v>2960</v>
      </c>
      <c r="B661" s="158" t="s">
        <v>764</v>
      </c>
      <c r="C661" s="159" t="s">
        <v>2119</v>
      </c>
      <c r="D661" s="160" t="s">
        <v>950</v>
      </c>
      <c r="E661" s="158" t="s">
        <v>3244</v>
      </c>
      <c r="F661" s="161" t="s">
        <v>3039</v>
      </c>
      <c r="G661" s="162">
        <v>28306</v>
      </c>
      <c r="H661" s="163">
        <v>29119</v>
      </c>
      <c r="I661" s="166">
        <f t="shared" si="60"/>
        <v>2.8721825761322688E-2</v>
      </c>
      <c r="J661" s="164">
        <f t="shared" si="61"/>
        <v>5.7443651522645373E-3</v>
      </c>
      <c r="K661" s="162">
        <v>294</v>
      </c>
      <c r="L661" s="163">
        <v>303</v>
      </c>
      <c r="M661" s="166">
        <f t="shared" si="62"/>
        <v>3.0612244897959183E-2</v>
      </c>
      <c r="N661" s="164">
        <f t="shared" si="63"/>
        <v>6.1224489795918364E-3</v>
      </c>
      <c r="O661" s="165">
        <f t="shared" si="64"/>
        <v>1.0386490496714477E-2</v>
      </c>
      <c r="P661" s="164">
        <f t="shared" si="65"/>
        <v>1.0405577114598715E-2</v>
      </c>
      <c r="Q661" s="81"/>
    </row>
    <row r="662" spans="1:17" s="74" customFormat="1" x14ac:dyDescent="0.25">
      <c r="A662" s="288" t="s">
        <v>2960</v>
      </c>
      <c r="B662" s="158" t="s">
        <v>764</v>
      </c>
      <c r="C662" s="159" t="s">
        <v>2119</v>
      </c>
      <c r="D662" s="160" t="s">
        <v>3108</v>
      </c>
      <c r="E662" s="158" t="s">
        <v>3141</v>
      </c>
      <c r="F662" s="161" t="s">
        <v>3126</v>
      </c>
      <c r="G662" s="162">
        <v>28306</v>
      </c>
      <c r="H662" s="163">
        <v>29119</v>
      </c>
      <c r="I662" s="166">
        <f t="shared" si="60"/>
        <v>2.8721825761322688E-2</v>
      </c>
      <c r="J662" s="164">
        <f t="shared" si="61"/>
        <v>5.7443651522645373E-3</v>
      </c>
      <c r="K662" s="162">
        <v>294</v>
      </c>
      <c r="L662" s="163">
        <v>303</v>
      </c>
      <c r="M662" s="166">
        <f t="shared" si="62"/>
        <v>3.0612244897959183E-2</v>
      </c>
      <c r="N662" s="164">
        <f t="shared" si="63"/>
        <v>6.1224489795918364E-3</v>
      </c>
      <c r="O662" s="165">
        <f t="shared" si="64"/>
        <v>1.0386490496714477E-2</v>
      </c>
      <c r="P662" s="164">
        <f t="shared" si="65"/>
        <v>1.0405577114598715E-2</v>
      </c>
      <c r="Q662" s="81"/>
    </row>
    <row r="663" spans="1:17" s="74" customFormat="1" x14ac:dyDescent="0.25">
      <c r="A663" s="288" t="s">
        <v>2959</v>
      </c>
      <c r="B663" s="158" t="s">
        <v>764</v>
      </c>
      <c r="C663" s="159" t="s">
        <v>2498</v>
      </c>
      <c r="D663" s="160" t="s">
        <v>1549</v>
      </c>
      <c r="E663" s="158" t="s">
        <v>1377</v>
      </c>
      <c r="F663" s="161" t="s">
        <v>3262</v>
      </c>
      <c r="G663" s="162">
        <v>4872</v>
      </c>
      <c r="H663" s="163">
        <v>5152</v>
      </c>
      <c r="I663" s="166">
        <f t="shared" si="60"/>
        <v>5.7471264367816091E-2</v>
      </c>
      <c r="J663" s="164">
        <f t="shared" si="61"/>
        <v>1.1494252873563218E-2</v>
      </c>
      <c r="K663" s="162">
        <v>0</v>
      </c>
      <c r="L663" s="163">
        <v>0</v>
      </c>
      <c r="M663" s="166">
        <f t="shared" si="62"/>
        <v>0</v>
      </c>
      <c r="N663" s="164">
        <f t="shared" si="63"/>
        <v>0</v>
      </c>
      <c r="O663" s="165">
        <f t="shared" si="64"/>
        <v>0</v>
      </c>
      <c r="P663" s="164">
        <f t="shared" si="65"/>
        <v>0</v>
      </c>
      <c r="Q663" s="81"/>
    </row>
    <row r="664" spans="1:17" s="74" customFormat="1" x14ac:dyDescent="0.25">
      <c r="A664" s="288" t="s">
        <v>2958</v>
      </c>
      <c r="B664" s="158" t="s">
        <v>764</v>
      </c>
      <c r="C664" s="159" t="s">
        <v>2499</v>
      </c>
      <c r="D664" s="160" t="s">
        <v>950</v>
      </c>
      <c r="E664" s="158" t="s">
        <v>3244</v>
      </c>
      <c r="F664" s="161" t="s">
        <v>3039</v>
      </c>
      <c r="G664" s="162">
        <v>18067</v>
      </c>
      <c r="H664" s="163">
        <v>19246</v>
      </c>
      <c r="I664" s="166">
        <f t="shared" si="60"/>
        <v>6.525709857751702E-2</v>
      </c>
      <c r="J664" s="164">
        <f t="shared" si="61"/>
        <v>1.3051419715503405E-2</v>
      </c>
      <c r="K664" s="162">
        <v>2</v>
      </c>
      <c r="L664" s="163">
        <v>2</v>
      </c>
      <c r="M664" s="166">
        <f t="shared" si="62"/>
        <v>0</v>
      </c>
      <c r="N664" s="164">
        <f t="shared" si="63"/>
        <v>0</v>
      </c>
      <c r="O664" s="165">
        <f t="shared" si="64"/>
        <v>1.1069906459290419E-4</v>
      </c>
      <c r="P664" s="164">
        <f t="shared" si="65"/>
        <v>1.039176971838304E-4</v>
      </c>
      <c r="Q664" s="81"/>
    </row>
    <row r="665" spans="1:17" s="74" customFormat="1" x14ac:dyDescent="0.25">
      <c r="A665" s="288" t="s">
        <v>2958</v>
      </c>
      <c r="B665" s="158" t="s">
        <v>764</v>
      </c>
      <c r="C665" s="159" t="s">
        <v>2499</v>
      </c>
      <c r="D665" s="160" t="s">
        <v>3108</v>
      </c>
      <c r="E665" s="158" t="s">
        <v>3141</v>
      </c>
      <c r="F665" s="161" t="s">
        <v>3126</v>
      </c>
      <c r="G665" s="162">
        <v>18067</v>
      </c>
      <c r="H665" s="163">
        <v>19246</v>
      </c>
      <c r="I665" s="166">
        <f t="shared" si="60"/>
        <v>6.525709857751702E-2</v>
      </c>
      <c r="J665" s="164">
        <f t="shared" si="61"/>
        <v>1.3051419715503405E-2</v>
      </c>
      <c r="K665" s="162">
        <v>2</v>
      </c>
      <c r="L665" s="163">
        <v>2</v>
      </c>
      <c r="M665" s="166">
        <f t="shared" si="62"/>
        <v>0</v>
      </c>
      <c r="N665" s="164">
        <f t="shared" si="63"/>
        <v>0</v>
      </c>
      <c r="O665" s="165">
        <f t="shared" si="64"/>
        <v>1.1069906459290419E-4</v>
      </c>
      <c r="P665" s="164">
        <f t="shared" si="65"/>
        <v>1.039176971838304E-4</v>
      </c>
      <c r="Q665" s="81"/>
    </row>
    <row r="666" spans="1:17" s="74" customFormat="1" x14ac:dyDescent="0.25">
      <c r="A666" s="288" t="s">
        <v>2958</v>
      </c>
      <c r="B666" s="158" t="s">
        <v>764</v>
      </c>
      <c r="C666" s="159" t="s">
        <v>2499</v>
      </c>
      <c r="D666" s="160" t="s">
        <v>1492</v>
      </c>
      <c r="E666" s="158" t="s">
        <v>1342</v>
      </c>
      <c r="F666" s="161" t="s">
        <v>3262</v>
      </c>
      <c r="G666" s="162">
        <v>18067</v>
      </c>
      <c r="H666" s="163">
        <v>19246</v>
      </c>
      <c r="I666" s="166">
        <f t="shared" si="60"/>
        <v>6.525709857751702E-2</v>
      </c>
      <c r="J666" s="164">
        <f t="shared" si="61"/>
        <v>1.3051419715503405E-2</v>
      </c>
      <c r="K666" s="162">
        <v>0</v>
      </c>
      <c r="L666" s="163">
        <v>0</v>
      </c>
      <c r="M666" s="166">
        <f t="shared" si="62"/>
        <v>0</v>
      </c>
      <c r="N666" s="164">
        <f t="shared" si="63"/>
        <v>0</v>
      </c>
      <c r="O666" s="165">
        <f t="shared" si="64"/>
        <v>0</v>
      </c>
      <c r="P666" s="164">
        <f t="shared" si="65"/>
        <v>0</v>
      </c>
      <c r="Q666" s="81"/>
    </row>
    <row r="667" spans="1:17" s="74" customFormat="1" ht="30" x14ac:dyDescent="0.25">
      <c r="A667" s="288" t="s">
        <v>2958</v>
      </c>
      <c r="B667" s="158" t="s">
        <v>764</v>
      </c>
      <c r="C667" s="159" t="s">
        <v>2499</v>
      </c>
      <c r="D667" s="160" t="s">
        <v>1498</v>
      </c>
      <c r="E667" s="158" t="s">
        <v>1346</v>
      </c>
      <c r="F667" s="161" t="s">
        <v>3262</v>
      </c>
      <c r="G667" s="162">
        <v>18067</v>
      </c>
      <c r="H667" s="163">
        <v>19246</v>
      </c>
      <c r="I667" s="166">
        <f t="shared" si="60"/>
        <v>6.525709857751702E-2</v>
      </c>
      <c r="J667" s="164">
        <f t="shared" si="61"/>
        <v>1.3051419715503405E-2</v>
      </c>
      <c r="K667" s="162">
        <v>2</v>
      </c>
      <c r="L667" s="163">
        <v>2</v>
      </c>
      <c r="M667" s="166">
        <f t="shared" si="62"/>
        <v>0</v>
      </c>
      <c r="N667" s="164">
        <f t="shared" si="63"/>
        <v>0</v>
      </c>
      <c r="O667" s="165">
        <f t="shared" si="64"/>
        <v>1.1069906459290419E-4</v>
      </c>
      <c r="P667" s="164">
        <f t="shared" si="65"/>
        <v>1.039176971838304E-4</v>
      </c>
      <c r="Q667" s="81"/>
    </row>
    <row r="668" spans="1:17" s="74" customFormat="1" x14ac:dyDescent="0.25">
      <c r="A668" s="288" t="s">
        <v>2307</v>
      </c>
      <c r="B668" s="158" t="s">
        <v>764</v>
      </c>
      <c r="C668" s="159" t="s">
        <v>2339</v>
      </c>
      <c r="D668" s="160" t="s">
        <v>1488</v>
      </c>
      <c r="E668" s="158" t="s">
        <v>1339</v>
      </c>
      <c r="F668" s="161" t="s">
        <v>3262</v>
      </c>
      <c r="G668" s="162">
        <v>17864</v>
      </c>
      <c r="H668" s="163">
        <v>18440</v>
      </c>
      <c r="I668" s="166">
        <f t="shared" si="60"/>
        <v>3.2243618450515002E-2</v>
      </c>
      <c r="J668" s="164">
        <f t="shared" si="61"/>
        <v>6.4487236901030007E-3</v>
      </c>
      <c r="K668" s="162">
        <v>17863</v>
      </c>
      <c r="L668" s="163">
        <v>18439</v>
      </c>
      <c r="M668" s="166">
        <f t="shared" si="62"/>
        <v>3.2245423501091643E-2</v>
      </c>
      <c r="N668" s="164">
        <f t="shared" si="63"/>
        <v>6.4490847002183285E-3</v>
      </c>
      <c r="O668" s="165">
        <f t="shared" si="64"/>
        <v>0.99994402149574568</v>
      </c>
      <c r="P668" s="164">
        <f t="shared" si="65"/>
        <v>0.9999457700650759</v>
      </c>
      <c r="Q668" s="81"/>
    </row>
    <row r="669" spans="1:17" s="74" customFormat="1" x14ac:dyDescent="0.25">
      <c r="A669" s="288" t="s">
        <v>2308</v>
      </c>
      <c r="B669" s="158" t="s">
        <v>764</v>
      </c>
      <c r="C669" s="159" t="s">
        <v>2340</v>
      </c>
      <c r="D669" s="160" t="s">
        <v>1513</v>
      </c>
      <c r="E669" s="158" t="s">
        <v>1360</v>
      </c>
      <c r="F669" s="161" t="s">
        <v>3262</v>
      </c>
      <c r="G669" s="162">
        <v>12061</v>
      </c>
      <c r="H669" s="163">
        <v>12401</v>
      </c>
      <c r="I669" s="166">
        <f t="shared" si="60"/>
        <v>2.8190033993864522E-2</v>
      </c>
      <c r="J669" s="164">
        <f t="shared" si="61"/>
        <v>5.6380067987729047E-3</v>
      </c>
      <c r="K669" s="162">
        <v>6480</v>
      </c>
      <c r="L669" s="163">
        <v>6663</v>
      </c>
      <c r="M669" s="166">
        <f t="shared" si="62"/>
        <v>2.824074074074074E-2</v>
      </c>
      <c r="N669" s="164">
        <f t="shared" si="63"/>
        <v>5.6481481481481478E-3</v>
      </c>
      <c r="O669" s="165">
        <f t="shared" si="64"/>
        <v>0.53726888317718269</v>
      </c>
      <c r="P669" s="164">
        <f t="shared" si="65"/>
        <v>0.5372953794048867</v>
      </c>
      <c r="Q669" s="81"/>
    </row>
    <row r="670" spans="1:17" s="74" customFormat="1" x14ac:dyDescent="0.25">
      <c r="A670" s="288" t="s">
        <v>2957</v>
      </c>
      <c r="B670" s="158" t="s">
        <v>764</v>
      </c>
      <c r="C670" s="159" t="s">
        <v>2500</v>
      </c>
      <c r="D670" s="160" t="s">
        <v>1492</v>
      </c>
      <c r="E670" s="158" t="s">
        <v>1342</v>
      </c>
      <c r="F670" s="161" t="s">
        <v>3262</v>
      </c>
      <c r="G670" s="162">
        <v>167753</v>
      </c>
      <c r="H670" s="163">
        <v>173089</v>
      </c>
      <c r="I670" s="166">
        <f t="shared" si="60"/>
        <v>3.180867108188825E-2</v>
      </c>
      <c r="J670" s="164">
        <f t="shared" si="61"/>
        <v>6.3617342163776501E-3</v>
      </c>
      <c r="K670" s="162">
        <v>0</v>
      </c>
      <c r="L670" s="163">
        <v>0</v>
      </c>
      <c r="M670" s="166">
        <f t="shared" si="62"/>
        <v>0</v>
      </c>
      <c r="N670" s="164">
        <f t="shared" si="63"/>
        <v>0</v>
      </c>
      <c r="O670" s="165">
        <f t="shared" si="64"/>
        <v>0</v>
      </c>
      <c r="P670" s="164">
        <f t="shared" si="65"/>
        <v>0</v>
      </c>
      <c r="Q670" s="81"/>
    </row>
    <row r="671" spans="1:17" s="74" customFormat="1" x14ac:dyDescent="0.25">
      <c r="A671" s="288" t="s">
        <v>2956</v>
      </c>
      <c r="B671" s="158" t="s">
        <v>764</v>
      </c>
      <c r="C671" s="159" t="s">
        <v>2501</v>
      </c>
      <c r="D671" s="160" t="s">
        <v>3123</v>
      </c>
      <c r="E671" s="158" t="s">
        <v>3177</v>
      </c>
      <c r="F671" s="161" t="s">
        <v>3126</v>
      </c>
      <c r="G671" s="162">
        <v>6434</v>
      </c>
      <c r="H671" s="163">
        <v>6513</v>
      </c>
      <c r="I671" s="166">
        <f t="shared" si="60"/>
        <v>1.2278520360584395E-2</v>
      </c>
      <c r="J671" s="164">
        <f t="shared" si="61"/>
        <v>2.4557040721168788E-3</v>
      </c>
      <c r="K671" s="162">
        <v>0</v>
      </c>
      <c r="L671" s="163">
        <v>0</v>
      </c>
      <c r="M671" s="166">
        <f t="shared" si="62"/>
        <v>0</v>
      </c>
      <c r="N671" s="164">
        <f t="shared" si="63"/>
        <v>0</v>
      </c>
      <c r="O671" s="165">
        <f t="shared" si="64"/>
        <v>0</v>
      </c>
      <c r="P671" s="164">
        <f t="shared" si="65"/>
        <v>0</v>
      </c>
      <c r="Q671" s="81"/>
    </row>
    <row r="672" spans="1:17" s="74" customFormat="1" x14ac:dyDescent="0.25">
      <c r="A672" s="288" t="s">
        <v>2956</v>
      </c>
      <c r="B672" s="158" t="s">
        <v>764</v>
      </c>
      <c r="C672" s="159" t="s">
        <v>2501</v>
      </c>
      <c r="D672" s="160" t="s">
        <v>1548</v>
      </c>
      <c r="E672" s="158" t="s">
        <v>1376</v>
      </c>
      <c r="F672" s="161" t="s">
        <v>3262</v>
      </c>
      <c r="G672" s="162">
        <v>6434</v>
      </c>
      <c r="H672" s="163">
        <v>6513</v>
      </c>
      <c r="I672" s="166">
        <f t="shared" si="60"/>
        <v>1.2278520360584395E-2</v>
      </c>
      <c r="J672" s="164">
        <f t="shared" si="61"/>
        <v>2.4557040721168788E-3</v>
      </c>
      <c r="K672" s="162">
        <v>0</v>
      </c>
      <c r="L672" s="163">
        <v>0</v>
      </c>
      <c r="M672" s="166">
        <f t="shared" si="62"/>
        <v>0</v>
      </c>
      <c r="N672" s="164">
        <f t="shared" si="63"/>
        <v>0</v>
      </c>
      <c r="O672" s="165">
        <f t="shared" si="64"/>
        <v>0</v>
      </c>
      <c r="P672" s="164">
        <f t="shared" si="65"/>
        <v>0</v>
      </c>
      <c r="Q672" s="81"/>
    </row>
    <row r="673" spans="1:17" s="74" customFormat="1" x14ac:dyDescent="0.25">
      <c r="A673" s="288" t="s">
        <v>2309</v>
      </c>
      <c r="B673" s="158" t="s">
        <v>764</v>
      </c>
      <c r="C673" s="159" t="s">
        <v>2341</v>
      </c>
      <c r="D673" s="160" t="s">
        <v>1548</v>
      </c>
      <c r="E673" s="158" t="s">
        <v>1376</v>
      </c>
      <c r="F673" s="161" t="s">
        <v>3262</v>
      </c>
      <c r="G673" s="162">
        <v>25355</v>
      </c>
      <c r="H673" s="163">
        <v>26618</v>
      </c>
      <c r="I673" s="166">
        <f t="shared" si="60"/>
        <v>4.981266022480773E-2</v>
      </c>
      <c r="J673" s="164">
        <f t="shared" si="61"/>
        <v>9.9625320449615463E-3</v>
      </c>
      <c r="K673" s="162">
        <v>25355</v>
      </c>
      <c r="L673" s="163">
        <v>26618</v>
      </c>
      <c r="M673" s="166">
        <f t="shared" si="62"/>
        <v>4.981266022480773E-2</v>
      </c>
      <c r="N673" s="164">
        <f t="shared" si="63"/>
        <v>9.9625320449615463E-3</v>
      </c>
      <c r="O673" s="165">
        <f t="shared" si="64"/>
        <v>1</v>
      </c>
      <c r="P673" s="164">
        <f t="shared" si="65"/>
        <v>1</v>
      </c>
      <c r="Q673" s="81"/>
    </row>
    <row r="674" spans="1:17" s="74" customFormat="1" x14ac:dyDescent="0.25">
      <c r="A674" s="288" t="s">
        <v>2955</v>
      </c>
      <c r="B674" s="158" t="s">
        <v>764</v>
      </c>
      <c r="C674" s="159" t="s">
        <v>2502</v>
      </c>
      <c r="D674" s="160" t="s">
        <v>1492</v>
      </c>
      <c r="E674" s="158" t="s">
        <v>1342</v>
      </c>
      <c r="F674" s="161" t="s">
        <v>3262</v>
      </c>
      <c r="G674" s="162">
        <v>6681</v>
      </c>
      <c r="H674" s="163">
        <v>7081</v>
      </c>
      <c r="I674" s="166">
        <f t="shared" si="60"/>
        <v>5.9871276754976797E-2</v>
      </c>
      <c r="J674" s="164">
        <f t="shared" si="61"/>
        <v>1.1974255350995359E-2</v>
      </c>
      <c r="K674" s="162">
        <v>0</v>
      </c>
      <c r="L674" s="163">
        <v>0</v>
      </c>
      <c r="M674" s="166">
        <f t="shared" si="62"/>
        <v>0</v>
      </c>
      <c r="N674" s="164">
        <f t="shared" si="63"/>
        <v>0</v>
      </c>
      <c r="O674" s="165">
        <f t="shared" si="64"/>
        <v>0</v>
      </c>
      <c r="P674" s="164">
        <f t="shared" si="65"/>
        <v>0</v>
      </c>
      <c r="Q674" s="81"/>
    </row>
    <row r="675" spans="1:17" s="74" customFormat="1" x14ac:dyDescent="0.25">
      <c r="A675" s="288" t="s">
        <v>2954</v>
      </c>
      <c r="B675" s="158" t="s">
        <v>764</v>
      </c>
      <c r="C675" s="159" t="s">
        <v>2503</v>
      </c>
      <c r="D675" s="160" t="s">
        <v>1549</v>
      </c>
      <c r="E675" s="158" t="s">
        <v>1377</v>
      </c>
      <c r="F675" s="161" t="s">
        <v>3262</v>
      </c>
      <c r="G675" s="162">
        <v>721</v>
      </c>
      <c r="H675" s="163">
        <v>746</v>
      </c>
      <c r="I675" s="166">
        <f t="shared" si="60"/>
        <v>3.4674063800277391E-2</v>
      </c>
      <c r="J675" s="164">
        <f t="shared" si="61"/>
        <v>6.934812760055478E-3</v>
      </c>
      <c r="K675" s="162">
        <v>0</v>
      </c>
      <c r="L675" s="163">
        <v>0</v>
      </c>
      <c r="M675" s="166">
        <f t="shared" si="62"/>
        <v>0</v>
      </c>
      <c r="N675" s="164">
        <f t="shared" si="63"/>
        <v>0</v>
      </c>
      <c r="O675" s="165">
        <f t="shared" si="64"/>
        <v>0</v>
      </c>
      <c r="P675" s="164">
        <f t="shared" si="65"/>
        <v>0</v>
      </c>
      <c r="Q675" s="81"/>
    </row>
    <row r="676" spans="1:17" s="74" customFormat="1" x14ac:dyDescent="0.25">
      <c r="A676" s="288" t="s">
        <v>2310</v>
      </c>
      <c r="B676" s="158" t="s">
        <v>764</v>
      </c>
      <c r="C676" s="159" t="s">
        <v>2342</v>
      </c>
      <c r="D676" s="160" t="s">
        <v>1549</v>
      </c>
      <c r="E676" s="158" t="s">
        <v>1377</v>
      </c>
      <c r="F676" s="161" t="s">
        <v>3262</v>
      </c>
      <c r="G676" s="162">
        <v>8025</v>
      </c>
      <c r="H676" s="163">
        <v>8436</v>
      </c>
      <c r="I676" s="166">
        <f t="shared" si="60"/>
        <v>5.1214953271028041E-2</v>
      </c>
      <c r="J676" s="164">
        <f t="shared" si="61"/>
        <v>1.0242990654205609E-2</v>
      </c>
      <c r="K676" s="162">
        <v>8025</v>
      </c>
      <c r="L676" s="163">
        <v>8436</v>
      </c>
      <c r="M676" s="166">
        <f t="shared" si="62"/>
        <v>5.1214953271028041E-2</v>
      </c>
      <c r="N676" s="164">
        <f t="shared" si="63"/>
        <v>1.0242990654205609E-2</v>
      </c>
      <c r="O676" s="165">
        <f t="shared" si="64"/>
        <v>1</v>
      </c>
      <c r="P676" s="164">
        <f t="shared" si="65"/>
        <v>1</v>
      </c>
      <c r="Q676" s="81"/>
    </row>
    <row r="677" spans="1:17" s="74" customFormat="1" x14ac:dyDescent="0.25">
      <c r="A677" s="288" t="s">
        <v>1632</v>
      </c>
      <c r="B677" s="158" t="s">
        <v>764</v>
      </c>
      <c r="C677" s="159" t="s">
        <v>1751</v>
      </c>
      <c r="D677" s="160" t="s">
        <v>1434</v>
      </c>
      <c r="E677" s="158" t="s">
        <v>1239</v>
      </c>
      <c r="F677" s="161" t="s">
        <v>842</v>
      </c>
      <c r="G677" s="162">
        <v>24907</v>
      </c>
      <c r="H677" s="163">
        <v>26222</v>
      </c>
      <c r="I677" s="166">
        <f t="shared" si="60"/>
        <v>5.2796402617737985E-2</v>
      </c>
      <c r="J677" s="164">
        <f t="shared" si="61"/>
        <v>1.0559280523547597E-2</v>
      </c>
      <c r="K677" s="162">
        <v>7316</v>
      </c>
      <c r="L677" s="163">
        <v>7697</v>
      </c>
      <c r="M677" s="166">
        <f t="shared" si="62"/>
        <v>5.2077638053581191E-2</v>
      </c>
      <c r="N677" s="164">
        <f t="shared" si="63"/>
        <v>1.0415527610716239E-2</v>
      </c>
      <c r="O677" s="165">
        <f t="shared" si="64"/>
        <v>0.29373268559039628</v>
      </c>
      <c r="P677" s="164">
        <f t="shared" si="65"/>
        <v>0.29353214857753029</v>
      </c>
      <c r="Q677" s="81"/>
    </row>
    <row r="678" spans="1:17" s="74" customFormat="1" x14ac:dyDescent="0.25">
      <c r="A678" s="288" t="s">
        <v>1632</v>
      </c>
      <c r="B678" s="158" t="s">
        <v>764</v>
      </c>
      <c r="C678" s="159" t="s">
        <v>1751</v>
      </c>
      <c r="D678" s="160" t="s">
        <v>950</v>
      </c>
      <c r="E678" s="158" t="s">
        <v>3244</v>
      </c>
      <c r="F678" s="161" t="s">
        <v>3039</v>
      </c>
      <c r="G678" s="162">
        <v>24907</v>
      </c>
      <c r="H678" s="163">
        <v>26222</v>
      </c>
      <c r="I678" s="166">
        <f t="shared" si="60"/>
        <v>5.2796402617737985E-2</v>
      </c>
      <c r="J678" s="164">
        <f t="shared" si="61"/>
        <v>1.0559280523547597E-2</v>
      </c>
      <c r="K678" s="162">
        <v>37</v>
      </c>
      <c r="L678" s="163">
        <v>39</v>
      </c>
      <c r="M678" s="166">
        <f t="shared" si="62"/>
        <v>5.4054054054054057E-2</v>
      </c>
      <c r="N678" s="164">
        <f t="shared" si="63"/>
        <v>1.0810810810810811E-2</v>
      </c>
      <c r="O678" s="165">
        <f t="shared" si="64"/>
        <v>1.4855261573051752E-3</v>
      </c>
      <c r="P678" s="164">
        <f t="shared" si="65"/>
        <v>1.4873007398367782E-3</v>
      </c>
      <c r="Q678" s="81"/>
    </row>
    <row r="679" spans="1:17" s="74" customFormat="1" x14ac:dyDescent="0.25">
      <c r="A679" s="288" t="s">
        <v>1632</v>
      </c>
      <c r="B679" s="158" t="s">
        <v>764</v>
      </c>
      <c r="C679" s="159" t="s">
        <v>1751</v>
      </c>
      <c r="D679" s="160" t="s">
        <v>3108</v>
      </c>
      <c r="E679" s="158" t="s">
        <v>3141</v>
      </c>
      <c r="F679" s="161" t="s">
        <v>3126</v>
      </c>
      <c r="G679" s="162">
        <v>24907</v>
      </c>
      <c r="H679" s="163">
        <v>26222</v>
      </c>
      <c r="I679" s="166">
        <f t="shared" si="60"/>
        <v>5.2796402617737985E-2</v>
      </c>
      <c r="J679" s="164">
        <f t="shared" si="61"/>
        <v>1.0559280523547597E-2</v>
      </c>
      <c r="K679" s="162">
        <v>37</v>
      </c>
      <c r="L679" s="163">
        <v>39</v>
      </c>
      <c r="M679" s="166">
        <f t="shared" si="62"/>
        <v>5.4054054054054057E-2</v>
      </c>
      <c r="N679" s="164">
        <f t="shared" si="63"/>
        <v>1.0810810810810811E-2</v>
      </c>
      <c r="O679" s="165">
        <f t="shared" si="64"/>
        <v>1.4855261573051752E-3</v>
      </c>
      <c r="P679" s="164">
        <f t="shared" si="65"/>
        <v>1.4873007398367782E-3</v>
      </c>
      <c r="Q679" s="81"/>
    </row>
    <row r="680" spans="1:17" s="74" customFormat="1" x14ac:dyDescent="0.25">
      <c r="A680" s="288" t="s">
        <v>1632</v>
      </c>
      <c r="B680" s="158" t="s">
        <v>764</v>
      </c>
      <c r="C680" s="159" t="s">
        <v>1751</v>
      </c>
      <c r="D680" s="160" t="s">
        <v>1492</v>
      </c>
      <c r="E680" s="158" t="s">
        <v>1342</v>
      </c>
      <c r="F680" s="161" t="s">
        <v>3262</v>
      </c>
      <c r="G680" s="162">
        <v>24907</v>
      </c>
      <c r="H680" s="163">
        <v>26222</v>
      </c>
      <c r="I680" s="166">
        <f t="shared" si="60"/>
        <v>5.2796402617737985E-2</v>
      </c>
      <c r="J680" s="164">
        <f t="shared" si="61"/>
        <v>1.0559280523547597E-2</v>
      </c>
      <c r="K680" s="162">
        <v>0</v>
      </c>
      <c r="L680" s="163">
        <v>0</v>
      </c>
      <c r="M680" s="166">
        <f t="shared" si="62"/>
        <v>0</v>
      </c>
      <c r="N680" s="164">
        <f t="shared" si="63"/>
        <v>0</v>
      </c>
      <c r="O680" s="165">
        <f t="shared" si="64"/>
        <v>0</v>
      </c>
      <c r="P680" s="164">
        <f t="shared" si="65"/>
        <v>0</v>
      </c>
      <c r="Q680" s="81"/>
    </row>
    <row r="681" spans="1:17" s="74" customFormat="1" ht="30" x14ac:dyDescent="0.25">
      <c r="A681" s="288" t="s">
        <v>1632</v>
      </c>
      <c r="B681" s="158" t="s">
        <v>764</v>
      </c>
      <c r="C681" s="159" t="s">
        <v>1751</v>
      </c>
      <c r="D681" s="160" t="s">
        <v>1498</v>
      </c>
      <c r="E681" s="158" t="s">
        <v>1346</v>
      </c>
      <c r="F681" s="161" t="s">
        <v>3262</v>
      </c>
      <c r="G681" s="162">
        <v>24907</v>
      </c>
      <c r="H681" s="163">
        <v>26222</v>
      </c>
      <c r="I681" s="166">
        <f t="shared" si="60"/>
        <v>5.2796402617737985E-2</v>
      </c>
      <c r="J681" s="164">
        <f t="shared" si="61"/>
        <v>1.0559280523547597E-2</v>
      </c>
      <c r="K681" s="162">
        <v>1</v>
      </c>
      <c r="L681" s="163">
        <v>1</v>
      </c>
      <c r="M681" s="166">
        <f t="shared" si="62"/>
        <v>0</v>
      </c>
      <c r="N681" s="164">
        <f t="shared" si="63"/>
        <v>0</v>
      </c>
      <c r="O681" s="165">
        <f t="shared" si="64"/>
        <v>4.0149355602842574E-5</v>
      </c>
      <c r="P681" s="164">
        <f t="shared" si="65"/>
        <v>3.813591640607124E-5</v>
      </c>
      <c r="Q681" s="81"/>
    </row>
    <row r="682" spans="1:17" s="74" customFormat="1" x14ac:dyDescent="0.25">
      <c r="A682" s="288" t="s">
        <v>2953</v>
      </c>
      <c r="B682" s="158" t="s">
        <v>764</v>
      </c>
      <c r="C682" s="159" t="s">
        <v>402</v>
      </c>
      <c r="D682" s="160" t="s">
        <v>950</v>
      </c>
      <c r="E682" s="158" t="s">
        <v>3244</v>
      </c>
      <c r="F682" s="161" t="s">
        <v>3039</v>
      </c>
      <c r="G682" s="162">
        <v>4996</v>
      </c>
      <c r="H682" s="163">
        <v>5175</v>
      </c>
      <c r="I682" s="166">
        <f t="shared" si="60"/>
        <v>3.5828662930344278E-2</v>
      </c>
      <c r="J682" s="164">
        <f t="shared" si="61"/>
        <v>7.1657325860688559E-3</v>
      </c>
      <c r="K682" s="162">
        <v>2</v>
      </c>
      <c r="L682" s="163">
        <v>2</v>
      </c>
      <c r="M682" s="166">
        <f t="shared" si="62"/>
        <v>0</v>
      </c>
      <c r="N682" s="164">
        <f t="shared" si="63"/>
        <v>0</v>
      </c>
      <c r="O682" s="165">
        <f t="shared" si="64"/>
        <v>4.0032025620496394E-4</v>
      </c>
      <c r="P682" s="164">
        <f t="shared" si="65"/>
        <v>3.8647342995169081E-4</v>
      </c>
      <c r="Q682" s="81"/>
    </row>
    <row r="683" spans="1:17" s="74" customFormat="1" x14ac:dyDescent="0.25">
      <c r="A683" s="288" t="s">
        <v>2953</v>
      </c>
      <c r="B683" s="158" t="s">
        <v>764</v>
      </c>
      <c r="C683" s="159" t="s">
        <v>402</v>
      </c>
      <c r="D683" s="160" t="s">
        <v>3108</v>
      </c>
      <c r="E683" s="158" t="s">
        <v>3141</v>
      </c>
      <c r="F683" s="161" t="s">
        <v>3126</v>
      </c>
      <c r="G683" s="162">
        <v>4996</v>
      </c>
      <c r="H683" s="163">
        <v>5175</v>
      </c>
      <c r="I683" s="166">
        <f t="shared" si="60"/>
        <v>3.5828662930344278E-2</v>
      </c>
      <c r="J683" s="164">
        <f t="shared" si="61"/>
        <v>7.1657325860688559E-3</v>
      </c>
      <c r="K683" s="162">
        <v>2</v>
      </c>
      <c r="L683" s="163">
        <v>2</v>
      </c>
      <c r="M683" s="166">
        <f t="shared" si="62"/>
        <v>0</v>
      </c>
      <c r="N683" s="164">
        <f t="shared" si="63"/>
        <v>0</v>
      </c>
      <c r="O683" s="165">
        <f t="shared" si="64"/>
        <v>4.0032025620496394E-4</v>
      </c>
      <c r="P683" s="164">
        <f t="shared" si="65"/>
        <v>3.8647342995169081E-4</v>
      </c>
      <c r="Q683" s="81"/>
    </row>
    <row r="684" spans="1:17" s="74" customFormat="1" x14ac:dyDescent="0.25">
      <c r="A684" s="288" t="s">
        <v>1633</v>
      </c>
      <c r="B684" s="158" t="s">
        <v>764</v>
      </c>
      <c r="C684" s="159" t="s">
        <v>1752</v>
      </c>
      <c r="D684" s="160" t="s">
        <v>946</v>
      </c>
      <c r="E684" s="158" t="s">
        <v>947</v>
      </c>
      <c r="F684" s="161" t="s">
        <v>842</v>
      </c>
      <c r="G684" s="162">
        <v>308283</v>
      </c>
      <c r="H684" s="163">
        <v>332502</v>
      </c>
      <c r="I684" s="166">
        <f t="shared" si="60"/>
        <v>7.8560932649546028E-2</v>
      </c>
      <c r="J684" s="164">
        <f t="shared" si="61"/>
        <v>1.5712186529909206E-2</v>
      </c>
      <c r="K684" s="162">
        <v>269</v>
      </c>
      <c r="L684" s="163">
        <v>291</v>
      </c>
      <c r="M684" s="166">
        <f t="shared" si="62"/>
        <v>8.1784386617100371E-2</v>
      </c>
      <c r="N684" s="164">
        <f t="shared" si="63"/>
        <v>1.6356877323420074E-2</v>
      </c>
      <c r="O684" s="165">
        <f t="shared" si="64"/>
        <v>8.7257487438489954E-4</v>
      </c>
      <c r="P684" s="164">
        <f t="shared" si="65"/>
        <v>8.7518270566793583E-4</v>
      </c>
      <c r="Q684" s="81"/>
    </row>
    <row r="685" spans="1:17" s="74" customFormat="1" x14ac:dyDescent="0.25">
      <c r="A685" s="288" t="s">
        <v>1633</v>
      </c>
      <c r="B685" s="158" t="s">
        <v>764</v>
      </c>
      <c r="C685" s="159" t="s">
        <v>1752</v>
      </c>
      <c r="D685" s="160" t="s">
        <v>1443</v>
      </c>
      <c r="E685" s="158" t="s">
        <v>1250</v>
      </c>
      <c r="F685" s="161" t="s">
        <v>842</v>
      </c>
      <c r="G685" s="162">
        <v>308283</v>
      </c>
      <c r="H685" s="163">
        <v>332502</v>
      </c>
      <c r="I685" s="166">
        <f t="shared" si="60"/>
        <v>7.8560932649546028E-2</v>
      </c>
      <c r="J685" s="164">
        <f t="shared" si="61"/>
        <v>1.5712186529909206E-2</v>
      </c>
      <c r="K685" s="162">
        <v>307703</v>
      </c>
      <c r="L685" s="163">
        <v>331876</v>
      </c>
      <c r="M685" s="166">
        <f t="shared" si="62"/>
        <v>7.8559520056678031E-2</v>
      </c>
      <c r="N685" s="164">
        <f t="shared" si="63"/>
        <v>1.5711904011335605E-2</v>
      </c>
      <c r="O685" s="165">
        <f t="shared" si="64"/>
        <v>0.99811861179500649</v>
      </c>
      <c r="P685" s="164">
        <f t="shared" si="65"/>
        <v>0.99811730455756653</v>
      </c>
      <c r="Q685" s="81"/>
    </row>
    <row r="686" spans="1:17" s="74" customFormat="1" x14ac:dyDescent="0.25">
      <c r="A686" s="288" t="s">
        <v>1633</v>
      </c>
      <c r="B686" s="158" t="s">
        <v>764</v>
      </c>
      <c r="C686" s="159" t="s">
        <v>1752</v>
      </c>
      <c r="D686" s="160" t="s">
        <v>1451</v>
      </c>
      <c r="E686" s="158" t="s">
        <v>1258</v>
      </c>
      <c r="F686" s="161" t="s">
        <v>842</v>
      </c>
      <c r="G686" s="162">
        <v>308283</v>
      </c>
      <c r="H686" s="163">
        <v>332502</v>
      </c>
      <c r="I686" s="166">
        <f t="shared" si="60"/>
        <v>7.8560932649546028E-2</v>
      </c>
      <c r="J686" s="164">
        <f t="shared" si="61"/>
        <v>1.5712186529909206E-2</v>
      </c>
      <c r="K686" s="162">
        <v>705</v>
      </c>
      <c r="L686" s="163">
        <v>761</v>
      </c>
      <c r="M686" s="166">
        <f t="shared" si="62"/>
        <v>7.9432624113475181E-2</v>
      </c>
      <c r="N686" s="164">
        <f t="shared" si="63"/>
        <v>1.5886524822695036E-2</v>
      </c>
      <c r="O686" s="165">
        <f t="shared" si="64"/>
        <v>2.2868598008972275E-3</v>
      </c>
      <c r="P686" s="164">
        <f t="shared" si="65"/>
        <v>2.2887080378463888E-3</v>
      </c>
      <c r="Q686" s="81"/>
    </row>
    <row r="687" spans="1:17" s="74" customFormat="1" x14ac:dyDescent="0.25">
      <c r="A687" s="288" t="s">
        <v>1633</v>
      </c>
      <c r="B687" s="158" t="s">
        <v>764</v>
      </c>
      <c r="C687" s="159" t="s">
        <v>1752</v>
      </c>
      <c r="D687" s="160" t="s">
        <v>950</v>
      </c>
      <c r="E687" s="158" t="s">
        <v>3244</v>
      </c>
      <c r="F687" s="161" t="s">
        <v>3039</v>
      </c>
      <c r="G687" s="162">
        <v>308283</v>
      </c>
      <c r="H687" s="163">
        <v>332502</v>
      </c>
      <c r="I687" s="166">
        <f t="shared" si="60"/>
        <v>7.8560932649546028E-2</v>
      </c>
      <c r="J687" s="164">
        <f t="shared" si="61"/>
        <v>1.5712186529909206E-2</v>
      </c>
      <c r="K687" s="162">
        <v>304508</v>
      </c>
      <c r="L687" s="163">
        <v>328426</v>
      </c>
      <c r="M687" s="166">
        <f t="shared" si="62"/>
        <v>7.8546376449879801E-2</v>
      </c>
      <c r="N687" s="164">
        <f t="shared" si="63"/>
        <v>1.5709275289975962E-2</v>
      </c>
      <c r="O687" s="165">
        <f t="shared" si="64"/>
        <v>0.98775475780370636</v>
      </c>
      <c r="P687" s="164">
        <f t="shared" si="65"/>
        <v>0.9877414271192354</v>
      </c>
      <c r="Q687" s="81"/>
    </row>
    <row r="688" spans="1:17" s="74" customFormat="1" x14ac:dyDescent="0.25">
      <c r="A688" s="288" t="s">
        <v>1633</v>
      </c>
      <c r="B688" s="158" t="s">
        <v>764</v>
      </c>
      <c r="C688" s="159" t="s">
        <v>1752</v>
      </c>
      <c r="D688" s="160" t="s">
        <v>3108</v>
      </c>
      <c r="E688" s="158" t="s">
        <v>3141</v>
      </c>
      <c r="F688" s="161" t="s">
        <v>3126</v>
      </c>
      <c r="G688" s="162">
        <v>308283</v>
      </c>
      <c r="H688" s="163">
        <v>332502</v>
      </c>
      <c r="I688" s="166">
        <f t="shared" si="60"/>
        <v>7.8560932649546028E-2</v>
      </c>
      <c r="J688" s="164">
        <f t="shared" si="61"/>
        <v>1.5712186529909206E-2</v>
      </c>
      <c r="K688" s="162">
        <v>304508</v>
      </c>
      <c r="L688" s="163">
        <v>328426</v>
      </c>
      <c r="M688" s="166">
        <f t="shared" si="62"/>
        <v>7.8546376449879801E-2</v>
      </c>
      <c r="N688" s="164">
        <f t="shared" si="63"/>
        <v>1.5709275289975962E-2</v>
      </c>
      <c r="O688" s="165">
        <f t="shared" si="64"/>
        <v>0.98775475780370636</v>
      </c>
      <c r="P688" s="164">
        <f t="shared" si="65"/>
        <v>0.9877414271192354</v>
      </c>
      <c r="Q688" s="81"/>
    </row>
    <row r="689" spans="1:17" s="74" customFormat="1" ht="30" x14ac:dyDescent="0.25">
      <c r="A689" s="288" t="s">
        <v>1633</v>
      </c>
      <c r="B689" s="158" t="s">
        <v>764</v>
      </c>
      <c r="C689" s="159" t="s">
        <v>1752</v>
      </c>
      <c r="D689" s="160" t="s">
        <v>1498</v>
      </c>
      <c r="E689" s="158" t="s">
        <v>1346</v>
      </c>
      <c r="F689" s="161" t="s">
        <v>3262</v>
      </c>
      <c r="G689" s="162">
        <v>308283</v>
      </c>
      <c r="H689" s="163">
        <v>332502</v>
      </c>
      <c r="I689" s="166">
        <f t="shared" si="60"/>
        <v>7.8560932649546028E-2</v>
      </c>
      <c r="J689" s="164">
        <f t="shared" si="61"/>
        <v>1.5712186529909206E-2</v>
      </c>
      <c r="K689" s="162">
        <v>39</v>
      </c>
      <c r="L689" s="163">
        <v>42</v>
      </c>
      <c r="M689" s="166">
        <f t="shared" si="62"/>
        <v>7.6923076923076927E-2</v>
      </c>
      <c r="N689" s="164">
        <f t="shared" si="63"/>
        <v>1.5384615384615385E-2</v>
      </c>
      <c r="O689" s="165">
        <f t="shared" si="64"/>
        <v>1.2650713792197428E-4</v>
      </c>
      <c r="P689" s="164">
        <f t="shared" si="65"/>
        <v>1.2631502968403198E-4</v>
      </c>
      <c r="Q689" s="81"/>
    </row>
    <row r="690" spans="1:17" s="74" customFormat="1" x14ac:dyDescent="0.25">
      <c r="A690" s="288" t="s">
        <v>1634</v>
      </c>
      <c r="B690" s="158" t="s">
        <v>1714</v>
      </c>
      <c r="C690" s="159" t="s">
        <v>1753</v>
      </c>
      <c r="D690" s="160" t="s">
        <v>1459</v>
      </c>
      <c r="E690" s="158" t="s">
        <v>1266</v>
      </c>
      <c r="F690" s="161" t="s">
        <v>842</v>
      </c>
      <c r="G690" s="162">
        <v>948886</v>
      </c>
      <c r="H690" s="163">
        <v>978010</v>
      </c>
      <c r="I690" s="166">
        <f t="shared" si="60"/>
        <v>3.0692833491062152E-2</v>
      </c>
      <c r="J690" s="164">
        <f t="shared" si="61"/>
        <v>6.1385666982124304E-3</v>
      </c>
      <c r="K690" s="162">
        <v>41684</v>
      </c>
      <c r="L690" s="163">
        <v>42984</v>
      </c>
      <c r="M690" s="166">
        <f t="shared" si="62"/>
        <v>3.1187026197102004E-2</v>
      </c>
      <c r="N690" s="164">
        <f t="shared" si="63"/>
        <v>6.2374052394204007E-3</v>
      </c>
      <c r="O690" s="165">
        <f t="shared" si="64"/>
        <v>4.3929407747611407E-2</v>
      </c>
      <c r="P690" s="164">
        <f t="shared" si="65"/>
        <v>4.3950470854081249E-2</v>
      </c>
      <c r="Q690" s="81"/>
    </row>
    <row r="691" spans="1:17" s="74" customFormat="1" x14ac:dyDescent="0.25">
      <c r="A691" s="288" t="s">
        <v>1634</v>
      </c>
      <c r="B691" s="158" t="s">
        <v>1714</v>
      </c>
      <c r="C691" s="159" t="s">
        <v>1753</v>
      </c>
      <c r="D691" s="160" t="s">
        <v>944</v>
      </c>
      <c r="E691" s="158" t="s">
        <v>945</v>
      </c>
      <c r="F691" s="161" t="s">
        <v>842</v>
      </c>
      <c r="G691" s="162">
        <v>948886</v>
      </c>
      <c r="H691" s="163">
        <v>978010</v>
      </c>
      <c r="I691" s="166">
        <f t="shared" si="60"/>
        <v>3.0692833491062152E-2</v>
      </c>
      <c r="J691" s="164">
        <f t="shared" si="61"/>
        <v>6.1385666982124304E-3</v>
      </c>
      <c r="K691" s="162">
        <v>881171</v>
      </c>
      <c r="L691" s="163">
        <v>908191</v>
      </c>
      <c r="M691" s="166">
        <f t="shared" si="62"/>
        <v>3.0663741770893503E-2</v>
      </c>
      <c r="N691" s="164">
        <f t="shared" si="63"/>
        <v>6.1327483541787006E-3</v>
      </c>
      <c r="O691" s="165">
        <f t="shared" si="64"/>
        <v>0.92863737055873941</v>
      </c>
      <c r="P691" s="164">
        <f t="shared" si="65"/>
        <v>0.9286111593950982</v>
      </c>
      <c r="Q691" s="81"/>
    </row>
    <row r="692" spans="1:17" s="74" customFormat="1" x14ac:dyDescent="0.25">
      <c r="A692" s="288" t="s">
        <v>1634</v>
      </c>
      <c r="B692" s="158" t="s">
        <v>1714</v>
      </c>
      <c r="C692" s="159" t="s">
        <v>1753</v>
      </c>
      <c r="D692" s="160" t="s">
        <v>1064</v>
      </c>
      <c r="E692" s="158" t="s">
        <v>1112</v>
      </c>
      <c r="F692" s="161" t="s">
        <v>3039</v>
      </c>
      <c r="G692" s="162">
        <v>948886</v>
      </c>
      <c r="H692" s="163">
        <v>978010</v>
      </c>
      <c r="I692" s="166">
        <f t="shared" si="60"/>
        <v>3.0692833491062152E-2</v>
      </c>
      <c r="J692" s="164">
        <f t="shared" si="61"/>
        <v>6.1385666982124304E-3</v>
      </c>
      <c r="K692" s="162">
        <v>42</v>
      </c>
      <c r="L692" s="163">
        <v>43</v>
      </c>
      <c r="M692" s="166">
        <f t="shared" si="62"/>
        <v>2.3809523809523808E-2</v>
      </c>
      <c r="N692" s="164">
        <f t="shared" si="63"/>
        <v>4.7619047619047615E-3</v>
      </c>
      <c r="O692" s="165">
        <f t="shared" si="64"/>
        <v>4.4262429838779368E-5</v>
      </c>
      <c r="P692" s="164">
        <f t="shared" si="65"/>
        <v>4.3966830605004039E-5</v>
      </c>
      <c r="Q692" s="81"/>
    </row>
    <row r="693" spans="1:17" s="74" customFormat="1" x14ac:dyDescent="0.25">
      <c r="A693" s="288" t="s">
        <v>1634</v>
      </c>
      <c r="B693" s="158" t="s">
        <v>1714</v>
      </c>
      <c r="C693" s="159" t="s">
        <v>1753</v>
      </c>
      <c r="D693" s="160" t="s">
        <v>891</v>
      </c>
      <c r="E693" s="158" t="s">
        <v>893</v>
      </c>
      <c r="F693" s="161" t="s">
        <v>3039</v>
      </c>
      <c r="G693" s="162">
        <v>948886</v>
      </c>
      <c r="H693" s="163">
        <v>978010</v>
      </c>
      <c r="I693" s="166">
        <f t="shared" si="60"/>
        <v>3.0692833491062152E-2</v>
      </c>
      <c r="J693" s="164">
        <f t="shared" si="61"/>
        <v>6.1385666982124304E-3</v>
      </c>
      <c r="K693" s="162">
        <v>923903</v>
      </c>
      <c r="L693" s="163">
        <v>952255</v>
      </c>
      <c r="M693" s="166">
        <f t="shared" si="62"/>
        <v>3.0687204176195988E-2</v>
      </c>
      <c r="N693" s="164">
        <f t="shared" si="63"/>
        <v>6.1374408352391973E-3</v>
      </c>
      <c r="O693" s="165">
        <f t="shared" si="64"/>
        <v>0.97367123131756605</v>
      </c>
      <c r="P693" s="164">
        <f t="shared" si="65"/>
        <v>0.97366591343646791</v>
      </c>
      <c r="Q693" s="81"/>
    </row>
    <row r="694" spans="1:17" s="74" customFormat="1" x14ac:dyDescent="0.25">
      <c r="A694" s="288" t="s">
        <v>1634</v>
      </c>
      <c r="B694" s="158" t="s">
        <v>1714</v>
      </c>
      <c r="C694" s="159" t="s">
        <v>1753</v>
      </c>
      <c r="D694" s="160" t="s">
        <v>1064</v>
      </c>
      <c r="E694" s="158" t="s">
        <v>3145</v>
      </c>
      <c r="F694" s="161" t="s">
        <v>3126</v>
      </c>
      <c r="G694" s="162">
        <v>948886</v>
      </c>
      <c r="H694" s="163">
        <v>978010</v>
      </c>
      <c r="I694" s="166">
        <f t="shared" si="60"/>
        <v>3.0692833491062152E-2</v>
      </c>
      <c r="J694" s="164">
        <f t="shared" si="61"/>
        <v>6.1385666982124304E-3</v>
      </c>
      <c r="K694" s="162">
        <v>125</v>
      </c>
      <c r="L694" s="163">
        <v>129</v>
      </c>
      <c r="M694" s="166">
        <f t="shared" si="62"/>
        <v>3.2000000000000001E-2</v>
      </c>
      <c r="N694" s="164">
        <f t="shared" si="63"/>
        <v>6.4000000000000003E-3</v>
      </c>
      <c r="O694" s="165">
        <f t="shared" si="64"/>
        <v>1.317334221392243E-4</v>
      </c>
      <c r="P694" s="164">
        <f t="shared" si="65"/>
        <v>1.3190049181501212E-4</v>
      </c>
      <c r="Q694" s="81"/>
    </row>
    <row r="695" spans="1:17" s="74" customFormat="1" x14ac:dyDescent="0.25">
      <c r="A695" s="288" t="s">
        <v>1634</v>
      </c>
      <c r="B695" s="158" t="s">
        <v>1714</v>
      </c>
      <c r="C695" s="159" t="s">
        <v>1753</v>
      </c>
      <c r="D695" s="160" t="s">
        <v>3115</v>
      </c>
      <c r="E695" s="158" t="s">
        <v>3158</v>
      </c>
      <c r="F695" s="161" t="s">
        <v>3126</v>
      </c>
      <c r="G695" s="162">
        <v>948886</v>
      </c>
      <c r="H695" s="163">
        <v>978010</v>
      </c>
      <c r="I695" s="166">
        <f t="shared" si="60"/>
        <v>3.0692833491062152E-2</v>
      </c>
      <c r="J695" s="164">
        <f t="shared" si="61"/>
        <v>6.1385666982124304E-3</v>
      </c>
      <c r="K695" s="162">
        <v>927336</v>
      </c>
      <c r="L695" s="163">
        <v>955796</v>
      </c>
      <c r="M695" s="166">
        <f t="shared" si="62"/>
        <v>3.0690062717289093E-2</v>
      </c>
      <c r="N695" s="164">
        <f t="shared" si="63"/>
        <v>6.1380125434578187E-3</v>
      </c>
      <c r="O695" s="165">
        <f t="shared" si="64"/>
        <v>0.97728915802319771</v>
      </c>
      <c r="P695" s="164">
        <f t="shared" si="65"/>
        <v>0.97728653081256833</v>
      </c>
      <c r="Q695" s="81"/>
    </row>
    <row r="696" spans="1:17" s="74" customFormat="1" x14ac:dyDescent="0.25">
      <c r="A696" s="288" t="s">
        <v>1634</v>
      </c>
      <c r="B696" s="158" t="s">
        <v>1714</v>
      </c>
      <c r="C696" s="159" t="s">
        <v>1753</v>
      </c>
      <c r="D696" s="160" t="s">
        <v>895</v>
      </c>
      <c r="E696" s="158" t="s">
        <v>896</v>
      </c>
      <c r="F696" s="161" t="s">
        <v>3233</v>
      </c>
      <c r="G696" s="162">
        <v>948886</v>
      </c>
      <c r="H696" s="163">
        <v>978010</v>
      </c>
      <c r="I696" s="166">
        <f t="shared" si="60"/>
        <v>3.0692833491062152E-2</v>
      </c>
      <c r="J696" s="164">
        <f t="shared" si="61"/>
        <v>6.1385666982124304E-3</v>
      </c>
      <c r="K696" s="162">
        <v>932549</v>
      </c>
      <c r="L696" s="163">
        <v>961171</v>
      </c>
      <c r="M696" s="166">
        <f t="shared" si="62"/>
        <v>3.0692220998574875E-2</v>
      </c>
      <c r="N696" s="164">
        <f t="shared" si="63"/>
        <v>6.1384441997149753E-3</v>
      </c>
      <c r="O696" s="165">
        <f t="shared" si="64"/>
        <v>0.98278296866009196</v>
      </c>
      <c r="P696" s="164">
        <f t="shared" si="65"/>
        <v>0.9827823846381939</v>
      </c>
      <c r="Q696" s="81"/>
    </row>
    <row r="697" spans="1:17" s="74" customFormat="1" x14ac:dyDescent="0.25">
      <c r="A697" s="288" t="s">
        <v>1635</v>
      </c>
      <c r="B697" s="158" t="s">
        <v>1714</v>
      </c>
      <c r="C697" s="159" t="s">
        <v>1754</v>
      </c>
      <c r="D697" s="160" t="s">
        <v>1444</v>
      </c>
      <c r="E697" s="158" t="s">
        <v>1251</v>
      </c>
      <c r="F697" s="161" t="s">
        <v>842</v>
      </c>
      <c r="G697" s="162">
        <v>895215</v>
      </c>
      <c r="H697" s="163">
        <v>914025</v>
      </c>
      <c r="I697" s="166">
        <f t="shared" si="60"/>
        <v>2.1011712270236758E-2</v>
      </c>
      <c r="J697" s="164">
        <f t="shared" si="61"/>
        <v>4.2023424540473513E-3</v>
      </c>
      <c r="K697" s="162">
        <v>892894</v>
      </c>
      <c r="L697" s="163">
        <v>911654</v>
      </c>
      <c r="M697" s="166">
        <f t="shared" si="62"/>
        <v>2.1010332693466412E-2</v>
      </c>
      <c r="N697" s="164">
        <f t="shared" si="63"/>
        <v>4.2020665386932827E-3</v>
      </c>
      <c r="O697" s="165">
        <f t="shared" si="64"/>
        <v>0.99740732673156729</v>
      </c>
      <c r="P697" s="164">
        <f t="shared" si="65"/>
        <v>0.99740597904871309</v>
      </c>
      <c r="Q697" s="81"/>
    </row>
    <row r="698" spans="1:17" s="74" customFormat="1" x14ac:dyDescent="0.25">
      <c r="A698" s="288" t="s">
        <v>1635</v>
      </c>
      <c r="B698" s="158" t="s">
        <v>1714</v>
      </c>
      <c r="C698" s="159" t="s">
        <v>1754</v>
      </c>
      <c r="D698" s="160" t="s">
        <v>1459</v>
      </c>
      <c r="E698" s="158" t="s">
        <v>1266</v>
      </c>
      <c r="F698" s="161" t="s">
        <v>842</v>
      </c>
      <c r="G698" s="162">
        <v>895215</v>
      </c>
      <c r="H698" s="163">
        <v>914025</v>
      </c>
      <c r="I698" s="166">
        <f t="shared" si="60"/>
        <v>2.1011712270236758E-2</v>
      </c>
      <c r="J698" s="164">
        <f t="shared" si="61"/>
        <v>4.2023424540473513E-3</v>
      </c>
      <c r="K698" s="162">
        <v>40</v>
      </c>
      <c r="L698" s="163">
        <v>40</v>
      </c>
      <c r="M698" s="166">
        <f t="shared" si="62"/>
        <v>0</v>
      </c>
      <c r="N698" s="164">
        <f t="shared" si="63"/>
        <v>0</v>
      </c>
      <c r="O698" s="165">
        <f t="shared" si="64"/>
        <v>4.4682003764458814E-5</v>
      </c>
      <c r="P698" s="164">
        <f t="shared" si="65"/>
        <v>4.3762479144443535E-5</v>
      </c>
      <c r="Q698" s="81"/>
    </row>
    <row r="699" spans="1:17" s="74" customFormat="1" x14ac:dyDescent="0.25">
      <c r="A699" s="288" t="s">
        <v>1635</v>
      </c>
      <c r="B699" s="158" t="s">
        <v>1714</v>
      </c>
      <c r="C699" s="159" t="s">
        <v>1754</v>
      </c>
      <c r="D699" s="160" t="s">
        <v>1064</v>
      </c>
      <c r="E699" s="158" t="s">
        <v>1112</v>
      </c>
      <c r="F699" s="161" t="s">
        <v>3039</v>
      </c>
      <c r="G699" s="162">
        <v>895215</v>
      </c>
      <c r="H699" s="163">
        <v>914025</v>
      </c>
      <c r="I699" s="166">
        <f t="shared" si="60"/>
        <v>2.1011712270236758E-2</v>
      </c>
      <c r="J699" s="164">
        <f t="shared" si="61"/>
        <v>4.2023424540473513E-3</v>
      </c>
      <c r="K699" s="162">
        <v>895121</v>
      </c>
      <c r="L699" s="163">
        <v>913929</v>
      </c>
      <c r="M699" s="166">
        <f t="shared" si="62"/>
        <v>2.1011684453833616E-2</v>
      </c>
      <c r="N699" s="164">
        <f t="shared" si="63"/>
        <v>4.2023368907667235E-3</v>
      </c>
      <c r="O699" s="165">
        <f t="shared" si="64"/>
        <v>0.9998949972911535</v>
      </c>
      <c r="P699" s="164">
        <f t="shared" si="65"/>
        <v>0.99989497005005334</v>
      </c>
      <c r="Q699" s="81"/>
    </row>
    <row r="700" spans="1:17" s="74" customFormat="1" x14ac:dyDescent="0.25">
      <c r="A700" s="288" t="s">
        <v>1635</v>
      </c>
      <c r="B700" s="158" t="s">
        <v>1714</v>
      </c>
      <c r="C700" s="159" t="s">
        <v>1754</v>
      </c>
      <c r="D700" s="160" t="s">
        <v>891</v>
      </c>
      <c r="E700" s="158" t="s">
        <v>893</v>
      </c>
      <c r="F700" s="161" t="s">
        <v>3039</v>
      </c>
      <c r="G700" s="162">
        <v>895215</v>
      </c>
      <c r="H700" s="163">
        <v>914025</v>
      </c>
      <c r="I700" s="166">
        <f t="shared" si="60"/>
        <v>2.1011712270236758E-2</v>
      </c>
      <c r="J700" s="164">
        <f t="shared" si="61"/>
        <v>4.2023424540473513E-3</v>
      </c>
      <c r="K700" s="162">
        <v>88</v>
      </c>
      <c r="L700" s="163">
        <v>90</v>
      </c>
      <c r="M700" s="166">
        <f t="shared" si="62"/>
        <v>2.2727272727272728E-2</v>
      </c>
      <c r="N700" s="164">
        <f t="shared" si="63"/>
        <v>4.5454545454545452E-3</v>
      </c>
      <c r="O700" s="165">
        <f t="shared" si="64"/>
        <v>9.8300408281809393E-5</v>
      </c>
      <c r="P700" s="164">
        <f t="shared" si="65"/>
        <v>9.8465578074997945E-5</v>
      </c>
      <c r="Q700" s="81"/>
    </row>
    <row r="701" spans="1:17" s="74" customFormat="1" x14ac:dyDescent="0.25">
      <c r="A701" s="288" t="s">
        <v>1635</v>
      </c>
      <c r="B701" s="158" t="s">
        <v>1714</v>
      </c>
      <c r="C701" s="159" t="s">
        <v>1754</v>
      </c>
      <c r="D701" s="160" t="s">
        <v>1064</v>
      </c>
      <c r="E701" s="158" t="s">
        <v>3145</v>
      </c>
      <c r="F701" s="161" t="s">
        <v>3126</v>
      </c>
      <c r="G701" s="162">
        <v>895215</v>
      </c>
      <c r="H701" s="163">
        <v>914025</v>
      </c>
      <c r="I701" s="166">
        <f t="shared" si="60"/>
        <v>2.1011712270236758E-2</v>
      </c>
      <c r="J701" s="164">
        <f t="shared" si="61"/>
        <v>4.2023424540473513E-3</v>
      </c>
      <c r="K701" s="162">
        <v>894710</v>
      </c>
      <c r="L701" s="163">
        <v>913509</v>
      </c>
      <c r="M701" s="166">
        <f t="shared" si="62"/>
        <v>2.1011277397145443E-2</v>
      </c>
      <c r="N701" s="164">
        <f t="shared" si="63"/>
        <v>4.2022554794290887E-3</v>
      </c>
      <c r="O701" s="165">
        <f t="shared" si="64"/>
        <v>0.99943588970247366</v>
      </c>
      <c r="P701" s="164">
        <f t="shared" si="65"/>
        <v>0.99943546401903671</v>
      </c>
      <c r="Q701" s="81"/>
    </row>
    <row r="702" spans="1:17" s="74" customFormat="1" x14ac:dyDescent="0.25">
      <c r="A702" s="288" t="s">
        <v>1635</v>
      </c>
      <c r="B702" s="158" t="s">
        <v>1714</v>
      </c>
      <c r="C702" s="159" t="s">
        <v>1754</v>
      </c>
      <c r="D702" s="160" t="s">
        <v>3115</v>
      </c>
      <c r="E702" s="158" t="s">
        <v>3158</v>
      </c>
      <c r="F702" s="161" t="s">
        <v>3126</v>
      </c>
      <c r="G702" s="162">
        <v>895215</v>
      </c>
      <c r="H702" s="163">
        <v>914025</v>
      </c>
      <c r="I702" s="166">
        <f t="shared" si="60"/>
        <v>2.1011712270236758E-2</v>
      </c>
      <c r="J702" s="164">
        <f t="shared" si="61"/>
        <v>4.2023424540473513E-3</v>
      </c>
      <c r="K702" s="162">
        <v>328</v>
      </c>
      <c r="L702" s="163">
        <v>335</v>
      </c>
      <c r="M702" s="166">
        <f t="shared" si="62"/>
        <v>2.1341463414634148E-2</v>
      </c>
      <c r="N702" s="164">
        <f t="shared" si="63"/>
        <v>4.2682926829268296E-3</v>
      </c>
      <c r="O702" s="165">
        <f t="shared" si="64"/>
        <v>3.6639243086856229E-4</v>
      </c>
      <c r="P702" s="164">
        <f t="shared" si="65"/>
        <v>3.6651076283471457E-4</v>
      </c>
      <c r="Q702" s="81"/>
    </row>
    <row r="703" spans="1:17" s="74" customFormat="1" x14ac:dyDescent="0.25">
      <c r="A703" s="288" t="s">
        <v>1635</v>
      </c>
      <c r="B703" s="158" t="s">
        <v>1714</v>
      </c>
      <c r="C703" s="159" t="s">
        <v>1754</v>
      </c>
      <c r="D703" s="160" t="s">
        <v>895</v>
      </c>
      <c r="E703" s="158" t="s">
        <v>896</v>
      </c>
      <c r="F703" s="161" t="s">
        <v>3233</v>
      </c>
      <c r="G703" s="162">
        <v>895215</v>
      </c>
      <c r="H703" s="163">
        <v>914025</v>
      </c>
      <c r="I703" s="166">
        <f t="shared" si="60"/>
        <v>2.1011712270236758E-2</v>
      </c>
      <c r="J703" s="164">
        <f t="shared" si="61"/>
        <v>4.2023424540473513E-3</v>
      </c>
      <c r="K703" s="162">
        <v>76</v>
      </c>
      <c r="L703" s="163">
        <v>78</v>
      </c>
      <c r="M703" s="166">
        <f t="shared" si="62"/>
        <v>2.6315789473684209E-2</v>
      </c>
      <c r="N703" s="164">
        <f t="shared" si="63"/>
        <v>5.263157894736842E-3</v>
      </c>
      <c r="O703" s="165">
        <f t="shared" si="64"/>
        <v>8.4895807152471752E-5</v>
      </c>
      <c r="P703" s="164">
        <f t="shared" si="65"/>
        <v>8.5336834331664884E-5</v>
      </c>
      <c r="Q703" s="81"/>
    </row>
    <row r="704" spans="1:17" s="74" customFormat="1" x14ac:dyDescent="0.25">
      <c r="A704" s="288" t="s">
        <v>1636</v>
      </c>
      <c r="B704" s="158" t="s">
        <v>1714</v>
      </c>
      <c r="C704" s="159" t="s">
        <v>1755</v>
      </c>
      <c r="D704" s="160" t="s">
        <v>1444</v>
      </c>
      <c r="E704" s="158" t="s">
        <v>1251</v>
      </c>
      <c r="F704" s="161" t="s">
        <v>842</v>
      </c>
      <c r="G704" s="162">
        <v>182264</v>
      </c>
      <c r="H704" s="163">
        <v>182574</v>
      </c>
      <c r="I704" s="166">
        <f t="shared" si="60"/>
        <v>1.7008295659044024E-3</v>
      </c>
      <c r="J704" s="164">
        <f t="shared" si="61"/>
        <v>3.4016591318088049E-4</v>
      </c>
      <c r="K704" s="162">
        <v>320</v>
      </c>
      <c r="L704" s="163">
        <v>321</v>
      </c>
      <c r="M704" s="166">
        <f t="shared" si="62"/>
        <v>3.1250000000000002E-3</v>
      </c>
      <c r="N704" s="164">
        <f t="shared" si="63"/>
        <v>6.2500000000000001E-4</v>
      </c>
      <c r="O704" s="165">
        <f t="shared" si="64"/>
        <v>1.7556950357722864E-3</v>
      </c>
      <c r="P704" s="164">
        <f t="shared" si="65"/>
        <v>1.758191199184988E-3</v>
      </c>
      <c r="Q704" s="81"/>
    </row>
    <row r="705" spans="1:17" s="74" customFormat="1" x14ac:dyDescent="0.25">
      <c r="A705" s="288" t="s">
        <v>1636</v>
      </c>
      <c r="B705" s="158" t="s">
        <v>1714</v>
      </c>
      <c r="C705" s="159" t="s">
        <v>1755</v>
      </c>
      <c r="D705" s="160" t="s">
        <v>1459</v>
      </c>
      <c r="E705" s="158" t="s">
        <v>1266</v>
      </c>
      <c r="F705" s="161" t="s">
        <v>842</v>
      </c>
      <c r="G705" s="162">
        <v>182264</v>
      </c>
      <c r="H705" s="163">
        <v>182574</v>
      </c>
      <c r="I705" s="166">
        <f t="shared" si="60"/>
        <v>1.7008295659044024E-3</v>
      </c>
      <c r="J705" s="164">
        <f t="shared" si="61"/>
        <v>3.4016591318088049E-4</v>
      </c>
      <c r="K705" s="162">
        <v>42085</v>
      </c>
      <c r="L705" s="163">
        <v>42156</v>
      </c>
      <c r="M705" s="166">
        <f t="shared" si="62"/>
        <v>1.6870618985386718E-3</v>
      </c>
      <c r="N705" s="164">
        <f t="shared" si="63"/>
        <v>3.3741237970773437E-4</v>
      </c>
      <c r="O705" s="165">
        <f t="shared" si="64"/>
        <v>0.2309013299389896</v>
      </c>
      <c r="P705" s="164">
        <f t="shared" si="65"/>
        <v>0.23089815636399488</v>
      </c>
      <c r="Q705" s="81"/>
    </row>
    <row r="706" spans="1:17" s="74" customFormat="1" x14ac:dyDescent="0.25">
      <c r="A706" s="288" t="s">
        <v>1636</v>
      </c>
      <c r="B706" s="158" t="s">
        <v>1714</v>
      </c>
      <c r="C706" s="159" t="s">
        <v>1755</v>
      </c>
      <c r="D706" s="160" t="s">
        <v>944</v>
      </c>
      <c r="E706" s="158" t="s">
        <v>945</v>
      </c>
      <c r="F706" s="161" t="s">
        <v>842</v>
      </c>
      <c r="G706" s="162">
        <v>182264</v>
      </c>
      <c r="H706" s="163">
        <v>182574</v>
      </c>
      <c r="I706" s="166">
        <f t="shared" si="60"/>
        <v>1.7008295659044024E-3</v>
      </c>
      <c r="J706" s="164">
        <f t="shared" si="61"/>
        <v>3.4016591318088049E-4</v>
      </c>
      <c r="K706" s="162">
        <v>28267</v>
      </c>
      <c r="L706" s="163">
        <v>28313</v>
      </c>
      <c r="M706" s="166">
        <f t="shared" si="62"/>
        <v>1.6273393002441008E-3</v>
      </c>
      <c r="N706" s="164">
        <f t="shared" si="63"/>
        <v>3.2546786004882016E-4</v>
      </c>
      <c r="O706" s="165">
        <f t="shared" si="64"/>
        <v>0.15508822367554756</v>
      </c>
      <c r="P706" s="164">
        <f t="shared" si="65"/>
        <v>0.15507684555303602</v>
      </c>
      <c r="Q706" s="81"/>
    </row>
    <row r="707" spans="1:17" s="74" customFormat="1" x14ac:dyDescent="0.25">
      <c r="A707" s="288" t="s">
        <v>1636</v>
      </c>
      <c r="B707" s="158" t="s">
        <v>1714</v>
      </c>
      <c r="C707" s="159" t="s">
        <v>1755</v>
      </c>
      <c r="D707" s="160" t="s">
        <v>1064</v>
      </c>
      <c r="E707" s="158" t="s">
        <v>1112</v>
      </c>
      <c r="F707" s="161" t="s">
        <v>3039</v>
      </c>
      <c r="G707" s="162">
        <v>182264</v>
      </c>
      <c r="H707" s="163">
        <v>182574</v>
      </c>
      <c r="I707" s="166">
        <f t="shared" ref="I707:I770" si="66">(H707-G707)/G707</f>
        <v>1.7008295659044024E-3</v>
      </c>
      <c r="J707" s="164">
        <f t="shared" ref="J707:J770" si="67">I707/5</f>
        <v>3.4016591318088049E-4</v>
      </c>
      <c r="K707" s="162">
        <v>182203</v>
      </c>
      <c r="L707" s="163">
        <v>182512</v>
      </c>
      <c r="M707" s="166">
        <f t="shared" ref="M707:M770" si="68">IFERROR((L707-K707)/K707,0)</f>
        <v>1.6959106052040855E-3</v>
      </c>
      <c r="N707" s="164">
        <f t="shared" ref="N707:N770" si="69">M707/5</f>
        <v>3.3918212104081712E-4</v>
      </c>
      <c r="O707" s="165">
        <f t="shared" ref="O707:O770" si="70">K707/G707</f>
        <v>0.99966532063380587</v>
      </c>
      <c r="P707" s="164">
        <f t="shared" ref="P707:P770" si="71">L707/H707</f>
        <v>0.99966041166869324</v>
      </c>
      <c r="Q707" s="81"/>
    </row>
    <row r="708" spans="1:17" s="74" customFormat="1" x14ac:dyDescent="0.25">
      <c r="A708" s="288" t="s">
        <v>1636</v>
      </c>
      <c r="B708" s="158" t="s">
        <v>1714</v>
      </c>
      <c r="C708" s="159" t="s">
        <v>1755</v>
      </c>
      <c r="D708" s="160" t="s">
        <v>891</v>
      </c>
      <c r="E708" s="158" t="s">
        <v>893</v>
      </c>
      <c r="F708" s="161" t="s">
        <v>3039</v>
      </c>
      <c r="G708" s="162">
        <v>182264</v>
      </c>
      <c r="H708" s="163">
        <v>182574</v>
      </c>
      <c r="I708" s="166">
        <f t="shared" si="66"/>
        <v>1.7008295659044024E-3</v>
      </c>
      <c r="J708" s="164">
        <f t="shared" si="67"/>
        <v>3.4016591318088049E-4</v>
      </c>
      <c r="K708" s="162">
        <v>60</v>
      </c>
      <c r="L708" s="163">
        <v>60</v>
      </c>
      <c r="M708" s="166">
        <f t="shared" si="68"/>
        <v>0</v>
      </c>
      <c r="N708" s="164">
        <f t="shared" si="69"/>
        <v>0</v>
      </c>
      <c r="O708" s="165">
        <f t="shared" si="70"/>
        <v>3.2919281920730368E-4</v>
      </c>
      <c r="P708" s="164">
        <f t="shared" si="71"/>
        <v>3.2863386900653979E-4</v>
      </c>
      <c r="Q708" s="81"/>
    </row>
    <row r="709" spans="1:17" s="74" customFormat="1" x14ac:dyDescent="0.25">
      <c r="A709" s="288" t="s">
        <v>1636</v>
      </c>
      <c r="B709" s="158" t="s">
        <v>1714</v>
      </c>
      <c r="C709" s="159" t="s">
        <v>1755</v>
      </c>
      <c r="D709" s="160" t="s">
        <v>1064</v>
      </c>
      <c r="E709" s="158" t="s">
        <v>3145</v>
      </c>
      <c r="F709" s="161" t="s">
        <v>3126</v>
      </c>
      <c r="G709" s="162">
        <v>182264</v>
      </c>
      <c r="H709" s="163">
        <v>182574</v>
      </c>
      <c r="I709" s="166">
        <f t="shared" si="66"/>
        <v>1.7008295659044024E-3</v>
      </c>
      <c r="J709" s="164">
        <f t="shared" si="67"/>
        <v>3.4016591318088049E-4</v>
      </c>
      <c r="K709" s="162">
        <v>182061</v>
      </c>
      <c r="L709" s="163">
        <v>182371</v>
      </c>
      <c r="M709" s="166">
        <f t="shared" si="68"/>
        <v>1.702726009414427E-3</v>
      </c>
      <c r="N709" s="164">
        <f t="shared" si="69"/>
        <v>3.405452018828854E-4</v>
      </c>
      <c r="O709" s="165">
        <f t="shared" si="70"/>
        <v>0.99888623096168194</v>
      </c>
      <c r="P709" s="164">
        <f t="shared" si="71"/>
        <v>0.99888812207652788</v>
      </c>
      <c r="Q709" s="81"/>
    </row>
    <row r="710" spans="1:17" s="74" customFormat="1" x14ac:dyDescent="0.25">
      <c r="A710" s="288" t="s">
        <v>1636</v>
      </c>
      <c r="B710" s="158" t="s">
        <v>1714</v>
      </c>
      <c r="C710" s="159" t="s">
        <v>1755</v>
      </c>
      <c r="D710" s="160" t="s">
        <v>3115</v>
      </c>
      <c r="E710" s="158" t="s">
        <v>3158</v>
      </c>
      <c r="F710" s="161" t="s">
        <v>3126</v>
      </c>
      <c r="G710" s="162">
        <v>182264</v>
      </c>
      <c r="H710" s="163">
        <v>182574</v>
      </c>
      <c r="I710" s="166">
        <f t="shared" si="66"/>
        <v>1.7008295659044024E-3</v>
      </c>
      <c r="J710" s="164">
        <f t="shared" si="67"/>
        <v>3.4016591318088049E-4</v>
      </c>
      <c r="K710" s="162">
        <v>205</v>
      </c>
      <c r="L710" s="163">
        <v>206</v>
      </c>
      <c r="M710" s="166">
        <f t="shared" si="68"/>
        <v>4.8780487804878049E-3</v>
      </c>
      <c r="N710" s="164">
        <f t="shared" si="69"/>
        <v>9.7560975609756097E-4</v>
      </c>
      <c r="O710" s="165">
        <f t="shared" si="70"/>
        <v>1.124742132291621E-3</v>
      </c>
      <c r="P710" s="164">
        <f t="shared" si="71"/>
        <v>1.1283096169224533E-3</v>
      </c>
      <c r="Q710" s="81"/>
    </row>
    <row r="711" spans="1:17" s="74" customFormat="1" x14ac:dyDescent="0.25">
      <c r="A711" s="288" t="s">
        <v>1636</v>
      </c>
      <c r="B711" s="158" t="s">
        <v>1714</v>
      </c>
      <c r="C711" s="159" t="s">
        <v>1755</v>
      </c>
      <c r="D711" s="160" t="s">
        <v>895</v>
      </c>
      <c r="E711" s="158" t="s">
        <v>896</v>
      </c>
      <c r="F711" s="161" t="s">
        <v>3233</v>
      </c>
      <c r="G711" s="162">
        <v>182264</v>
      </c>
      <c r="H711" s="163">
        <v>182574</v>
      </c>
      <c r="I711" s="166">
        <f t="shared" si="66"/>
        <v>1.7008295659044024E-3</v>
      </c>
      <c r="J711" s="164">
        <f t="shared" si="67"/>
        <v>3.4016591318088049E-4</v>
      </c>
      <c r="K711" s="162">
        <v>163</v>
      </c>
      <c r="L711" s="163">
        <v>163</v>
      </c>
      <c r="M711" s="166">
        <f t="shared" si="68"/>
        <v>0</v>
      </c>
      <c r="N711" s="164">
        <f t="shared" si="69"/>
        <v>0</v>
      </c>
      <c r="O711" s="165">
        <f t="shared" si="70"/>
        <v>8.9430715884650832E-4</v>
      </c>
      <c r="P711" s="164">
        <f t="shared" si="71"/>
        <v>8.927886774677665E-4</v>
      </c>
      <c r="Q711" s="81"/>
    </row>
    <row r="712" spans="1:17" s="74" customFormat="1" x14ac:dyDescent="0.25">
      <c r="A712" s="288" t="s">
        <v>1637</v>
      </c>
      <c r="B712" s="158" t="s">
        <v>1714</v>
      </c>
      <c r="C712" s="159" t="s">
        <v>427</v>
      </c>
      <c r="D712" s="160" t="s">
        <v>1444</v>
      </c>
      <c r="E712" s="158" t="s">
        <v>1251</v>
      </c>
      <c r="F712" s="161" t="s">
        <v>842</v>
      </c>
      <c r="G712" s="162">
        <v>163874</v>
      </c>
      <c r="H712" s="163">
        <v>165882</v>
      </c>
      <c r="I712" s="166">
        <f t="shared" si="66"/>
        <v>1.2253316572488619E-2</v>
      </c>
      <c r="J712" s="164">
        <f t="shared" si="67"/>
        <v>2.4506633144977239E-3</v>
      </c>
      <c r="K712" s="162">
        <v>112166</v>
      </c>
      <c r="L712" s="163">
        <v>113525</v>
      </c>
      <c r="M712" s="166">
        <f t="shared" si="68"/>
        <v>1.211597097159567E-2</v>
      </c>
      <c r="N712" s="164">
        <f t="shared" si="69"/>
        <v>2.4231941943191342E-3</v>
      </c>
      <c r="O712" s="165">
        <f t="shared" si="70"/>
        <v>0.68446489375983988</v>
      </c>
      <c r="P712" s="164">
        <f t="shared" si="71"/>
        <v>0.68437202348657478</v>
      </c>
      <c r="Q712" s="81"/>
    </row>
    <row r="713" spans="1:17" s="74" customFormat="1" x14ac:dyDescent="0.25">
      <c r="A713" s="288" t="s">
        <v>1637</v>
      </c>
      <c r="B713" s="158" t="s">
        <v>1714</v>
      </c>
      <c r="C713" s="159" t="s">
        <v>427</v>
      </c>
      <c r="D713" s="160" t="s">
        <v>1459</v>
      </c>
      <c r="E713" s="158" t="s">
        <v>1266</v>
      </c>
      <c r="F713" s="161" t="s">
        <v>842</v>
      </c>
      <c r="G713" s="162">
        <v>163874</v>
      </c>
      <c r="H713" s="163">
        <v>165882</v>
      </c>
      <c r="I713" s="166">
        <f t="shared" si="66"/>
        <v>1.2253316572488619E-2</v>
      </c>
      <c r="J713" s="164">
        <f t="shared" si="67"/>
        <v>2.4506633144977239E-3</v>
      </c>
      <c r="K713" s="162">
        <v>14</v>
      </c>
      <c r="L713" s="163">
        <v>14</v>
      </c>
      <c r="M713" s="166">
        <f t="shared" si="68"/>
        <v>0</v>
      </c>
      <c r="N713" s="164">
        <f t="shared" si="69"/>
        <v>0</v>
      </c>
      <c r="O713" s="165">
        <f t="shared" si="70"/>
        <v>8.5431490047231407E-5</v>
      </c>
      <c r="P713" s="164">
        <f t="shared" si="71"/>
        <v>8.4397342689381604E-5</v>
      </c>
      <c r="Q713" s="81"/>
    </row>
    <row r="714" spans="1:17" s="74" customFormat="1" x14ac:dyDescent="0.25">
      <c r="A714" s="288" t="s">
        <v>1637</v>
      </c>
      <c r="B714" s="158" t="s">
        <v>1714</v>
      </c>
      <c r="C714" s="159" t="s">
        <v>427</v>
      </c>
      <c r="D714" s="160" t="s">
        <v>1064</v>
      </c>
      <c r="E714" s="158" t="s">
        <v>1112</v>
      </c>
      <c r="F714" s="161" t="s">
        <v>3039</v>
      </c>
      <c r="G714" s="162">
        <v>163874</v>
      </c>
      <c r="H714" s="163">
        <v>165882</v>
      </c>
      <c r="I714" s="166">
        <f t="shared" si="66"/>
        <v>1.2253316572488619E-2</v>
      </c>
      <c r="J714" s="164">
        <f t="shared" si="67"/>
        <v>2.4506633144977239E-3</v>
      </c>
      <c r="K714" s="162">
        <v>21</v>
      </c>
      <c r="L714" s="163">
        <v>22</v>
      </c>
      <c r="M714" s="166">
        <f t="shared" si="68"/>
        <v>4.7619047619047616E-2</v>
      </c>
      <c r="N714" s="164">
        <f t="shared" si="69"/>
        <v>9.5238095238095229E-3</v>
      </c>
      <c r="O714" s="165">
        <f t="shared" si="70"/>
        <v>1.2814723507084712E-4</v>
      </c>
      <c r="P714" s="164">
        <f t="shared" si="71"/>
        <v>1.3262439565474253E-4</v>
      </c>
      <c r="Q714" s="81"/>
    </row>
    <row r="715" spans="1:17" s="74" customFormat="1" x14ac:dyDescent="0.25">
      <c r="A715" s="288" t="s">
        <v>1637</v>
      </c>
      <c r="B715" s="158" t="s">
        <v>1714</v>
      </c>
      <c r="C715" s="159" t="s">
        <v>427</v>
      </c>
      <c r="D715" s="160" t="s">
        <v>891</v>
      </c>
      <c r="E715" s="158" t="s">
        <v>893</v>
      </c>
      <c r="F715" s="161" t="s">
        <v>3039</v>
      </c>
      <c r="G715" s="162">
        <v>163874</v>
      </c>
      <c r="H715" s="163">
        <v>165882</v>
      </c>
      <c r="I715" s="166">
        <f t="shared" si="66"/>
        <v>1.2253316572488619E-2</v>
      </c>
      <c r="J715" s="164">
        <f t="shared" si="67"/>
        <v>2.4506633144977239E-3</v>
      </c>
      <c r="K715" s="162">
        <v>158587</v>
      </c>
      <c r="L715" s="163">
        <v>160529</v>
      </c>
      <c r="M715" s="166">
        <f t="shared" si="68"/>
        <v>1.2245644346636232E-2</v>
      </c>
      <c r="N715" s="164">
        <f t="shared" si="69"/>
        <v>2.4491288693272465E-3</v>
      </c>
      <c r="O715" s="165">
        <f t="shared" si="70"/>
        <v>0.96773740800859198</v>
      </c>
      <c r="P715" s="164">
        <f t="shared" si="71"/>
        <v>0.96773007318455284</v>
      </c>
      <c r="Q715" s="81"/>
    </row>
    <row r="716" spans="1:17" s="74" customFormat="1" x14ac:dyDescent="0.25">
      <c r="A716" s="288" t="s">
        <v>1637</v>
      </c>
      <c r="B716" s="158" t="s">
        <v>1714</v>
      </c>
      <c r="C716" s="159" t="s">
        <v>427</v>
      </c>
      <c r="D716" s="160" t="s">
        <v>1064</v>
      </c>
      <c r="E716" s="158" t="s">
        <v>3145</v>
      </c>
      <c r="F716" s="161" t="s">
        <v>3126</v>
      </c>
      <c r="G716" s="162">
        <v>163874</v>
      </c>
      <c r="H716" s="163">
        <v>165882</v>
      </c>
      <c r="I716" s="166">
        <f t="shared" si="66"/>
        <v>1.2253316572488619E-2</v>
      </c>
      <c r="J716" s="164">
        <f t="shared" si="67"/>
        <v>2.4506633144977239E-3</v>
      </c>
      <c r="K716" s="162">
        <v>86</v>
      </c>
      <c r="L716" s="163">
        <v>87</v>
      </c>
      <c r="M716" s="166">
        <f t="shared" si="68"/>
        <v>1.1627906976744186E-2</v>
      </c>
      <c r="N716" s="164">
        <f t="shared" si="69"/>
        <v>2.3255813953488372E-3</v>
      </c>
      <c r="O716" s="165">
        <f t="shared" si="70"/>
        <v>5.2479343886156435E-4</v>
      </c>
      <c r="P716" s="164">
        <f t="shared" si="71"/>
        <v>5.2446920099829999E-4</v>
      </c>
      <c r="Q716" s="81"/>
    </row>
    <row r="717" spans="1:17" s="74" customFormat="1" x14ac:dyDescent="0.25">
      <c r="A717" s="288" t="s">
        <v>1637</v>
      </c>
      <c r="B717" s="158" t="s">
        <v>1714</v>
      </c>
      <c r="C717" s="159" t="s">
        <v>427</v>
      </c>
      <c r="D717" s="160" t="s">
        <v>3115</v>
      </c>
      <c r="E717" s="158" t="s">
        <v>3158</v>
      </c>
      <c r="F717" s="161" t="s">
        <v>3126</v>
      </c>
      <c r="G717" s="162">
        <v>163874</v>
      </c>
      <c r="H717" s="163">
        <v>165882</v>
      </c>
      <c r="I717" s="166">
        <f t="shared" si="66"/>
        <v>1.2253316572488619E-2</v>
      </c>
      <c r="J717" s="164">
        <f t="shared" si="67"/>
        <v>2.4506633144977239E-3</v>
      </c>
      <c r="K717" s="162">
        <v>158078</v>
      </c>
      <c r="L717" s="163">
        <v>160014</v>
      </c>
      <c r="M717" s="166">
        <f t="shared" si="68"/>
        <v>1.2247118511114766E-2</v>
      </c>
      <c r="N717" s="164">
        <f t="shared" si="69"/>
        <v>2.4494237022229534E-3</v>
      </c>
      <c r="O717" s="165">
        <f t="shared" si="70"/>
        <v>0.96463136312044617</v>
      </c>
      <c r="P717" s="164">
        <f t="shared" si="71"/>
        <v>0.96462545664990773</v>
      </c>
      <c r="Q717" s="81"/>
    </row>
    <row r="718" spans="1:17" s="74" customFormat="1" x14ac:dyDescent="0.25">
      <c r="A718" s="288" t="s">
        <v>1637</v>
      </c>
      <c r="B718" s="158" t="s">
        <v>1714</v>
      </c>
      <c r="C718" s="159" t="s">
        <v>427</v>
      </c>
      <c r="D718" s="160" t="s">
        <v>895</v>
      </c>
      <c r="E718" s="158" t="s">
        <v>896</v>
      </c>
      <c r="F718" s="161" t="s">
        <v>3233</v>
      </c>
      <c r="G718" s="162">
        <v>163874</v>
      </c>
      <c r="H718" s="163">
        <v>165882</v>
      </c>
      <c r="I718" s="166">
        <f t="shared" si="66"/>
        <v>1.2253316572488619E-2</v>
      </c>
      <c r="J718" s="164">
        <f t="shared" si="67"/>
        <v>2.4506633144977239E-3</v>
      </c>
      <c r="K718" s="162">
        <v>27</v>
      </c>
      <c r="L718" s="163">
        <v>27</v>
      </c>
      <c r="M718" s="166">
        <f t="shared" si="68"/>
        <v>0</v>
      </c>
      <c r="N718" s="164">
        <f t="shared" si="69"/>
        <v>0</v>
      </c>
      <c r="O718" s="165">
        <f t="shared" si="70"/>
        <v>1.6476073080537486E-4</v>
      </c>
      <c r="P718" s="164">
        <f t="shared" si="71"/>
        <v>1.6276630375809309E-4</v>
      </c>
      <c r="Q718" s="81"/>
    </row>
    <row r="719" spans="1:17" s="74" customFormat="1" x14ac:dyDescent="0.25">
      <c r="A719" s="288" t="s">
        <v>1638</v>
      </c>
      <c r="B719" s="158" t="s">
        <v>1714</v>
      </c>
      <c r="C719" s="159" t="s">
        <v>1756</v>
      </c>
      <c r="D719" s="160" t="s">
        <v>1444</v>
      </c>
      <c r="E719" s="158" t="s">
        <v>1251</v>
      </c>
      <c r="F719" s="161" t="s">
        <v>842</v>
      </c>
      <c r="G719" s="162">
        <v>860460</v>
      </c>
      <c r="H719" s="163">
        <v>878375</v>
      </c>
      <c r="I719" s="166">
        <f t="shared" si="66"/>
        <v>2.082025893126932E-2</v>
      </c>
      <c r="J719" s="164">
        <f t="shared" si="67"/>
        <v>4.1640517862538643E-3</v>
      </c>
      <c r="K719" s="162">
        <v>556</v>
      </c>
      <c r="L719" s="163">
        <v>568</v>
      </c>
      <c r="M719" s="166">
        <f t="shared" si="68"/>
        <v>2.1582733812949641E-2</v>
      </c>
      <c r="N719" s="164">
        <f t="shared" si="69"/>
        <v>4.3165467625899279E-3</v>
      </c>
      <c r="O719" s="165">
        <f t="shared" si="70"/>
        <v>6.4616600423029547E-4</v>
      </c>
      <c r="P719" s="164">
        <f t="shared" si="71"/>
        <v>6.4664864095631135E-4</v>
      </c>
      <c r="Q719" s="81"/>
    </row>
    <row r="720" spans="1:17" s="74" customFormat="1" x14ac:dyDescent="0.25">
      <c r="A720" s="288" t="s">
        <v>1638</v>
      </c>
      <c r="B720" s="158" t="s">
        <v>1714</v>
      </c>
      <c r="C720" s="159" t="s">
        <v>1756</v>
      </c>
      <c r="D720" s="160" t="s">
        <v>1459</v>
      </c>
      <c r="E720" s="158" t="s">
        <v>1266</v>
      </c>
      <c r="F720" s="161" t="s">
        <v>842</v>
      </c>
      <c r="G720" s="162">
        <v>860460</v>
      </c>
      <c r="H720" s="163">
        <v>878375</v>
      </c>
      <c r="I720" s="166">
        <f t="shared" si="66"/>
        <v>2.082025893126932E-2</v>
      </c>
      <c r="J720" s="164">
        <f t="shared" si="67"/>
        <v>4.1640517862538643E-3</v>
      </c>
      <c r="K720" s="162">
        <v>843248</v>
      </c>
      <c r="L720" s="163">
        <v>860795</v>
      </c>
      <c r="M720" s="166">
        <f t="shared" si="68"/>
        <v>2.0808824924577349E-2</v>
      </c>
      <c r="N720" s="164">
        <f t="shared" si="69"/>
        <v>4.1617649849154696E-3</v>
      </c>
      <c r="O720" s="165">
        <f t="shared" si="70"/>
        <v>0.97999674592659736</v>
      </c>
      <c r="P720" s="164">
        <f t="shared" si="71"/>
        <v>0.9799857691760353</v>
      </c>
      <c r="Q720" s="81"/>
    </row>
    <row r="721" spans="1:17" s="74" customFormat="1" x14ac:dyDescent="0.25">
      <c r="A721" s="288" t="s">
        <v>1638</v>
      </c>
      <c r="B721" s="158" t="s">
        <v>1714</v>
      </c>
      <c r="C721" s="159" t="s">
        <v>1756</v>
      </c>
      <c r="D721" s="160" t="s">
        <v>944</v>
      </c>
      <c r="E721" s="158" t="s">
        <v>945</v>
      </c>
      <c r="F721" s="161" t="s">
        <v>842</v>
      </c>
      <c r="G721" s="162">
        <v>860460</v>
      </c>
      <c r="H721" s="163">
        <v>878375</v>
      </c>
      <c r="I721" s="166">
        <f t="shared" si="66"/>
        <v>2.082025893126932E-2</v>
      </c>
      <c r="J721" s="164">
        <f t="shared" si="67"/>
        <v>4.1640517862538643E-3</v>
      </c>
      <c r="K721" s="162">
        <v>21</v>
      </c>
      <c r="L721" s="163">
        <v>21</v>
      </c>
      <c r="M721" s="166">
        <f t="shared" si="68"/>
        <v>0</v>
      </c>
      <c r="N721" s="164">
        <f t="shared" si="69"/>
        <v>0</v>
      </c>
      <c r="O721" s="165">
        <f t="shared" si="70"/>
        <v>2.4405550519489574E-5</v>
      </c>
      <c r="P721" s="164">
        <f t="shared" si="71"/>
        <v>2.3907784260708696E-5</v>
      </c>
      <c r="Q721" s="81"/>
    </row>
    <row r="722" spans="1:17" s="74" customFormat="1" x14ac:dyDescent="0.25">
      <c r="A722" s="288" t="s">
        <v>1638</v>
      </c>
      <c r="B722" s="158" t="s">
        <v>1714</v>
      </c>
      <c r="C722" s="159" t="s">
        <v>1756</v>
      </c>
      <c r="D722" s="160" t="s">
        <v>1064</v>
      </c>
      <c r="E722" s="158" t="s">
        <v>1112</v>
      </c>
      <c r="F722" s="161" t="s">
        <v>3039</v>
      </c>
      <c r="G722" s="162">
        <v>860460</v>
      </c>
      <c r="H722" s="163">
        <v>878375</v>
      </c>
      <c r="I722" s="166">
        <f t="shared" si="66"/>
        <v>2.082025893126932E-2</v>
      </c>
      <c r="J722" s="164">
        <f t="shared" si="67"/>
        <v>4.1640517862538643E-3</v>
      </c>
      <c r="K722" s="162">
        <v>75</v>
      </c>
      <c r="L722" s="163">
        <v>77</v>
      </c>
      <c r="M722" s="166">
        <f t="shared" si="68"/>
        <v>2.6666666666666668E-2</v>
      </c>
      <c r="N722" s="164">
        <f t="shared" si="69"/>
        <v>5.333333333333334E-3</v>
      </c>
      <c r="O722" s="165">
        <f t="shared" si="70"/>
        <v>8.7162680426748477E-5</v>
      </c>
      <c r="P722" s="164">
        <f t="shared" si="71"/>
        <v>8.7661875622598544E-5</v>
      </c>
      <c r="Q722" s="81"/>
    </row>
    <row r="723" spans="1:17" s="74" customFormat="1" x14ac:dyDescent="0.25">
      <c r="A723" s="288" t="s">
        <v>1638</v>
      </c>
      <c r="B723" s="158" t="s">
        <v>1714</v>
      </c>
      <c r="C723" s="159" t="s">
        <v>1756</v>
      </c>
      <c r="D723" s="160" t="s">
        <v>891</v>
      </c>
      <c r="E723" s="158" t="s">
        <v>893</v>
      </c>
      <c r="F723" s="161" t="s">
        <v>3039</v>
      </c>
      <c r="G723" s="162">
        <v>860460</v>
      </c>
      <c r="H723" s="163">
        <v>878375</v>
      </c>
      <c r="I723" s="166">
        <f t="shared" si="66"/>
        <v>2.082025893126932E-2</v>
      </c>
      <c r="J723" s="164">
        <f t="shared" si="67"/>
        <v>4.1640517862538643E-3</v>
      </c>
      <c r="K723" s="162">
        <v>844493</v>
      </c>
      <c r="L723" s="163">
        <v>862064</v>
      </c>
      <c r="M723" s="166">
        <f t="shared" si="68"/>
        <v>2.0806566780304868E-2</v>
      </c>
      <c r="N723" s="164">
        <f t="shared" si="69"/>
        <v>4.1613133560609739E-3</v>
      </c>
      <c r="O723" s="165">
        <f t="shared" si="70"/>
        <v>0.98144364642168147</v>
      </c>
      <c r="P723" s="164">
        <f t="shared" si="71"/>
        <v>0.98143048242493236</v>
      </c>
      <c r="Q723" s="81"/>
    </row>
    <row r="724" spans="1:17" s="74" customFormat="1" x14ac:dyDescent="0.25">
      <c r="A724" s="288" t="s">
        <v>1638</v>
      </c>
      <c r="B724" s="158" t="s">
        <v>1714</v>
      </c>
      <c r="C724" s="159" t="s">
        <v>1756</v>
      </c>
      <c r="D724" s="160" t="s">
        <v>1064</v>
      </c>
      <c r="E724" s="158" t="s">
        <v>3145</v>
      </c>
      <c r="F724" s="161" t="s">
        <v>3126</v>
      </c>
      <c r="G724" s="162">
        <v>860460</v>
      </c>
      <c r="H724" s="163">
        <v>878375</v>
      </c>
      <c r="I724" s="166">
        <f t="shared" si="66"/>
        <v>2.082025893126932E-2</v>
      </c>
      <c r="J724" s="164">
        <f t="shared" si="67"/>
        <v>4.1640517862538643E-3</v>
      </c>
      <c r="K724" s="162">
        <v>613</v>
      </c>
      <c r="L724" s="163">
        <v>626</v>
      </c>
      <c r="M724" s="166">
        <f t="shared" si="68"/>
        <v>2.1207177814029365E-2</v>
      </c>
      <c r="N724" s="164">
        <f t="shared" si="69"/>
        <v>4.2414355628058731E-3</v>
      </c>
      <c r="O724" s="165">
        <f t="shared" si="70"/>
        <v>7.1240964135462425E-4</v>
      </c>
      <c r="P724" s="164">
        <f t="shared" si="71"/>
        <v>7.1267966415255448E-4</v>
      </c>
      <c r="Q724" s="81"/>
    </row>
    <row r="725" spans="1:17" s="74" customFormat="1" x14ac:dyDescent="0.25">
      <c r="A725" s="288" t="s">
        <v>1638</v>
      </c>
      <c r="B725" s="158" t="s">
        <v>1714</v>
      </c>
      <c r="C725" s="159" t="s">
        <v>1756</v>
      </c>
      <c r="D725" s="160" t="s">
        <v>3115</v>
      </c>
      <c r="E725" s="158" t="s">
        <v>3158</v>
      </c>
      <c r="F725" s="161" t="s">
        <v>3126</v>
      </c>
      <c r="G725" s="162">
        <v>860460</v>
      </c>
      <c r="H725" s="163">
        <v>878375</v>
      </c>
      <c r="I725" s="166">
        <f t="shared" si="66"/>
        <v>2.082025893126932E-2</v>
      </c>
      <c r="J725" s="164">
        <f t="shared" si="67"/>
        <v>4.1640517862538643E-3</v>
      </c>
      <c r="K725" s="162">
        <v>843344</v>
      </c>
      <c r="L725" s="163">
        <v>860890</v>
      </c>
      <c r="M725" s="166">
        <f t="shared" si="68"/>
        <v>2.080527044717221E-2</v>
      </c>
      <c r="N725" s="164">
        <f t="shared" si="69"/>
        <v>4.1610540894344416E-3</v>
      </c>
      <c r="O725" s="165">
        <f t="shared" si="70"/>
        <v>0.98010831415754363</v>
      </c>
      <c r="P725" s="164">
        <f t="shared" si="71"/>
        <v>0.98009392343816704</v>
      </c>
      <c r="Q725" s="81"/>
    </row>
    <row r="726" spans="1:17" s="74" customFormat="1" x14ac:dyDescent="0.25">
      <c r="A726" s="288" t="s">
        <v>1638</v>
      </c>
      <c r="B726" s="158" t="s">
        <v>1714</v>
      </c>
      <c r="C726" s="159" t="s">
        <v>1756</v>
      </c>
      <c r="D726" s="160" t="s">
        <v>1524</v>
      </c>
      <c r="E726" s="158" t="s">
        <v>1364</v>
      </c>
      <c r="F726" s="161" t="s">
        <v>3262</v>
      </c>
      <c r="G726" s="162">
        <v>860460</v>
      </c>
      <c r="H726" s="163">
        <v>878375</v>
      </c>
      <c r="I726" s="166">
        <f t="shared" si="66"/>
        <v>2.082025893126932E-2</v>
      </c>
      <c r="J726" s="164">
        <f t="shared" si="67"/>
        <v>4.1640517862538643E-3</v>
      </c>
      <c r="K726" s="162">
        <v>24275</v>
      </c>
      <c r="L726" s="163">
        <v>24797</v>
      </c>
      <c r="M726" s="166">
        <f t="shared" si="68"/>
        <v>2.1503604531410918E-2</v>
      </c>
      <c r="N726" s="164">
        <f t="shared" si="69"/>
        <v>4.3007209062821839E-3</v>
      </c>
      <c r="O726" s="165">
        <f t="shared" si="70"/>
        <v>2.8211654231457592E-2</v>
      </c>
      <c r="P726" s="164">
        <f t="shared" si="71"/>
        <v>2.8230539348228261E-2</v>
      </c>
      <c r="Q726" s="81"/>
    </row>
    <row r="727" spans="1:17" s="74" customFormat="1" x14ac:dyDescent="0.25">
      <c r="A727" s="288" t="s">
        <v>1638</v>
      </c>
      <c r="B727" s="158" t="s">
        <v>1714</v>
      </c>
      <c r="C727" s="159" t="s">
        <v>1756</v>
      </c>
      <c r="D727" s="160" t="s">
        <v>895</v>
      </c>
      <c r="E727" s="158" t="s">
        <v>896</v>
      </c>
      <c r="F727" s="161" t="s">
        <v>3233</v>
      </c>
      <c r="G727" s="162">
        <v>860460</v>
      </c>
      <c r="H727" s="163">
        <v>878375</v>
      </c>
      <c r="I727" s="166">
        <f t="shared" si="66"/>
        <v>2.082025893126932E-2</v>
      </c>
      <c r="J727" s="164">
        <f t="shared" si="67"/>
        <v>4.1640517862538643E-3</v>
      </c>
      <c r="K727" s="162">
        <v>846306</v>
      </c>
      <c r="L727" s="163">
        <v>863917</v>
      </c>
      <c r="M727" s="166">
        <f t="shared" si="68"/>
        <v>2.0809258117040409E-2</v>
      </c>
      <c r="N727" s="164">
        <f t="shared" si="69"/>
        <v>4.1618516234080815E-3</v>
      </c>
      <c r="O727" s="165">
        <f t="shared" si="70"/>
        <v>0.98355065894986404</v>
      </c>
      <c r="P727" s="164">
        <f t="shared" si="71"/>
        <v>0.98354005976946068</v>
      </c>
      <c r="Q727" s="81"/>
    </row>
    <row r="728" spans="1:17" s="74" customFormat="1" x14ac:dyDescent="0.25">
      <c r="A728" s="288" t="s">
        <v>1837</v>
      </c>
      <c r="B728" s="158" t="s">
        <v>1714</v>
      </c>
      <c r="C728" s="159" t="s">
        <v>2078</v>
      </c>
      <c r="D728" s="160" t="s">
        <v>1444</v>
      </c>
      <c r="E728" s="158" t="s">
        <v>1251</v>
      </c>
      <c r="F728" s="161" t="s">
        <v>842</v>
      </c>
      <c r="G728" s="162">
        <v>269763</v>
      </c>
      <c r="H728" s="163">
        <v>273126</v>
      </c>
      <c r="I728" s="166">
        <f t="shared" si="66"/>
        <v>1.246649837079214E-2</v>
      </c>
      <c r="J728" s="164">
        <f t="shared" si="67"/>
        <v>2.4932996741584279E-3</v>
      </c>
      <c r="K728" s="162">
        <v>38</v>
      </c>
      <c r="L728" s="163">
        <v>38</v>
      </c>
      <c r="M728" s="166">
        <f t="shared" si="68"/>
        <v>0</v>
      </c>
      <c r="N728" s="164">
        <f t="shared" si="69"/>
        <v>0</v>
      </c>
      <c r="O728" s="165">
        <f t="shared" si="70"/>
        <v>1.4086438837053266E-4</v>
      </c>
      <c r="P728" s="164">
        <f t="shared" si="71"/>
        <v>1.3912992538242424E-4</v>
      </c>
      <c r="Q728" s="81"/>
    </row>
    <row r="729" spans="1:17" s="74" customFormat="1" x14ac:dyDescent="0.25">
      <c r="A729" s="288" t="s">
        <v>1837</v>
      </c>
      <c r="B729" s="158" t="s">
        <v>1714</v>
      </c>
      <c r="C729" s="159" t="s">
        <v>2078</v>
      </c>
      <c r="D729" s="160" t="s">
        <v>1064</v>
      </c>
      <c r="E729" s="158" t="s">
        <v>1112</v>
      </c>
      <c r="F729" s="161" t="s">
        <v>3039</v>
      </c>
      <c r="G729" s="162">
        <v>269763</v>
      </c>
      <c r="H729" s="163">
        <v>273126</v>
      </c>
      <c r="I729" s="166">
        <f t="shared" si="66"/>
        <v>1.246649837079214E-2</v>
      </c>
      <c r="J729" s="164">
        <f t="shared" si="67"/>
        <v>2.4932996741584279E-3</v>
      </c>
      <c r="K729" s="162">
        <v>246532</v>
      </c>
      <c r="L729" s="163">
        <v>249627</v>
      </c>
      <c r="M729" s="166">
        <f t="shared" si="68"/>
        <v>1.2554151185241672E-2</v>
      </c>
      <c r="N729" s="164">
        <f t="shared" si="69"/>
        <v>2.5108302370483344E-3</v>
      </c>
      <c r="O729" s="165">
        <f t="shared" si="70"/>
        <v>0.91388366825695144</v>
      </c>
      <c r="P729" s="164">
        <f t="shared" si="71"/>
        <v>0.91396278640627404</v>
      </c>
      <c r="Q729" s="81"/>
    </row>
    <row r="730" spans="1:17" s="74" customFormat="1" x14ac:dyDescent="0.25">
      <c r="A730" s="288" t="s">
        <v>1837</v>
      </c>
      <c r="B730" s="158" t="s">
        <v>1714</v>
      </c>
      <c r="C730" s="159" t="s">
        <v>2078</v>
      </c>
      <c r="D730" s="160" t="s">
        <v>891</v>
      </c>
      <c r="E730" s="158" t="s">
        <v>893</v>
      </c>
      <c r="F730" s="161" t="s">
        <v>3039</v>
      </c>
      <c r="G730" s="162">
        <v>269763</v>
      </c>
      <c r="H730" s="163">
        <v>273126</v>
      </c>
      <c r="I730" s="166">
        <f t="shared" si="66"/>
        <v>1.246649837079214E-2</v>
      </c>
      <c r="J730" s="164">
        <f t="shared" si="67"/>
        <v>2.4932996741584279E-3</v>
      </c>
      <c r="K730" s="162">
        <v>5</v>
      </c>
      <c r="L730" s="163">
        <v>5</v>
      </c>
      <c r="M730" s="166">
        <f t="shared" si="68"/>
        <v>0</v>
      </c>
      <c r="N730" s="164">
        <f t="shared" si="69"/>
        <v>0</v>
      </c>
      <c r="O730" s="165">
        <f t="shared" si="70"/>
        <v>1.853478794349114E-5</v>
      </c>
      <c r="P730" s="164">
        <f t="shared" si="71"/>
        <v>1.8306569129266346E-5</v>
      </c>
      <c r="Q730" s="81"/>
    </row>
    <row r="731" spans="1:17" s="74" customFormat="1" x14ac:dyDescent="0.25">
      <c r="A731" s="288" t="s">
        <v>1837</v>
      </c>
      <c r="B731" s="158" t="s">
        <v>1714</v>
      </c>
      <c r="C731" s="159" t="s">
        <v>2078</v>
      </c>
      <c r="D731" s="160" t="s">
        <v>1064</v>
      </c>
      <c r="E731" s="158" t="s">
        <v>3145</v>
      </c>
      <c r="F731" s="161" t="s">
        <v>3126</v>
      </c>
      <c r="G731" s="162">
        <v>269763</v>
      </c>
      <c r="H731" s="163">
        <v>273126</v>
      </c>
      <c r="I731" s="166">
        <f t="shared" si="66"/>
        <v>1.246649837079214E-2</v>
      </c>
      <c r="J731" s="164">
        <f t="shared" si="67"/>
        <v>2.4932996741584279E-3</v>
      </c>
      <c r="K731" s="162">
        <v>247402</v>
      </c>
      <c r="L731" s="163">
        <v>250506</v>
      </c>
      <c r="M731" s="166">
        <f t="shared" si="68"/>
        <v>1.2546382001762314E-2</v>
      </c>
      <c r="N731" s="164">
        <f t="shared" si="69"/>
        <v>2.5092764003524629E-3</v>
      </c>
      <c r="O731" s="165">
        <f t="shared" si="70"/>
        <v>0.91710872135911892</v>
      </c>
      <c r="P731" s="164">
        <f t="shared" si="71"/>
        <v>0.91718108125919906</v>
      </c>
      <c r="Q731" s="81"/>
    </row>
    <row r="732" spans="1:17" s="74" customFormat="1" x14ac:dyDescent="0.25">
      <c r="A732" s="288" t="s">
        <v>1837</v>
      </c>
      <c r="B732" s="158" t="s">
        <v>1714</v>
      </c>
      <c r="C732" s="159" t="s">
        <v>2078</v>
      </c>
      <c r="D732" s="160" t="s">
        <v>3115</v>
      </c>
      <c r="E732" s="158" t="s">
        <v>3158</v>
      </c>
      <c r="F732" s="161" t="s">
        <v>3126</v>
      </c>
      <c r="G732" s="162">
        <v>269763</v>
      </c>
      <c r="H732" s="163">
        <v>273126</v>
      </c>
      <c r="I732" s="166">
        <f t="shared" si="66"/>
        <v>1.246649837079214E-2</v>
      </c>
      <c r="J732" s="164">
        <f t="shared" si="67"/>
        <v>2.4932996741584279E-3</v>
      </c>
      <c r="K732" s="162">
        <v>15</v>
      </c>
      <c r="L732" s="163">
        <v>16</v>
      </c>
      <c r="M732" s="166">
        <f t="shared" si="68"/>
        <v>6.6666666666666666E-2</v>
      </c>
      <c r="N732" s="164">
        <f t="shared" si="69"/>
        <v>1.3333333333333332E-2</v>
      </c>
      <c r="O732" s="165">
        <f t="shared" si="70"/>
        <v>5.5604363830473417E-5</v>
      </c>
      <c r="P732" s="164">
        <f t="shared" si="71"/>
        <v>5.8581021213652309E-5</v>
      </c>
      <c r="Q732" s="81"/>
    </row>
    <row r="733" spans="1:17" s="74" customFormat="1" x14ac:dyDescent="0.25">
      <c r="A733" s="288" t="s">
        <v>1639</v>
      </c>
      <c r="B733" s="158" t="s">
        <v>1714</v>
      </c>
      <c r="C733" s="159" t="s">
        <v>1757</v>
      </c>
      <c r="D733" s="160" t="s">
        <v>1444</v>
      </c>
      <c r="E733" s="158" t="s">
        <v>1251</v>
      </c>
      <c r="F733" s="161" t="s">
        <v>842</v>
      </c>
      <c r="G733" s="162">
        <v>151636</v>
      </c>
      <c r="H733" s="163">
        <v>153943</v>
      </c>
      <c r="I733" s="166">
        <f t="shared" si="66"/>
        <v>1.521406526154739E-2</v>
      </c>
      <c r="J733" s="164">
        <f t="shared" si="67"/>
        <v>3.042813052309478E-3</v>
      </c>
      <c r="K733" s="162">
        <v>88460</v>
      </c>
      <c r="L733" s="163">
        <v>89896</v>
      </c>
      <c r="M733" s="166">
        <f t="shared" si="68"/>
        <v>1.6233325796970382E-2</v>
      </c>
      <c r="N733" s="164">
        <f t="shared" si="69"/>
        <v>3.2466651593940762E-3</v>
      </c>
      <c r="O733" s="165">
        <f t="shared" si="70"/>
        <v>0.58337070352686693</v>
      </c>
      <c r="P733" s="164">
        <f t="shared" si="71"/>
        <v>0.58395639944654842</v>
      </c>
      <c r="Q733" s="81"/>
    </row>
    <row r="734" spans="1:17" s="74" customFormat="1" x14ac:dyDescent="0.25">
      <c r="A734" s="288" t="s">
        <v>1639</v>
      </c>
      <c r="B734" s="158" t="s">
        <v>1714</v>
      </c>
      <c r="C734" s="159" t="s">
        <v>1757</v>
      </c>
      <c r="D734" s="160" t="s">
        <v>1064</v>
      </c>
      <c r="E734" s="158" t="s">
        <v>1112</v>
      </c>
      <c r="F734" s="161" t="s">
        <v>3039</v>
      </c>
      <c r="G734" s="162">
        <v>151636</v>
      </c>
      <c r="H734" s="163">
        <v>153943</v>
      </c>
      <c r="I734" s="166">
        <f t="shared" si="66"/>
        <v>1.521406526154739E-2</v>
      </c>
      <c r="J734" s="164">
        <f t="shared" si="67"/>
        <v>3.042813052309478E-3</v>
      </c>
      <c r="K734" s="162">
        <v>151636</v>
      </c>
      <c r="L734" s="163">
        <v>153943</v>
      </c>
      <c r="M734" s="166">
        <f t="shared" si="68"/>
        <v>1.521406526154739E-2</v>
      </c>
      <c r="N734" s="164">
        <f t="shared" si="69"/>
        <v>3.042813052309478E-3</v>
      </c>
      <c r="O734" s="165">
        <f t="shared" si="70"/>
        <v>1</v>
      </c>
      <c r="P734" s="164">
        <f t="shared" si="71"/>
        <v>1</v>
      </c>
      <c r="Q734" s="81"/>
    </row>
    <row r="735" spans="1:17" s="74" customFormat="1" x14ac:dyDescent="0.25">
      <c r="A735" s="288" t="s">
        <v>1639</v>
      </c>
      <c r="B735" s="158" t="s">
        <v>1714</v>
      </c>
      <c r="C735" s="159" t="s">
        <v>1757</v>
      </c>
      <c r="D735" s="160" t="s">
        <v>1064</v>
      </c>
      <c r="E735" s="158" t="s">
        <v>3145</v>
      </c>
      <c r="F735" s="161" t="s">
        <v>3126</v>
      </c>
      <c r="G735" s="162">
        <v>151636</v>
      </c>
      <c r="H735" s="163">
        <v>153943</v>
      </c>
      <c r="I735" s="166">
        <f t="shared" si="66"/>
        <v>1.521406526154739E-2</v>
      </c>
      <c r="J735" s="164">
        <f t="shared" si="67"/>
        <v>3.042813052309478E-3</v>
      </c>
      <c r="K735" s="162">
        <v>151625</v>
      </c>
      <c r="L735" s="163">
        <v>153932</v>
      </c>
      <c r="M735" s="166">
        <f t="shared" si="68"/>
        <v>1.5215169002473206E-2</v>
      </c>
      <c r="N735" s="164">
        <f t="shared" si="69"/>
        <v>3.0430338004946412E-3</v>
      </c>
      <c r="O735" s="165">
        <f t="shared" si="70"/>
        <v>0.99992745785961112</v>
      </c>
      <c r="P735" s="164">
        <f t="shared" si="71"/>
        <v>0.99992854498093453</v>
      </c>
      <c r="Q735" s="81"/>
    </row>
    <row r="736" spans="1:17" s="74" customFormat="1" x14ac:dyDescent="0.25">
      <c r="A736" s="288" t="s">
        <v>1838</v>
      </c>
      <c r="B736" s="158" t="s">
        <v>1714</v>
      </c>
      <c r="C736" s="159" t="s">
        <v>2079</v>
      </c>
      <c r="D736" s="160" t="s">
        <v>1064</v>
      </c>
      <c r="E736" s="158" t="s">
        <v>1112</v>
      </c>
      <c r="F736" s="161" t="s">
        <v>3039</v>
      </c>
      <c r="G736" s="162">
        <v>116632</v>
      </c>
      <c r="H736" s="163">
        <v>118253</v>
      </c>
      <c r="I736" s="166">
        <f t="shared" si="66"/>
        <v>1.3898415529185816E-2</v>
      </c>
      <c r="J736" s="164">
        <f t="shared" si="67"/>
        <v>2.7796831058371631E-3</v>
      </c>
      <c r="K736" s="162">
        <v>116627</v>
      </c>
      <c r="L736" s="163">
        <v>118248</v>
      </c>
      <c r="M736" s="166">
        <f t="shared" si="68"/>
        <v>1.3899011378154287E-2</v>
      </c>
      <c r="N736" s="164">
        <f t="shared" si="69"/>
        <v>2.7798022756308572E-3</v>
      </c>
      <c r="O736" s="165">
        <f t="shared" si="70"/>
        <v>0.99995713011866383</v>
      </c>
      <c r="P736" s="164">
        <f t="shared" si="71"/>
        <v>0.99995771777460196</v>
      </c>
      <c r="Q736" s="81"/>
    </row>
    <row r="737" spans="1:17" s="74" customFormat="1" x14ac:dyDescent="0.25">
      <c r="A737" s="288" t="s">
        <v>1838</v>
      </c>
      <c r="B737" s="158" t="s">
        <v>1714</v>
      </c>
      <c r="C737" s="159" t="s">
        <v>2079</v>
      </c>
      <c r="D737" s="160" t="s">
        <v>1064</v>
      </c>
      <c r="E737" s="158" t="s">
        <v>3145</v>
      </c>
      <c r="F737" s="161" t="s">
        <v>3126</v>
      </c>
      <c r="G737" s="162">
        <v>116632</v>
      </c>
      <c r="H737" s="163">
        <v>118253</v>
      </c>
      <c r="I737" s="166">
        <f t="shared" si="66"/>
        <v>1.3898415529185816E-2</v>
      </c>
      <c r="J737" s="164">
        <f t="shared" si="67"/>
        <v>2.7796831058371631E-3</v>
      </c>
      <c r="K737" s="162">
        <v>116624</v>
      </c>
      <c r="L737" s="163">
        <v>118245</v>
      </c>
      <c r="M737" s="166">
        <f t="shared" si="68"/>
        <v>1.3899368912059267E-2</v>
      </c>
      <c r="N737" s="164">
        <f t="shared" si="69"/>
        <v>2.7798737824118536E-3</v>
      </c>
      <c r="O737" s="165">
        <f t="shared" si="70"/>
        <v>0.99993140818986215</v>
      </c>
      <c r="P737" s="164">
        <f t="shared" si="71"/>
        <v>0.99993234843936307</v>
      </c>
      <c r="Q737" s="81"/>
    </row>
    <row r="738" spans="1:17" s="74" customFormat="1" x14ac:dyDescent="0.25">
      <c r="A738" s="288" t="s">
        <v>1839</v>
      </c>
      <c r="B738" s="158" t="s">
        <v>294</v>
      </c>
      <c r="C738" s="159" t="s">
        <v>2080</v>
      </c>
      <c r="D738" s="160" t="s">
        <v>805</v>
      </c>
      <c r="E738" s="158" t="s">
        <v>806</v>
      </c>
      <c r="F738" s="161" t="s">
        <v>3039</v>
      </c>
      <c r="G738" s="162">
        <v>177841</v>
      </c>
      <c r="H738" s="163">
        <v>183775</v>
      </c>
      <c r="I738" s="166">
        <f t="shared" si="66"/>
        <v>3.3366883901912385E-2</v>
      </c>
      <c r="J738" s="164">
        <f t="shared" si="67"/>
        <v>6.6733767803824773E-3</v>
      </c>
      <c r="K738" s="162">
        <v>54</v>
      </c>
      <c r="L738" s="163">
        <v>56</v>
      </c>
      <c r="M738" s="166">
        <f t="shared" si="68"/>
        <v>3.7037037037037035E-2</v>
      </c>
      <c r="N738" s="164">
        <f t="shared" si="69"/>
        <v>7.4074074074074068E-3</v>
      </c>
      <c r="O738" s="165">
        <f t="shared" si="70"/>
        <v>3.0364201730759499E-4</v>
      </c>
      <c r="P738" s="164">
        <f t="shared" si="71"/>
        <v>3.0472044619779624E-4</v>
      </c>
      <c r="Q738" s="81"/>
    </row>
    <row r="739" spans="1:17" s="74" customFormat="1" x14ac:dyDescent="0.25">
      <c r="A739" s="288" t="s">
        <v>1839</v>
      </c>
      <c r="B739" s="158" t="s">
        <v>294</v>
      </c>
      <c r="C739" s="159" t="s">
        <v>2080</v>
      </c>
      <c r="D739" s="160" t="s">
        <v>1097</v>
      </c>
      <c r="E739" s="158" t="s">
        <v>1130</v>
      </c>
      <c r="F739" s="161" t="s">
        <v>3039</v>
      </c>
      <c r="G739" s="162">
        <v>177841</v>
      </c>
      <c r="H739" s="163">
        <v>183775</v>
      </c>
      <c r="I739" s="166">
        <f t="shared" si="66"/>
        <v>3.3366883901912385E-2</v>
      </c>
      <c r="J739" s="164">
        <f t="shared" si="67"/>
        <v>6.6733767803824773E-3</v>
      </c>
      <c r="K739" s="162">
        <v>30</v>
      </c>
      <c r="L739" s="163">
        <v>32</v>
      </c>
      <c r="M739" s="166">
        <f t="shared" si="68"/>
        <v>6.6666666666666666E-2</v>
      </c>
      <c r="N739" s="164">
        <f t="shared" si="69"/>
        <v>1.3333333333333332E-2</v>
      </c>
      <c r="O739" s="165">
        <f t="shared" si="70"/>
        <v>1.6869000961533054E-4</v>
      </c>
      <c r="P739" s="164">
        <f t="shared" si="71"/>
        <v>1.7412596925588355E-4</v>
      </c>
      <c r="Q739" s="81"/>
    </row>
    <row r="740" spans="1:17" s="74" customFormat="1" x14ac:dyDescent="0.25">
      <c r="A740" s="288" t="s">
        <v>1839</v>
      </c>
      <c r="B740" s="158" t="s">
        <v>294</v>
      </c>
      <c r="C740" s="159" t="s">
        <v>2080</v>
      </c>
      <c r="D740" s="160" t="s">
        <v>805</v>
      </c>
      <c r="E740" s="158" t="s">
        <v>3162</v>
      </c>
      <c r="F740" s="161" t="s">
        <v>3126</v>
      </c>
      <c r="G740" s="162">
        <v>177841</v>
      </c>
      <c r="H740" s="163">
        <v>183775</v>
      </c>
      <c r="I740" s="166">
        <f t="shared" si="66"/>
        <v>3.3366883901912385E-2</v>
      </c>
      <c r="J740" s="164">
        <f t="shared" si="67"/>
        <v>6.6733767803824773E-3</v>
      </c>
      <c r="K740" s="162">
        <v>237</v>
      </c>
      <c r="L740" s="163">
        <v>245</v>
      </c>
      <c r="M740" s="166">
        <f t="shared" si="68"/>
        <v>3.3755274261603373E-2</v>
      </c>
      <c r="N740" s="164">
        <f t="shared" si="69"/>
        <v>6.7510548523206744E-3</v>
      </c>
      <c r="O740" s="165">
        <f t="shared" si="70"/>
        <v>1.3326510759611113E-3</v>
      </c>
      <c r="P740" s="164">
        <f t="shared" si="71"/>
        <v>1.3331519521153584E-3</v>
      </c>
      <c r="Q740" s="81"/>
    </row>
    <row r="741" spans="1:17" s="74" customFormat="1" x14ac:dyDescent="0.25">
      <c r="A741" s="288" t="s">
        <v>1839</v>
      </c>
      <c r="B741" s="158" t="s">
        <v>294</v>
      </c>
      <c r="C741" s="159" t="s">
        <v>2080</v>
      </c>
      <c r="D741" s="160" t="s">
        <v>807</v>
      </c>
      <c r="E741" s="158" t="s">
        <v>810</v>
      </c>
      <c r="F741" s="161" t="s">
        <v>3233</v>
      </c>
      <c r="G741" s="162">
        <v>177841</v>
      </c>
      <c r="H741" s="163">
        <v>183775</v>
      </c>
      <c r="I741" s="166">
        <f t="shared" si="66"/>
        <v>3.3366883901912385E-2</v>
      </c>
      <c r="J741" s="164">
        <f t="shared" si="67"/>
        <v>6.6733767803824773E-3</v>
      </c>
      <c r="K741" s="162">
        <v>91</v>
      </c>
      <c r="L741" s="163">
        <v>95</v>
      </c>
      <c r="M741" s="166">
        <f t="shared" si="68"/>
        <v>4.3956043956043959E-2</v>
      </c>
      <c r="N741" s="164">
        <f t="shared" si="69"/>
        <v>8.7912087912087912E-3</v>
      </c>
      <c r="O741" s="165">
        <f t="shared" si="70"/>
        <v>5.1169302916650268E-4</v>
      </c>
      <c r="P741" s="164">
        <f t="shared" si="71"/>
        <v>5.1693647122840435E-4</v>
      </c>
      <c r="Q741" s="81"/>
    </row>
    <row r="742" spans="1:17" s="74" customFormat="1" x14ac:dyDescent="0.25">
      <c r="A742" s="288" t="s">
        <v>971</v>
      </c>
      <c r="B742" s="158" t="s">
        <v>294</v>
      </c>
      <c r="C742" s="159" t="s">
        <v>293</v>
      </c>
      <c r="D742" s="160" t="s">
        <v>805</v>
      </c>
      <c r="E742" s="158" t="s">
        <v>806</v>
      </c>
      <c r="F742" s="161" t="s">
        <v>3039</v>
      </c>
      <c r="G742" s="162">
        <v>561392</v>
      </c>
      <c r="H742" s="163">
        <v>578305</v>
      </c>
      <c r="I742" s="166">
        <f t="shared" si="66"/>
        <v>3.0126898851426453E-2</v>
      </c>
      <c r="J742" s="164">
        <f t="shared" si="67"/>
        <v>6.0253797702852904E-3</v>
      </c>
      <c r="K742" s="162">
        <v>556033</v>
      </c>
      <c r="L742" s="163">
        <v>572783</v>
      </c>
      <c r="M742" s="166">
        <f t="shared" si="68"/>
        <v>3.0124111338715509E-2</v>
      </c>
      <c r="N742" s="164">
        <f t="shared" si="69"/>
        <v>6.024822267743102E-3</v>
      </c>
      <c r="O742" s="165">
        <f t="shared" si="70"/>
        <v>0.99045408555875392</v>
      </c>
      <c r="P742" s="164">
        <f t="shared" si="71"/>
        <v>0.99045140540026455</v>
      </c>
      <c r="Q742" s="81"/>
    </row>
    <row r="743" spans="1:17" s="74" customFormat="1" x14ac:dyDescent="0.25">
      <c r="A743" s="288" t="s">
        <v>971</v>
      </c>
      <c r="B743" s="158" t="s">
        <v>294</v>
      </c>
      <c r="C743" s="159" t="s">
        <v>293</v>
      </c>
      <c r="D743" s="160" t="s">
        <v>805</v>
      </c>
      <c r="E743" s="158" t="s">
        <v>3162</v>
      </c>
      <c r="F743" s="161" t="s">
        <v>3126</v>
      </c>
      <c r="G743" s="162">
        <v>561392</v>
      </c>
      <c r="H743" s="163">
        <v>578305</v>
      </c>
      <c r="I743" s="166">
        <f t="shared" si="66"/>
        <v>3.0126898851426453E-2</v>
      </c>
      <c r="J743" s="164">
        <f t="shared" si="67"/>
        <v>6.0253797702852904E-3</v>
      </c>
      <c r="K743" s="162">
        <v>555740</v>
      </c>
      <c r="L743" s="163">
        <v>572482</v>
      </c>
      <c r="M743" s="166">
        <f t="shared" si="68"/>
        <v>3.0125598301363948E-2</v>
      </c>
      <c r="N743" s="164">
        <f t="shared" si="69"/>
        <v>6.0251196602727894E-3</v>
      </c>
      <c r="O743" s="165">
        <f t="shared" si="70"/>
        <v>0.98993216860945654</v>
      </c>
      <c r="P743" s="164">
        <f t="shared" si="71"/>
        <v>0.9899309188058204</v>
      </c>
      <c r="Q743" s="81"/>
    </row>
    <row r="744" spans="1:17" s="74" customFormat="1" x14ac:dyDescent="0.25">
      <c r="A744" s="288" t="s">
        <v>971</v>
      </c>
      <c r="B744" s="158" t="s">
        <v>294</v>
      </c>
      <c r="C744" s="159" t="s">
        <v>293</v>
      </c>
      <c r="D744" s="160" t="s">
        <v>807</v>
      </c>
      <c r="E744" s="158" t="s">
        <v>810</v>
      </c>
      <c r="F744" s="161" t="s">
        <v>3233</v>
      </c>
      <c r="G744" s="162">
        <v>561392</v>
      </c>
      <c r="H744" s="163">
        <v>578305</v>
      </c>
      <c r="I744" s="166">
        <f t="shared" si="66"/>
        <v>3.0126898851426453E-2</v>
      </c>
      <c r="J744" s="164">
        <f t="shared" si="67"/>
        <v>6.0253797702852904E-3</v>
      </c>
      <c r="K744" s="162">
        <v>561258</v>
      </c>
      <c r="L744" s="163">
        <v>578167</v>
      </c>
      <c r="M744" s="166">
        <f t="shared" si="68"/>
        <v>3.0126964782684611E-2</v>
      </c>
      <c r="N744" s="164">
        <f t="shared" si="69"/>
        <v>6.0253929565369218E-3</v>
      </c>
      <c r="O744" s="165">
        <f t="shared" si="70"/>
        <v>0.99976130760680593</v>
      </c>
      <c r="P744" s="164">
        <f t="shared" si="71"/>
        <v>0.99976137159457379</v>
      </c>
      <c r="Q744" s="81"/>
    </row>
    <row r="745" spans="1:17" s="74" customFormat="1" x14ac:dyDescent="0.25">
      <c r="A745" s="288" t="s">
        <v>971</v>
      </c>
      <c r="B745" s="158" t="s">
        <v>294</v>
      </c>
      <c r="C745" s="159" t="s">
        <v>293</v>
      </c>
      <c r="D745" s="160" t="s">
        <v>2454</v>
      </c>
      <c r="E745" s="158" t="s">
        <v>2672</v>
      </c>
      <c r="F745" s="161" t="s">
        <v>3232</v>
      </c>
      <c r="G745" s="162">
        <v>561392</v>
      </c>
      <c r="H745" s="163">
        <v>578305</v>
      </c>
      <c r="I745" s="166">
        <f t="shared" si="66"/>
        <v>3.0126898851426453E-2</v>
      </c>
      <c r="J745" s="164">
        <f t="shared" si="67"/>
        <v>6.0253797702852904E-3</v>
      </c>
      <c r="K745" s="162">
        <v>511</v>
      </c>
      <c r="L745" s="163">
        <v>527</v>
      </c>
      <c r="M745" s="166">
        <f t="shared" si="68"/>
        <v>3.131115459882583E-2</v>
      </c>
      <c r="N745" s="164">
        <f t="shared" si="69"/>
        <v>6.2622309197651656E-3</v>
      </c>
      <c r="O745" s="165">
        <f t="shared" si="70"/>
        <v>9.1023740986690229E-4</v>
      </c>
      <c r="P745" s="164">
        <f t="shared" si="71"/>
        <v>9.112838381131064E-4</v>
      </c>
      <c r="Q745" s="81"/>
    </row>
    <row r="746" spans="1:17" s="74" customFormat="1" x14ac:dyDescent="0.25">
      <c r="A746" s="288" t="s">
        <v>1840</v>
      </c>
      <c r="B746" s="158" t="s">
        <v>294</v>
      </c>
      <c r="C746" s="159" t="s">
        <v>2081</v>
      </c>
      <c r="D746" s="160" t="s">
        <v>1097</v>
      </c>
      <c r="E746" s="158" t="s">
        <v>1130</v>
      </c>
      <c r="F746" s="161" t="s">
        <v>3039</v>
      </c>
      <c r="G746" s="162">
        <v>227576</v>
      </c>
      <c r="H746" s="163">
        <v>237910</v>
      </c>
      <c r="I746" s="166">
        <f t="shared" si="66"/>
        <v>4.5409006222097231E-2</v>
      </c>
      <c r="J746" s="164">
        <f t="shared" si="67"/>
        <v>9.0818012444194469E-3</v>
      </c>
      <c r="K746" s="162">
        <v>217267</v>
      </c>
      <c r="L746" s="163">
        <v>227134</v>
      </c>
      <c r="M746" s="166">
        <f t="shared" si="68"/>
        <v>4.5414167821160138E-2</v>
      </c>
      <c r="N746" s="164">
        <f t="shared" si="69"/>
        <v>9.0828335642320276E-3</v>
      </c>
      <c r="O746" s="165">
        <f t="shared" si="70"/>
        <v>0.95470084718951032</v>
      </c>
      <c r="P746" s="164">
        <f t="shared" si="71"/>
        <v>0.95470556092640069</v>
      </c>
      <c r="Q746" s="81"/>
    </row>
    <row r="747" spans="1:17" s="74" customFormat="1" x14ac:dyDescent="0.25">
      <c r="A747" s="288" t="s">
        <v>1640</v>
      </c>
      <c r="B747" s="158" t="s">
        <v>1715</v>
      </c>
      <c r="C747" s="159" t="s">
        <v>1758</v>
      </c>
      <c r="D747" s="160" t="s">
        <v>1481</v>
      </c>
      <c r="E747" s="158" t="s">
        <v>1289</v>
      </c>
      <c r="F747" s="161" t="s">
        <v>842</v>
      </c>
      <c r="G747" s="162">
        <v>695946</v>
      </c>
      <c r="H747" s="163">
        <v>735138</v>
      </c>
      <c r="I747" s="166">
        <f t="shared" si="66"/>
        <v>5.6314714072643567E-2</v>
      </c>
      <c r="J747" s="164">
        <f t="shared" si="67"/>
        <v>1.1262942814528713E-2</v>
      </c>
      <c r="K747" s="162">
        <v>693746</v>
      </c>
      <c r="L747" s="163">
        <v>732809</v>
      </c>
      <c r="M747" s="166">
        <f t="shared" si="68"/>
        <v>5.6307351682027718E-2</v>
      </c>
      <c r="N747" s="164">
        <f t="shared" si="69"/>
        <v>1.1261470336405543E-2</v>
      </c>
      <c r="O747" s="165">
        <f t="shared" si="70"/>
        <v>0.99683883519698369</v>
      </c>
      <c r="P747" s="164">
        <f t="shared" si="71"/>
        <v>0.99683188734632133</v>
      </c>
      <c r="Q747" s="81"/>
    </row>
    <row r="748" spans="1:17" s="74" customFormat="1" x14ac:dyDescent="0.25">
      <c r="A748" s="288" t="s">
        <v>1640</v>
      </c>
      <c r="B748" s="158" t="s">
        <v>1715</v>
      </c>
      <c r="C748" s="159" t="s">
        <v>1758</v>
      </c>
      <c r="D748" s="160" t="s">
        <v>1083</v>
      </c>
      <c r="E748" s="158" t="s">
        <v>1135</v>
      </c>
      <c r="F748" s="161" t="s">
        <v>3039</v>
      </c>
      <c r="G748" s="162">
        <v>695946</v>
      </c>
      <c r="H748" s="163">
        <v>735138</v>
      </c>
      <c r="I748" s="166">
        <f t="shared" si="66"/>
        <v>5.6314714072643567E-2</v>
      </c>
      <c r="J748" s="164">
        <f t="shared" si="67"/>
        <v>1.1262942814528713E-2</v>
      </c>
      <c r="K748" s="162">
        <v>687740</v>
      </c>
      <c r="L748" s="163">
        <v>726530</v>
      </c>
      <c r="M748" s="166">
        <f t="shared" si="68"/>
        <v>5.6402128711431646E-2</v>
      </c>
      <c r="N748" s="164">
        <f t="shared" si="69"/>
        <v>1.128042574228633E-2</v>
      </c>
      <c r="O748" s="165">
        <f t="shared" si="70"/>
        <v>0.98820885528474911</v>
      </c>
      <c r="P748" s="164">
        <f t="shared" si="71"/>
        <v>0.9882906338673827</v>
      </c>
      <c r="Q748" s="81"/>
    </row>
    <row r="749" spans="1:17" s="74" customFormat="1" x14ac:dyDescent="0.25">
      <c r="A749" s="288" t="s">
        <v>1640</v>
      </c>
      <c r="B749" s="158" t="s">
        <v>1715</v>
      </c>
      <c r="C749" s="159" t="s">
        <v>1758</v>
      </c>
      <c r="D749" s="160" t="s">
        <v>1083</v>
      </c>
      <c r="E749" s="158" t="s">
        <v>3179</v>
      </c>
      <c r="F749" s="161" t="s">
        <v>3126</v>
      </c>
      <c r="G749" s="162">
        <v>695946</v>
      </c>
      <c r="H749" s="163">
        <v>735138</v>
      </c>
      <c r="I749" s="166">
        <f t="shared" si="66"/>
        <v>5.6314714072643567E-2</v>
      </c>
      <c r="J749" s="164">
        <f t="shared" si="67"/>
        <v>1.1262942814528713E-2</v>
      </c>
      <c r="K749" s="162">
        <v>687971</v>
      </c>
      <c r="L749" s="163">
        <v>726771</v>
      </c>
      <c r="M749" s="166">
        <f t="shared" si="68"/>
        <v>5.6397726066941774E-2</v>
      </c>
      <c r="N749" s="164">
        <f t="shared" si="69"/>
        <v>1.1279545213388354E-2</v>
      </c>
      <c r="O749" s="165">
        <f t="shared" si="70"/>
        <v>0.98854077758906578</v>
      </c>
      <c r="P749" s="164">
        <f t="shared" si="71"/>
        <v>0.98861846347216442</v>
      </c>
      <c r="Q749" s="81"/>
    </row>
    <row r="750" spans="1:17" s="74" customFormat="1" x14ac:dyDescent="0.25">
      <c r="A750" s="288" t="s">
        <v>2390</v>
      </c>
      <c r="B750" s="158" t="s">
        <v>2394</v>
      </c>
      <c r="C750" s="159" t="s">
        <v>1778</v>
      </c>
      <c r="D750" s="160" t="s">
        <v>3185</v>
      </c>
      <c r="E750" s="158" t="s">
        <v>3182</v>
      </c>
      <c r="F750" s="161" t="s">
        <v>851</v>
      </c>
      <c r="G750" s="162">
        <v>1416610</v>
      </c>
      <c r="H750" s="163">
        <v>1506513</v>
      </c>
      <c r="I750" s="166">
        <f t="shared" si="66"/>
        <v>6.3463479715659216E-2</v>
      </c>
      <c r="J750" s="164">
        <f t="shared" si="67"/>
        <v>1.2692695943131844E-2</v>
      </c>
      <c r="K750" s="162">
        <v>1392</v>
      </c>
      <c r="L750" s="163">
        <v>1482</v>
      </c>
      <c r="M750" s="166">
        <f t="shared" si="68"/>
        <v>6.4655172413793108E-2</v>
      </c>
      <c r="N750" s="164">
        <f t="shared" si="69"/>
        <v>1.2931034482758622E-2</v>
      </c>
      <c r="O750" s="165">
        <f t="shared" si="70"/>
        <v>9.8262754039573339E-4</v>
      </c>
      <c r="P750" s="164">
        <f t="shared" si="71"/>
        <v>9.8372865020082798E-4</v>
      </c>
      <c r="Q750" s="81"/>
    </row>
    <row r="751" spans="1:17" s="74" customFormat="1" x14ac:dyDescent="0.25">
      <c r="A751" s="288" t="s">
        <v>2390</v>
      </c>
      <c r="B751" s="158" t="s">
        <v>2394</v>
      </c>
      <c r="C751" s="159" t="s">
        <v>1778</v>
      </c>
      <c r="D751" s="160" t="s">
        <v>1184</v>
      </c>
      <c r="E751" s="158" t="s">
        <v>1206</v>
      </c>
      <c r="F751" s="161" t="s">
        <v>851</v>
      </c>
      <c r="G751" s="162">
        <v>1416610</v>
      </c>
      <c r="H751" s="163">
        <v>1506513</v>
      </c>
      <c r="I751" s="166">
        <f t="shared" si="66"/>
        <v>6.3463479715659216E-2</v>
      </c>
      <c r="J751" s="164">
        <f t="shared" si="67"/>
        <v>1.2692695943131844E-2</v>
      </c>
      <c r="K751" s="162">
        <v>15559</v>
      </c>
      <c r="L751" s="163">
        <v>16557</v>
      </c>
      <c r="M751" s="166">
        <f t="shared" si="68"/>
        <v>6.4142939777620672E-2</v>
      </c>
      <c r="N751" s="164">
        <f t="shared" si="69"/>
        <v>1.2828587955524134E-2</v>
      </c>
      <c r="O751" s="165">
        <f t="shared" si="70"/>
        <v>1.0983262859926162E-2</v>
      </c>
      <c r="P751" s="164">
        <f t="shared" si="71"/>
        <v>1.0990280203357024E-2</v>
      </c>
      <c r="Q751" s="81"/>
    </row>
    <row r="752" spans="1:17" s="74" customFormat="1" x14ac:dyDescent="0.25">
      <c r="A752" s="288" t="s">
        <v>2391</v>
      </c>
      <c r="B752" s="158" t="s">
        <v>2394</v>
      </c>
      <c r="C752" s="159" t="s">
        <v>1794</v>
      </c>
      <c r="D752" s="160" t="s">
        <v>1195</v>
      </c>
      <c r="E752" s="158" t="s">
        <v>1218</v>
      </c>
      <c r="F752" s="161" t="s">
        <v>851</v>
      </c>
      <c r="G752" s="162">
        <v>83963</v>
      </c>
      <c r="H752" s="163">
        <v>88235</v>
      </c>
      <c r="I752" s="166">
        <f t="shared" si="66"/>
        <v>5.087955408930124E-2</v>
      </c>
      <c r="J752" s="164">
        <f t="shared" si="67"/>
        <v>1.0175910817860248E-2</v>
      </c>
      <c r="K752" s="162">
        <v>5389</v>
      </c>
      <c r="L752" s="163">
        <v>5663</v>
      </c>
      <c r="M752" s="166">
        <f t="shared" si="68"/>
        <v>5.08443124884023E-2</v>
      </c>
      <c r="N752" s="164">
        <f t="shared" si="69"/>
        <v>1.016886249768046E-2</v>
      </c>
      <c r="O752" s="165">
        <f t="shared" si="70"/>
        <v>6.4183033002632117E-2</v>
      </c>
      <c r="P752" s="164">
        <f t="shared" si="71"/>
        <v>6.4180880602935336E-2</v>
      </c>
      <c r="Q752" s="81"/>
    </row>
    <row r="753" spans="1:17" s="74" customFormat="1" x14ac:dyDescent="0.25">
      <c r="A753" s="288" t="s">
        <v>2952</v>
      </c>
      <c r="B753" s="158" t="s">
        <v>2394</v>
      </c>
      <c r="C753" s="159" t="s">
        <v>1812</v>
      </c>
      <c r="D753" s="160" t="s">
        <v>3185</v>
      </c>
      <c r="E753" s="158" t="s">
        <v>3182</v>
      </c>
      <c r="F753" s="161" t="s">
        <v>851</v>
      </c>
      <c r="G753" s="162">
        <v>693036</v>
      </c>
      <c r="H753" s="163">
        <v>736526</v>
      </c>
      <c r="I753" s="166">
        <f t="shared" si="66"/>
        <v>6.2752872866633197E-2</v>
      </c>
      <c r="J753" s="164">
        <f t="shared" si="67"/>
        <v>1.255057457332664E-2</v>
      </c>
      <c r="K753" s="162">
        <v>356</v>
      </c>
      <c r="L753" s="163">
        <v>378</v>
      </c>
      <c r="M753" s="166">
        <f t="shared" si="68"/>
        <v>6.1797752808988762E-2</v>
      </c>
      <c r="N753" s="164">
        <f t="shared" si="69"/>
        <v>1.2359550561797753E-2</v>
      </c>
      <c r="O753" s="165">
        <f t="shared" si="70"/>
        <v>5.1368182893817926E-4</v>
      </c>
      <c r="P753" s="164">
        <f t="shared" si="71"/>
        <v>5.1322017145355361E-4</v>
      </c>
      <c r="Q753" s="81"/>
    </row>
    <row r="754" spans="1:17" s="74" customFormat="1" x14ac:dyDescent="0.25">
      <c r="A754" s="288" t="s">
        <v>1841</v>
      </c>
      <c r="B754" s="158" t="s">
        <v>301</v>
      </c>
      <c r="C754" s="159" t="s">
        <v>2082</v>
      </c>
      <c r="D754" s="160" t="s">
        <v>1055</v>
      </c>
      <c r="E754" s="158" t="s">
        <v>1102</v>
      </c>
      <c r="F754" s="161" t="s">
        <v>3039</v>
      </c>
      <c r="G754" s="162">
        <v>79901</v>
      </c>
      <c r="H754" s="163">
        <v>85334</v>
      </c>
      <c r="I754" s="166">
        <f t="shared" si="66"/>
        <v>6.7996645849238438E-2</v>
      </c>
      <c r="J754" s="164">
        <f t="shared" si="67"/>
        <v>1.3599329169847688E-2</v>
      </c>
      <c r="K754" s="162">
        <v>74</v>
      </c>
      <c r="L754" s="163">
        <v>79</v>
      </c>
      <c r="M754" s="166">
        <f t="shared" si="68"/>
        <v>6.7567567567567571E-2</v>
      </c>
      <c r="N754" s="164">
        <f t="shared" si="69"/>
        <v>1.3513513513513514E-2</v>
      </c>
      <c r="O754" s="165">
        <f t="shared" si="70"/>
        <v>9.2614610580593485E-4</v>
      </c>
      <c r="P754" s="164">
        <f t="shared" si="71"/>
        <v>9.2577401739048909E-4</v>
      </c>
      <c r="Q754" s="81"/>
    </row>
    <row r="755" spans="1:17" s="74" customFormat="1" x14ac:dyDescent="0.25">
      <c r="A755" s="288" t="s">
        <v>1841</v>
      </c>
      <c r="B755" s="158" t="s">
        <v>301</v>
      </c>
      <c r="C755" s="159" t="s">
        <v>2082</v>
      </c>
      <c r="D755" s="160" t="s">
        <v>1055</v>
      </c>
      <c r="E755" s="158" t="s">
        <v>3131</v>
      </c>
      <c r="F755" s="161" t="s">
        <v>3126</v>
      </c>
      <c r="G755" s="162">
        <v>79901</v>
      </c>
      <c r="H755" s="163">
        <v>85334</v>
      </c>
      <c r="I755" s="166">
        <f t="shared" si="66"/>
        <v>6.7996645849238438E-2</v>
      </c>
      <c r="J755" s="164">
        <f t="shared" si="67"/>
        <v>1.3599329169847688E-2</v>
      </c>
      <c r="K755" s="162">
        <v>70</v>
      </c>
      <c r="L755" s="163">
        <v>75</v>
      </c>
      <c r="M755" s="166">
        <f t="shared" si="68"/>
        <v>7.1428571428571425E-2</v>
      </c>
      <c r="N755" s="164">
        <f t="shared" si="69"/>
        <v>1.4285714285714285E-2</v>
      </c>
      <c r="O755" s="165">
        <f t="shared" si="70"/>
        <v>8.7608415414074917E-4</v>
      </c>
      <c r="P755" s="164">
        <f t="shared" si="71"/>
        <v>8.7889938359856561E-4</v>
      </c>
      <c r="Q755" s="81"/>
    </row>
    <row r="756" spans="1:17" s="74" customFormat="1" x14ac:dyDescent="0.25">
      <c r="A756" s="288" t="s">
        <v>1842</v>
      </c>
      <c r="B756" s="158" t="s">
        <v>301</v>
      </c>
      <c r="C756" s="159" t="s">
        <v>2083</v>
      </c>
      <c r="D756" s="160" t="s">
        <v>1055</v>
      </c>
      <c r="E756" s="158" t="s">
        <v>1102</v>
      </c>
      <c r="F756" s="161" t="s">
        <v>3039</v>
      </c>
      <c r="G756" s="162">
        <v>105853</v>
      </c>
      <c r="H756" s="163">
        <v>110011</v>
      </c>
      <c r="I756" s="166">
        <f t="shared" si="66"/>
        <v>3.9280889535487896E-2</v>
      </c>
      <c r="J756" s="164">
        <f t="shared" si="67"/>
        <v>7.85617790709758E-3</v>
      </c>
      <c r="K756" s="162">
        <v>105835</v>
      </c>
      <c r="L756" s="163">
        <v>109992</v>
      </c>
      <c r="M756" s="166">
        <f t="shared" si="68"/>
        <v>3.9278121604384181E-2</v>
      </c>
      <c r="N756" s="164">
        <f t="shared" si="69"/>
        <v>7.8556243208768358E-3</v>
      </c>
      <c r="O756" s="165">
        <f t="shared" si="70"/>
        <v>0.99982995285915377</v>
      </c>
      <c r="P756" s="164">
        <f t="shared" si="71"/>
        <v>0.99982728999827286</v>
      </c>
      <c r="Q756" s="81"/>
    </row>
    <row r="757" spans="1:17" s="74" customFormat="1" x14ac:dyDescent="0.25">
      <c r="A757" s="288" t="s">
        <v>1842</v>
      </c>
      <c r="B757" s="158" t="s">
        <v>301</v>
      </c>
      <c r="C757" s="159" t="s">
        <v>2083</v>
      </c>
      <c r="D757" s="160" t="s">
        <v>1055</v>
      </c>
      <c r="E757" s="158" t="s">
        <v>3131</v>
      </c>
      <c r="F757" s="161" t="s">
        <v>3126</v>
      </c>
      <c r="G757" s="162">
        <v>105853</v>
      </c>
      <c r="H757" s="163">
        <v>110011</v>
      </c>
      <c r="I757" s="166">
        <f t="shared" si="66"/>
        <v>3.9280889535487896E-2</v>
      </c>
      <c r="J757" s="164">
        <f t="shared" si="67"/>
        <v>7.85617790709758E-3</v>
      </c>
      <c r="K757" s="162">
        <v>105813</v>
      </c>
      <c r="L757" s="163">
        <v>109969</v>
      </c>
      <c r="M757" s="166">
        <f t="shared" si="68"/>
        <v>3.9276837439634074E-2</v>
      </c>
      <c r="N757" s="164">
        <f t="shared" si="69"/>
        <v>7.8553674879268155E-3</v>
      </c>
      <c r="O757" s="165">
        <f t="shared" si="70"/>
        <v>0.99962211746478602</v>
      </c>
      <c r="P757" s="164">
        <f t="shared" si="71"/>
        <v>0.99961821999618217</v>
      </c>
      <c r="Q757" s="81"/>
    </row>
    <row r="758" spans="1:17" s="74" customFormat="1" x14ac:dyDescent="0.25">
      <c r="A758" s="288" t="s">
        <v>2951</v>
      </c>
      <c r="B758" s="158" t="s">
        <v>301</v>
      </c>
      <c r="C758" s="159" t="s">
        <v>2506</v>
      </c>
      <c r="D758" s="160" t="s">
        <v>1055</v>
      </c>
      <c r="E758" s="158" t="s">
        <v>1102</v>
      </c>
      <c r="F758" s="161" t="s">
        <v>3039</v>
      </c>
      <c r="G758" s="162">
        <v>24290</v>
      </c>
      <c r="H758" s="163">
        <v>25149</v>
      </c>
      <c r="I758" s="166">
        <f t="shared" si="66"/>
        <v>3.5364347468093867E-2</v>
      </c>
      <c r="J758" s="164">
        <f t="shared" si="67"/>
        <v>7.0728694936187733E-3</v>
      </c>
      <c r="K758" s="162">
        <v>100</v>
      </c>
      <c r="L758" s="163">
        <v>104</v>
      </c>
      <c r="M758" s="166">
        <f t="shared" si="68"/>
        <v>0.04</v>
      </c>
      <c r="N758" s="164">
        <f t="shared" si="69"/>
        <v>8.0000000000000002E-3</v>
      </c>
      <c r="O758" s="165">
        <f t="shared" si="70"/>
        <v>4.1169205434335113E-3</v>
      </c>
      <c r="P758" s="164">
        <f t="shared" si="71"/>
        <v>4.135353294365581E-3</v>
      </c>
      <c r="Q758" s="81"/>
    </row>
    <row r="759" spans="1:17" s="74" customFormat="1" x14ac:dyDescent="0.25">
      <c r="A759" s="288" t="s">
        <v>2951</v>
      </c>
      <c r="B759" s="158" t="s">
        <v>301</v>
      </c>
      <c r="C759" s="159" t="s">
        <v>2506</v>
      </c>
      <c r="D759" s="160" t="s">
        <v>1055</v>
      </c>
      <c r="E759" s="158" t="s">
        <v>3131</v>
      </c>
      <c r="F759" s="161" t="s">
        <v>3126</v>
      </c>
      <c r="G759" s="162">
        <v>24290</v>
      </c>
      <c r="H759" s="163">
        <v>25149</v>
      </c>
      <c r="I759" s="166">
        <f t="shared" si="66"/>
        <v>3.5364347468093867E-2</v>
      </c>
      <c r="J759" s="164">
        <f t="shared" si="67"/>
        <v>7.0728694936187733E-3</v>
      </c>
      <c r="K759" s="162">
        <v>17</v>
      </c>
      <c r="L759" s="163">
        <v>18</v>
      </c>
      <c r="M759" s="166">
        <f t="shared" si="68"/>
        <v>5.8823529411764705E-2</v>
      </c>
      <c r="N759" s="164">
        <f t="shared" si="69"/>
        <v>1.1764705882352941E-2</v>
      </c>
      <c r="O759" s="165">
        <f t="shared" si="70"/>
        <v>6.9987649238369696E-4</v>
      </c>
      <c r="P759" s="164">
        <f t="shared" si="71"/>
        <v>7.1573422402481214E-4</v>
      </c>
      <c r="Q759" s="81"/>
    </row>
    <row r="760" spans="1:17" s="74" customFormat="1" x14ac:dyDescent="0.25">
      <c r="A760" s="288" t="s">
        <v>1843</v>
      </c>
      <c r="B760" s="158" t="s">
        <v>301</v>
      </c>
      <c r="C760" s="159" t="s">
        <v>2085</v>
      </c>
      <c r="D760" s="160" t="s">
        <v>1055</v>
      </c>
      <c r="E760" s="158" t="s">
        <v>1102</v>
      </c>
      <c r="F760" s="161" t="s">
        <v>3039</v>
      </c>
      <c r="G760" s="162">
        <v>118567</v>
      </c>
      <c r="H760" s="163">
        <v>124493</v>
      </c>
      <c r="I760" s="166">
        <f t="shared" si="66"/>
        <v>4.9980179982625855E-2</v>
      </c>
      <c r="J760" s="164">
        <f t="shared" si="67"/>
        <v>9.9960359965251717E-3</v>
      </c>
      <c r="K760" s="162">
        <v>54</v>
      </c>
      <c r="L760" s="163">
        <v>57</v>
      </c>
      <c r="M760" s="166">
        <f t="shared" si="68"/>
        <v>5.5555555555555552E-2</v>
      </c>
      <c r="N760" s="164">
        <f t="shared" si="69"/>
        <v>1.111111111111111E-2</v>
      </c>
      <c r="O760" s="165">
        <f t="shared" si="70"/>
        <v>4.5543869710796425E-4</v>
      </c>
      <c r="P760" s="164">
        <f t="shared" si="71"/>
        <v>4.5785706826889866E-4</v>
      </c>
      <c r="Q760" s="81"/>
    </row>
    <row r="761" spans="1:17" s="74" customFormat="1" x14ac:dyDescent="0.25">
      <c r="A761" s="288" t="s">
        <v>1843</v>
      </c>
      <c r="B761" s="158" t="s">
        <v>301</v>
      </c>
      <c r="C761" s="159" t="s">
        <v>2085</v>
      </c>
      <c r="D761" s="160" t="s">
        <v>1055</v>
      </c>
      <c r="E761" s="158" t="s">
        <v>3131</v>
      </c>
      <c r="F761" s="161" t="s">
        <v>3126</v>
      </c>
      <c r="G761" s="162">
        <v>118567</v>
      </c>
      <c r="H761" s="163">
        <v>124493</v>
      </c>
      <c r="I761" s="166">
        <f t="shared" si="66"/>
        <v>4.9980179982625855E-2</v>
      </c>
      <c r="J761" s="164">
        <f t="shared" si="67"/>
        <v>9.9960359965251717E-3</v>
      </c>
      <c r="K761" s="162">
        <v>1</v>
      </c>
      <c r="L761" s="163">
        <v>1</v>
      </c>
      <c r="M761" s="166">
        <f t="shared" si="68"/>
        <v>0</v>
      </c>
      <c r="N761" s="164">
        <f t="shared" si="69"/>
        <v>0</v>
      </c>
      <c r="O761" s="165">
        <f t="shared" si="70"/>
        <v>8.4340499464437832E-6</v>
      </c>
      <c r="P761" s="164">
        <f t="shared" si="71"/>
        <v>8.0325801450683973E-6</v>
      </c>
      <c r="Q761" s="81"/>
    </row>
    <row r="762" spans="1:17" s="74" customFormat="1" x14ac:dyDescent="0.25">
      <c r="A762" s="288" t="s">
        <v>1844</v>
      </c>
      <c r="B762" s="158" t="s">
        <v>301</v>
      </c>
      <c r="C762" s="159" t="s">
        <v>2086</v>
      </c>
      <c r="D762" s="160" t="s">
        <v>1055</v>
      </c>
      <c r="E762" s="158" t="s">
        <v>1102</v>
      </c>
      <c r="F762" s="161" t="s">
        <v>3039</v>
      </c>
      <c r="G762" s="162">
        <v>249844</v>
      </c>
      <c r="H762" s="163">
        <v>264546</v>
      </c>
      <c r="I762" s="166">
        <f t="shared" si="66"/>
        <v>5.8844719104721346E-2</v>
      </c>
      <c r="J762" s="164">
        <f t="shared" si="67"/>
        <v>1.176894382094427E-2</v>
      </c>
      <c r="K762" s="162">
        <v>249837</v>
      </c>
      <c r="L762" s="163">
        <v>264538</v>
      </c>
      <c r="M762" s="166">
        <f t="shared" si="68"/>
        <v>5.8842365222124826E-2</v>
      </c>
      <c r="N762" s="164">
        <f t="shared" si="69"/>
        <v>1.1768473044424965E-2</v>
      </c>
      <c r="O762" s="165">
        <f t="shared" si="70"/>
        <v>0.99997198251709063</v>
      </c>
      <c r="P762" s="164">
        <f t="shared" si="71"/>
        <v>0.99996975951252332</v>
      </c>
      <c r="Q762" s="81"/>
    </row>
    <row r="763" spans="1:17" s="74" customFormat="1" x14ac:dyDescent="0.25">
      <c r="A763" s="288" t="s">
        <v>1844</v>
      </c>
      <c r="B763" s="158" t="s">
        <v>301</v>
      </c>
      <c r="C763" s="159" t="s">
        <v>2086</v>
      </c>
      <c r="D763" s="160" t="s">
        <v>1055</v>
      </c>
      <c r="E763" s="158" t="s">
        <v>3131</v>
      </c>
      <c r="F763" s="161" t="s">
        <v>3126</v>
      </c>
      <c r="G763" s="162">
        <v>249844</v>
      </c>
      <c r="H763" s="163">
        <v>264546</v>
      </c>
      <c r="I763" s="166">
        <f t="shared" si="66"/>
        <v>5.8844719104721346E-2</v>
      </c>
      <c r="J763" s="164">
        <f t="shared" si="67"/>
        <v>1.176894382094427E-2</v>
      </c>
      <c r="K763" s="162">
        <v>124</v>
      </c>
      <c r="L763" s="163">
        <v>131</v>
      </c>
      <c r="M763" s="166">
        <f t="shared" si="68"/>
        <v>5.6451612903225805E-2</v>
      </c>
      <c r="N763" s="164">
        <f t="shared" si="69"/>
        <v>1.1290322580645161E-2</v>
      </c>
      <c r="O763" s="165">
        <f t="shared" si="70"/>
        <v>4.9630969725108468E-4</v>
      </c>
      <c r="P763" s="164">
        <f t="shared" si="71"/>
        <v>4.9518798243027679E-4</v>
      </c>
      <c r="Q763" s="81"/>
    </row>
    <row r="764" spans="1:17" s="74" customFormat="1" x14ac:dyDescent="0.25">
      <c r="A764" s="288" t="s">
        <v>1845</v>
      </c>
      <c r="B764" s="158" t="s">
        <v>301</v>
      </c>
      <c r="C764" s="159" t="s">
        <v>2087</v>
      </c>
      <c r="D764" s="160" t="s">
        <v>1055</v>
      </c>
      <c r="E764" s="158" t="s">
        <v>1102</v>
      </c>
      <c r="F764" s="161" t="s">
        <v>3039</v>
      </c>
      <c r="G764" s="162">
        <v>286894</v>
      </c>
      <c r="H764" s="163">
        <v>306316</v>
      </c>
      <c r="I764" s="166">
        <f t="shared" si="66"/>
        <v>6.769747711698397E-2</v>
      </c>
      <c r="J764" s="164">
        <f t="shared" si="67"/>
        <v>1.3539495423396794E-2</v>
      </c>
      <c r="K764" s="162">
        <v>286882</v>
      </c>
      <c r="L764" s="163">
        <v>306304</v>
      </c>
      <c r="M764" s="166">
        <f t="shared" si="68"/>
        <v>6.7700308837779999E-2</v>
      </c>
      <c r="N764" s="164">
        <f t="shared" si="69"/>
        <v>1.3540061767556E-2</v>
      </c>
      <c r="O764" s="165">
        <f t="shared" si="70"/>
        <v>0.9999581727049015</v>
      </c>
      <c r="P764" s="164">
        <f t="shared" si="71"/>
        <v>0.99996082476919257</v>
      </c>
      <c r="Q764" s="81"/>
    </row>
    <row r="765" spans="1:17" s="74" customFormat="1" x14ac:dyDescent="0.25">
      <c r="A765" s="288" t="s">
        <v>1845</v>
      </c>
      <c r="B765" s="158" t="s">
        <v>301</v>
      </c>
      <c r="C765" s="159" t="s">
        <v>2087</v>
      </c>
      <c r="D765" s="160" t="s">
        <v>1055</v>
      </c>
      <c r="E765" s="158" t="s">
        <v>3131</v>
      </c>
      <c r="F765" s="161" t="s">
        <v>3126</v>
      </c>
      <c r="G765" s="162">
        <v>286894</v>
      </c>
      <c r="H765" s="163">
        <v>306316</v>
      </c>
      <c r="I765" s="166">
        <f t="shared" si="66"/>
        <v>6.769747711698397E-2</v>
      </c>
      <c r="J765" s="164">
        <f t="shared" si="67"/>
        <v>1.3539495423396794E-2</v>
      </c>
      <c r="K765" s="162">
        <v>286778</v>
      </c>
      <c r="L765" s="163">
        <v>306192</v>
      </c>
      <c r="M765" s="166">
        <f t="shared" si="68"/>
        <v>6.7696964202274931E-2</v>
      </c>
      <c r="N765" s="164">
        <f t="shared" si="69"/>
        <v>1.3539392840454986E-2</v>
      </c>
      <c r="O765" s="165">
        <f t="shared" si="70"/>
        <v>0.9995956694807141</v>
      </c>
      <c r="P765" s="164">
        <f t="shared" si="71"/>
        <v>0.9995951892816568</v>
      </c>
      <c r="Q765" s="81"/>
    </row>
    <row r="766" spans="1:17" s="74" customFormat="1" x14ac:dyDescent="0.25">
      <c r="A766" s="288" t="s">
        <v>1846</v>
      </c>
      <c r="B766" s="158" t="s">
        <v>301</v>
      </c>
      <c r="C766" s="159" t="s">
        <v>2088</v>
      </c>
      <c r="D766" s="160" t="s">
        <v>1055</v>
      </c>
      <c r="E766" s="158" t="s">
        <v>1102</v>
      </c>
      <c r="F766" s="161" t="s">
        <v>3039</v>
      </c>
      <c r="G766" s="162">
        <v>757869</v>
      </c>
      <c r="H766" s="163">
        <v>793259</v>
      </c>
      <c r="I766" s="166">
        <f t="shared" si="66"/>
        <v>4.6696724631829514E-2</v>
      </c>
      <c r="J766" s="164">
        <f t="shared" si="67"/>
        <v>9.3393449263659035E-3</v>
      </c>
      <c r="K766" s="162">
        <v>757869</v>
      </c>
      <c r="L766" s="163">
        <v>793259</v>
      </c>
      <c r="M766" s="166">
        <f t="shared" si="68"/>
        <v>4.6696724631829514E-2</v>
      </c>
      <c r="N766" s="164">
        <f t="shared" si="69"/>
        <v>9.3393449263659035E-3</v>
      </c>
      <c r="O766" s="165">
        <f t="shared" si="70"/>
        <v>1</v>
      </c>
      <c r="P766" s="164">
        <f t="shared" si="71"/>
        <v>1</v>
      </c>
      <c r="Q766" s="81"/>
    </row>
    <row r="767" spans="1:17" s="74" customFormat="1" x14ac:dyDescent="0.25">
      <c r="A767" s="288" t="s">
        <v>1846</v>
      </c>
      <c r="B767" s="158" t="s">
        <v>301</v>
      </c>
      <c r="C767" s="159" t="s">
        <v>2088</v>
      </c>
      <c r="D767" s="160" t="s">
        <v>1055</v>
      </c>
      <c r="E767" s="158" t="s">
        <v>3131</v>
      </c>
      <c r="F767" s="161" t="s">
        <v>3126</v>
      </c>
      <c r="G767" s="162">
        <v>757869</v>
      </c>
      <c r="H767" s="163">
        <v>793259</v>
      </c>
      <c r="I767" s="166">
        <f t="shared" si="66"/>
        <v>4.6696724631829514E-2</v>
      </c>
      <c r="J767" s="164">
        <f t="shared" si="67"/>
        <v>9.3393449263659035E-3</v>
      </c>
      <c r="K767" s="162">
        <v>757595</v>
      </c>
      <c r="L767" s="163">
        <v>792972</v>
      </c>
      <c r="M767" s="166">
        <f t="shared" si="68"/>
        <v>4.6696453910070684E-2</v>
      </c>
      <c r="N767" s="164">
        <f t="shared" si="69"/>
        <v>9.3392907820141376E-3</v>
      </c>
      <c r="O767" s="165">
        <f t="shared" si="70"/>
        <v>0.99963845994492451</v>
      </c>
      <c r="P767" s="164">
        <f t="shared" si="71"/>
        <v>0.99963820139450044</v>
      </c>
      <c r="Q767" s="81"/>
    </row>
    <row r="768" spans="1:17" s="74" customFormat="1" x14ac:dyDescent="0.25">
      <c r="A768" s="288" t="s">
        <v>1847</v>
      </c>
      <c r="B768" s="158" t="s">
        <v>301</v>
      </c>
      <c r="C768" s="159" t="s">
        <v>2089</v>
      </c>
      <c r="D768" s="160" t="s">
        <v>1055</v>
      </c>
      <c r="E768" s="158" t="s">
        <v>1102</v>
      </c>
      <c r="F768" s="161" t="s">
        <v>3039</v>
      </c>
      <c r="G768" s="162">
        <v>144182</v>
      </c>
      <c r="H768" s="163">
        <v>151160</v>
      </c>
      <c r="I768" s="166">
        <f t="shared" si="66"/>
        <v>4.8397164694622075E-2</v>
      </c>
      <c r="J768" s="164">
        <f t="shared" si="67"/>
        <v>9.6794329389244156E-3</v>
      </c>
      <c r="K768" s="162">
        <v>144172</v>
      </c>
      <c r="L768" s="163">
        <v>151149</v>
      </c>
      <c r="M768" s="166">
        <f t="shared" si="68"/>
        <v>4.8393585439613793E-2</v>
      </c>
      <c r="N768" s="164">
        <f t="shared" si="69"/>
        <v>9.6787170879227592E-3</v>
      </c>
      <c r="O768" s="165">
        <f t="shared" si="70"/>
        <v>0.99993064321482572</v>
      </c>
      <c r="P768" s="164">
        <f t="shared" si="71"/>
        <v>0.99992722942577406</v>
      </c>
      <c r="Q768" s="81"/>
    </row>
    <row r="769" spans="1:17" s="74" customFormat="1" x14ac:dyDescent="0.25">
      <c r="A769" s="288" t="s">
        <v>1847</v>
      </c>
      <c r="B769" s="158" t="s">
        <v>301</v>
      </c>
      <c r="C769" s="159" t="s">
        <v>2089</v>
      </c>
      <c r="D769" s="160" t="s">
        <v>1055</v>
      </c>
      <c r="E769" s="158" t="s">
        <v>3131</v>
      </c>
      <c r="F769" s="161" t="s">
        <v>3126</v>
      </c>
      <c r="G769" s="162">
        <v>144182</v>
      </c>
      <c r="H769" s="163">
        <v>151160</v>
      </c>
      <c r="I769" s="166">
        <f t="shared" si="66"/>
        <v>4.8397164694622075E-2</v>
      </c>
      <c r="J769" s="164">
        <f t="shared" si="67"/>
        <v>9.6794329389244156E-3</v>
      </c>
      <c r="K769" s="162">
        <v>20</v>
      </c>
      <c r="L769" s="163">
        <v>21</v>
      </c>
      <c r="M769" s="166">
        <f t="shared" si="68"/>
        <v>0.05</v>
      </c>
      <c r="N769" s="164">
        <f t="shared" si="69"/>
        <v>0.01</v>
      </c>
      <c r="O769" s="165">
        <f t="shared" si="70"/>
        <v>1.387135703485872E-4</v>
      </c>
      <c r="P769" s="164">
        <f t="shared" si="71"/>
        <v>1.3892564170415455E-4</v>
      </c>
      <c r="Q769" s="81"/>
    </row>
    <row r="770" spans="1:17" s="74" customFormat="1" x14ac:dyDescent="0.25">
      <c r="A770" s="288" t="s">
        <v>2950</v>
      </c>
      <c r="B770" s="158" t="s">
        <v>301</v>
      </c>
      <c r="C770" s="159" t="s">
        <v>2507</v>
      </c>
      <c r="D770" s="160" t="s">
        <v>1055</v>
      </c>
      <c r="E770" s="158" t="s">
        <v>1102</v>
      </c>
      <c r="F770" s="161" t="s">
        <v>3039</v>
      </c>
      <c r="G770" s="162">
        <v>24596</v>
      </c>
      <c r="H770" s="163">
        <v>25629</v>
      </c>
      <c r="I770" s="166">
        <f t="shared" si="66"/>
        <v>4.1998698975443165E-2</v>
      </c>
      <c r="J770" s="164">
        <f t="shared" si="67"/>
        <v>8.3997397950886336E-3</v>
      </c>
      <c r="K770" s="162">
        <v>6</v>
      </c>
      <c r="L770" s="163">
        <v>6</v>
      </c>
      <c r="M770" s="166">
        <f t="shared" si="68"/>
        <v>0</v>
      </c>
      <c r="N770" s="164">
        <f t="shared" si="69"/>
        <v>0</v>
      </c>
      <c r="O770" s="165">
        <f t="shared" si="70"/>
        <v>2.4394210440722069E-4</v>
      </c>
      <c r="P770" s="164">
        <f t="shared" si="71"/>
        <v>2.3410979749502515E-4</v>
      </c>
      <c r="Q770" s="81"/>
    </row>
    <row r="771" spans="1:17" s="74" customFormat="1" x14ac:dyDescent="0.25">
      <c r="A771" s="288" t="s">
        <v>1848</v>
      </c>
      <c r="B771" s="158" t="s">
        <v>301</v>
      </c>
      <c r="C771" s="159" t="s">
        <v>2090</v>
      </c>
      <c r="D771" s="160" t="s">
        <v>1055</v>
      </c>
      <c r="E771" s="158" t="s">
        <v>1102</v>
      </c>
      <c r="F771" s="161" t="s">
        <v>3039</v>
      </c>
      <c r="G771" s="162">
        <v>752613</v>
      </c>
      <c r="H771" s="163">
        <v>795402</v>
      </c>
      <c r="I771" s="166">
        <f t="shared" ref="I771:I834" si="72">(H771-G771)/G771</f>
        <v>5.6853920939446967E-2</v>
      </c>
      <c r="J771" s="164">
        <f t="shared" ref="J771:J834" si="73">I771/5</f>
        <v>1.1370784187889393E-2</v>
      </c>
      <c r="K771" s="162">
        <v>752613</v>
      </c>
      <c r="L771" s="163">
        <v>795402</v>
      </c>
      <c r="M771" s="166">
        <f t="shared" ref="M771:M834" si="74">IFERROR((L771-K771)/K771,0)</f>
        <v>5.6853920939446967E-2</v>
      </c>
      <c r="N771" s="164">
        <f t="shared" ref="N771:N834" si="75">M771/5</f>
        <v>1.1370784187889393E-2</v>
      </c>
      <c r="O771" s="165">
        <f t="shared" ref="O771:O834" si="76">K771/G771</f>
        <v>1</v>
      </c>
      <c r="P771" s="164">
        <f t="shared" ref="P771:P834" si="77">L771/H771</f>
        <v>1</v>
      </c>
      <c r="Q771" s="81"/>
    </row>
    <row r="772" spans="1:17" s="74" customFormat="1" x14ac:dyDescent="0.25">
      <c r="A772" s="288" t="s">
        <v>1848</v>
      </c>
      <c r="B772" s="158" t="s">
        <v>301</v>
      </c>
      <c r="C772" s="159" t="s">
        <v>2090</v>
      </c>
      <c r="D772" s="160" t="s">
        <v>1055</v>
      </c>
      <c r="E772" s="158" t="s">
        <v>3131</v>
      </c>
      <c r="F772" s="161" t="s">
        <v>3126</v>
      </c>
      <c r="G772" s="162">
        <v>752613</v>
      </c>
      <c r="H772" s="163">
        <v>795402</v>
      </c>
      <c r="I772" s="166">
        <f t="shared" si="72"/>
        <v>5.6853920939446967E-2</v>
      </c>
      <c r="J772" s="164">
        <f t="shared" si="73"/>
        <v>1.1370784187889393E-2</v>
      </c>
      <c r="K772" s="162">
        <v>752507</v>
      </c>
      <c r="L772" s="163">
        <v>795290</v>
      </c>
      <c r="M772" s="166">
        <f t="shared" si="74"/>
        <v>5.6853956175822951E-2</v>
      </c>
      <c r="N772" s="164">
        <f t="shared" si="75"/>
        <v>1.1370791235164591E-2</v>
      </c>
      <c r="O772" s="165">
        <f t="shared" si="76"/>
        <v>0.99985915736241604</v>
      </c>
      <c r="P772" s="164">
        <f t="shared" si="77"/>
        <v>0.9998591906985399</v>
      </c>
      <c r="Q772" s="81"/>
    </row>
    <row r="773" spans="1:17" s="74" customFormat="1" x14ac:dyDescent="0.25">
      <c r="A773" s="288" t="s">
        <v>1849</v>
      </c>
      <c r="B773" s="158" t="s">
        <v>301</v>
      </c>
      <c r="C773" s="159" t="s">
        <v>575</v>
      </c>
      <c r="D773" s="160" t="s">
        <v>1055</v>
      </c>
      <c r="E773" s="158" t="s">
        <v>1102</v>
      </c>
      <c r="F773" s="161" t="s">
        <v>3039</v>
      </c>
      <c r="G773" s="162">
        <v>144741</v>
      </c>
      <c r="H773" s="163">
        <v>150295</v>
      </c>
      <c r="I773" s="166">
        <f t="shared" si="72"/>
        <v>3.8371988586509698E-2</v>
      </c>
      <c r="J773" s="164">
        <f t="shared" si="73"/>
        <v>7.6743977173019395E-3</v>
      </c>
      <c r="K773" s="162">
        <v>144706</v>
      </c>
      <c r="L773" s="163">
        <v>150258</v>
      </c>
      <c r="M773" s="166">
        <f t="shared" si="74"/>
        <v>3.8367448481749201E-2</v>
      </c>
      <c r="N773" s="164">
        <f t="shared" si="75"/>
        <v>7.6734896963498401E-3</v>
      </c>
      <c r="O773" s="165">
        <f t="shared" si="76"/>
        <v>0.99975818876475908</v>
      </c>
      <c r="P773" s="164">
        <f t="shared" si="77"/>
        <v>0.99975381749226522</v>
      </c>
      <c r="Q773" s="81"/>
    </row>
    <row r="774" spans="1:17" s="74" customFormat="1" x14ac:dyDescent="0.25">
      <c r="A774" s="288" t="s">
        <v>1849</v>
      </c>
      <c r="B774" s="158" t="s">
        <v>301</v>
      </c>
      <c r="C774" s="159" t="s">
        <v>575</v>
      </c>
      <c r="D774" s="160" t="s">
        <v>1055</v>
      </c>
      <c r="E774" s="158" t="s">
        <v>3131</v>
      </c>
      <c r="F774" s="161" t="s">
        <v>3126</v>
      </c>
      <c r="G774" s="162">
        <v>144741</v>
      </c>
      <c r="H774" s="163">
        <v>150295</v>
      </c>
      <c r="I774" s="166">
        <f t="shared" si="72"/>
        <v>3.8371988586509698E-2</v>
      </c>
      <c r="J774" s="164">
        <f t="shared" si="73"/>
        <v>7.6743977173019395E-3</v>
      </c>
      <c r="K774" s="162">
        <v>157</v>
      </c>
      <c r="L774" s="163">
        <v>163</v>
      </c>
      <c r="M774" s="166">
        <f t="shared" si="74"/>
        <v>3.8216560509554139E-2</v>
      </c>
      <c r="N774" s="164">
        <f t="shared" si="75"/>
        <v>7.6433121019108281E-3</v>
      </c>
      <c r="O774" s="165">
        <f t="shared" si="76"/>
        <v>1.0846961123662266E-3</v>
      </c>
      <c r="P774" s="164">
        <f t="shared" si="77"/>
        <v>1.0845337502910942E-3</v>
      </c>
      <c r="Q774" s="81"/>
    </row>
    <row r="775" spans="1:17" s="74" customFormat="1" x14ac:dyDescent="0.25">
      <c r="A775" s="288" t="s">
        <v>2949</v>
      </c>
      <c r="B775" s="158" t="s">
        <v>301</v>
      </c>
      <c r="C775" s="159" t="s">
        <v>2510</v>
      </c>
      <c r="D775" s="160" t="s">
        <v>1579</v>
      </c>
      <c r="E775" s="158" t="s">
        <v>1169</v>
      </c>
      <c r="F775" s="161" t="s">
        <v>3027</v>
      </c>
      <c r="G775" s="162">
        <v>25565</v>
      </c>
      <c r="H775" s="163">
        <v>26408</v>
      </c>
      <c r="I775" s="166">
        <f t="shared" si="72"/>
        <v>3.2974770193624096E-2</v>
      </c>
      <c r="J775" s="164">
        <f t="shared" si="73"/>
        <v>6.5949540387248195E-3</v>
      </c>
      <c r="K775" s="162">
        <v>0</v>
      </c>
      <c r="L775" s="163">
        <v>0</v>
      </c>
      <c r="M775" s="166">
        <f t="shared" si="74"/>
        <v>0</v>
      </c>
      <c r="N775" s="164">
        <f t="shared" si="75"/>
        <v>0</v>
      </c>
      <c r="O775" s="165">
        <f t="shared" si="76"/>
        <v>0</v>
      </c>
      <c r="P775" s="164">
        <f t="shared" si="77"/>
        <v>0</v>
      </c>
      <c r="Q775" s="81"/>
    </row>
    <row r="776" spans="1:17" s="74" customFormat="1" x14ac:dyDescent="0.25">
      <c r="A776" s="288" t="s">
        <v>1850</v>
      </c>
      <c r="B776" s="158" t="s">
        <v>301</v>
      </c>
      <c r="C776" s="159" t="s">
        <v>2091</v>
      </c>
      <c r="D776" s="160" t="s">
        <v>1055</v>
      </c>
      <c r="E776" s="158" t="s">
        <v>1102</v>
      </c>
      <c r="F776" s="161" t="s">
        <v>3039</v>
      </c>
      <c r="G776" s="162">
        <v>113449</v>
      </c>
      <c r="H776" s="163">
        <v>116933</v>
      </c>
      <c r="I776" s="166">
        <f t="shared" si="72"/>
        <v>3.0709834374917363E-2</v>
      </c>
      <c r="J776" s="164">
        <f t="shared" si="73"/>
        <v>6.1419668749834724E-3</v>
      </c>
      <c r="K776" s="162">
        <v>113428</v>
      </c>
      <c r="L776" s="163">
        <v>116911</v>
      </c>
      <c r="M776" s="166">
        <f t="shared" si="74"/>
        <v>3.0706703812109885E-2</v>
      </c>
      <c r="N776" s="164">
        <f t="shared" si="75"/>
        <v>6.1413407624219766E-3</v>
      </c>
      <c r="O776" s="165">
        <f t="shared" si="76"/>
        <v>0.9998148947985438</v>
      </c>
      <c r="P776" s="164">
        <f t="shared" si="77"/>
        <v>0.99981185807257145</v>
      </c>
      <c r="Q776" s="81"/>
    </row>
    <row r="777" spans="1:17" s="74" customFormat="1" x14ac:dyDescent="0.25">
      <c r="A777" s="288" t="s">
        <v>1850</v>
      </c>
      <c r="B777" s="158" t="s">
        <v>301</v>
      </c>
      <c r="C777" s="159" t="s">
        <v>2091</v>
      </c>
      <c r="D777" s="160" t="s">
        <v>1055</v>
      </c>
      <c r="E777" s="158" t="s">
        <v>3131</v>
      </c>
      <c r="F777" s="161" t="s">
        <v>3126</v>
      </c>
      <c r="G777" s="162">
        <v>113449</v>
      </c>
      <c r="H777" s="163">
        <v>116933</v>
      </c>
      <c r="I777" s="166">
        <f t="shared" si="72"/>
        <v>3.0709834374917363E-2</v>
      </c>
      <c r="J777" s="164">
        <f t="shared" si="73"/>
        <v>6.1419668749834724E-3</v>
      </c>
      <c r="K777" s="162">
        <v>105</v>
      </c>
      <c r="L777" s="163">
        <v>108</v>
      </c>
      <c r="M777" s="166">
        <f t="shared" si="74"/>
        <v>2.8571428571428571E-2</v>
      </c>
      <c r="N777" s="164">
        <f t="shared" si="75"/>
        <v>5.7142857142857143E-3</v>
      </c>
      <c r="O777" s="165">
        <f t="shared" si="76"/>
        <v>9.2552600728080462E-4</v>
      </c>
      <c r="P777" s="164">
        <f t="shared" si="77"/>
        <v>9.236058255582256E-4</v>
      </c>
      <c r="Q777" s="81"/>
    </row>
    <row r="778" spans="1:17" s="74" customFormat="1" x14ac:dyDescent="0.25">
      <c r="A778" s="288" t="s">
        <v>2263</v>
      </c>
      <c r="B778" s="158" t="s">
        <v>301</v>
      </c>
      <c r="C778" s="159" t="s">
        <v>2113</v>
      </c>
      <c r="D778" s="160" t="s">
        <v>1055</v>
      </c>
      <c r="E778" s="158" t="s">
        <v>1102</v>
      </c>
      <c r="F778" s="161" t="s">
        <v>3039</v>
      </c>
      <c r="G778" s="162">
        <v>98132</v>
      </c>
      <c r="H778" s="163">
        <v>101332</v>
      </c>
      <c r="I778" s="166">
        <f t="shared" si="72"/>
        <v>3.2609138711123795E-2</v>
      </c>
      <c r="J778" s="164">
        <f t="shared" si="73"/>
        <v>6.5218277422247591E-3</v>
      </c>
      <c r="K778" s="162">
        <v>3</v>
      </c>
      <c r="L778" s="163">
        <v>3</v>
      </c>
      <c r="M778" s="166">
        <f t="shared" si="74"/>
        <v>0</v>
      </c>
      <c r="N778" s="164">
        <f t="shared" si="75"/>
        <v>0</v>
      </c>
      <c r="O778" s="165">
        <f t="shared" si="76"/>
        <v>3.0571067541678558E-5</v>
      </c>
      <c r="P778" s="164">
        <f t="shared" si="77"/>
        <v>2.9605652705956658E-5</v>
      </c>
      <c r="Q778" s="81"/>
    </row>
    <row r="779" spans="1:17" s="74" customFormat="1" x14ac:dyDescent="0.25">
      <c r="A779" s="288" t="s">
        <v>2263</v>
      </c>
      <c r="B779" s="158" t="s">
        <v>301</v>
      </c>
      <c r="C779" s="159" t="s">
        <v>2113</v>
      </c>
      <c r="D779" s="160" t="s">
        <v>1055</v>
      </c>
      <c r="E779" s="158" t="s">
        <v>3131</v>
      </c>
      <c r="F779" s="161" t="s">
        <v>3126</v>
      </c>
      <c r="G779" s="162">
        <v>98132</v>
      </c>
      <c r="H779" s="163">
        <v>101332</v>
      </c>
      <c r="I779" s="166">
        <f t="shared" si="72"/>
        <v>3.2609138711123795E-2</v>
      </c>
      <c r="J779" s="164">
        <f t="shared" si="73"/>
        <v>6.5218277422247591E-3</v>
      </c>
      <c r="K779" s="162">
        <v>5</v>
      </c>
      <c r="L779" s="163">
        <v>6</v>
      </c>
      <c r="M779" s="166">
        <f t="shared" si="74"/>
        <v>0.2</v>
      </c>
      <c r="N779" s="164">
        <f t="shared" si="75"/>
        <v>0.04</v>
      </c>
      <c r="O779" s="165">
        <f t="shared" si="76"/>
        <v>5.0951779236130924E-5</v>
      </c>
      <c r="P779" s="164">
        <f t="shared" si="77"/>
        <v>5.9211305411913315E-5</v>
      </c>
      <c r="Q779" s="81"/>
    </row>
    <row r="780" spans="1:17" s="74" customFormat="1" x14ac:dyDescent="0.25">
      <c r="A780" s="288" t="s">
        <v>1851</v>
      </c>
      <c r="B780" s="158" t="s">
        <v>301</v>
      </c>
      <c r="C780" s="159" t="s">
        <v>1802</v>
      </c>
      <c r="D780" s="160" t="s">
        <v>1055</v>
      </c>
      <c r="E780" s="158" t="s">
        <v>1102</v>
      </c>
      <c r="F780" s="161" t="s">
        <v>3039</v>
      </c>
      <c r="G780" s="162">
        <v>231294</v>
      </c>
      <c r="H780" s="163">
        <v>249704</v>
      </c>
      <c r="I780" s="166">
        <f t="shared" si="72"/>
        <v>7.9595666121905453E-2</v>
      </c>
      <c r="J780" s="164">
        <f t="shared" si="73"/>
        <v>1.5919133224381092E-2</v>
      </c>
      <c r="K780" s="162">
        <v>231148</v>
      </c>
      <c r="L780" s="163">
        <v>249547</v>
      </c>
      <c r="M780" s="166">
        <f t="shared" si="74"/>
        <v>7.9598352570647374E-2</v>
      </c>
      <c r="N780" s="164">
        <f t="shared" si="75"/>
        <v>1.5919670514129475E-2</v>
      </c>
      <c r="O780" s="165">
        <f t="shared" si="76"/>
        <v>0.99936876875318859</v>
      </c>
      <c r="P780" s="164">
        <f t="shared" si="77"/>
        <v>0.99937125556659079</v>
      </c>
      <c r="Q780" s="81"/>
    </row>
    <row r="781" spans="1:17" s="74" customFormat="1" x14ac:dyDescent="0.25">
      <c r="A781" s="288" t="s">
        <v>1851</v>
      </c>
      <c r="B781" s="158" t="s">
        <v>301</v>
      </c>
      <c r="C781" s="159" t="s">
        <v>1802</v>
      </c>
      <c r="D781" s="160" t="s">
        <v>1055</v>
      </c>
      <c r="E781" s="158" t="s">
        <v>3131</v>
      </c>
      <c r="F781" s="161" t="s">
        <v>3126</v>
      </c>
      <c r="G781" s="162">
        <v>231294</v>
      </c>
      <c r="H781" s="163">
        <v>249704</v>
      </c>
      <c r="I781" s="166">
        <f t="shared" si="72"/>
        <v>7.9595666121905453E-2</v>
      </c>
      <c r="J781" s="164">
        <f t="shared" si="73"/>
        <v>1.5919133224381092E-2</v>
      </c>
      <c r="K781" s="162">
        <v>93</v>
      </c>
      <c r="L781" s="163">
        <v>100</v>
      </c>
      <c r="M781" s="166">
        <f t="shared" si="74"/>
        <v>7.5268817204301078E-2</v>
      </c>
      <c r="N781" s="164">
        <f t="shared" si="75"/>
        <v>1.5053763440860216E-2</v>
      </c>
      <c r="O781" s="165">
        <f t="shared" si="76"/>
        <v>4.0208565721549199E-4</v>
      </c>
      <c r="P781" s="164">
        <f t="shared" si="77"/>
        <v>4.00474161407106E-4</v>
      </c>
      <c r="Q781" s="81"/>
    </row>
    <row r="782" spans="1:17" s="74" customFormat="1" x14ac:dyDescent="0.25">
      <c r="A782" s="288" t="s">
        <v>1852</v>
      </c>
      <c r="B782" s="158" t="s">
        <v>301</v>
      </c>
      <c r="C782" s="159" t="s">
        <v>2092</v>
      </c>
      <c r="D782" s="160" t="s">
        <v>1055</v>
      </c>
      <c r="E782" s="158" t="s">
        <v>1102</v>
      </c>
      <c r="F782" s="161" t="s">
        <v>3039</v>
      </c>
      <c r="G782" s="162">
        <v>1047290</v>
      </c>
      <c r="H782" s="163">
        <v>1107338</v>
      </c>
      <c r="I782" s="166">
        <f t="shared" si="72"/>
        <v>5.7336554345023827E-2</v>
      </c>
      <c r="J782" s="164">
        <f t="shared" si="73"/>
        <v>1.1467310869004765E-2</v>
      </c>
      <c r="K782" s="162">
        <v>1047289</v>
      </c>
      <c r="L782" s="163">
        <v>1107337</v>
      </c>
      <c r="M782" s="166">
        <f t="shared" si="74"/>
        <v>5.7336609092619131E-2</v>
      </c>
      <c r="N782" s="164">
        <f t="shared" si="75"/>
        <v>1.1467321818523826E-2</v>
      </c>
      <c r="O782" s="165">
        <f t="shared" si="76"/>
        <v>0.99999904515463722</v>
      </c>
      <c r="P782" s="164">
        <f t="shared" si="77"/>
        <v>0.9999990969333663</v>
      </c>
      <c r="Q782" s="81"/>
    </row>
    <row r="783" spans="1:17" s="74" customFormat="1" x14ac:dyDescent="0.25">
      <c r="A783" s="288" t="s">
        <v>1852</v>
      </c>
      <c r="B783" s="158" t="s">
        <v>301</v>
      </c>
      <c r="C783" s="159" t="s">
        <v>2092</v>
      </c>
      <c r="D783" s="160" t="s">
        <v>1055</v>
      </c>
      <c r="E783" s="158" t="s">
        <v>3131</v>
      </c>
      <c r="F783" s="161" t="s">
        <v>3126</v>
      </c>
      <c r="G783" s="162">
        <v>1047290</v>
      </c>
      <c r="H783" s="163">
        <v>1107338</v>
      </c>
      <c r="I783" s="166">
        <f t="shared" si="72"/>
        <v>5.7336554345023827E-2</v>
      </c>
      <c r="J783" s="164">
        <f t="shared" si="73"/>
        <v>1.1467310869004765E-2</v>
      </c>
      <c r="K783" s="162">
        <v>1046994</v>
      </c>
      <c r="L783" s="163">
        <v>1107025</v>
      </c>
      <c r="M783" s="166">
        <f t="shared" si="74"/>
        <v>5.7336527238933559E-2</v>
      </c>
      <c r="N783" s="164">
        <f t="shared" si="75"/>
        <v>1.1467305447786711E-2</v>
      </c>
      <c r="O783" s="165">
        <f t="shared" si="76"/>
        <v>0.99971736577261316</v>
      </c>
      <c r="P783" s="164">
        <f t="shared" si="77"/>
        <v>0.99971734014365987</v>
      </c>
      <c r="Q783" s="81"/>
    </row>
    <row r="784" spans="1:17" s="74" customFormat="1" x14ac:dyDescent="0.25">
      <c r="A784" s="288" t="s">
        <v>2948</v>
      </c>
      <c r="B784" s="158" t="s">
        <v>301</v>
      </c>
      <c r="C784" s="159" t="s">
        <v>2511</v>
      </c>
      <c r="D784" s="160" t="s">
        <v>1055</v>
      </c>
      <c r="E784" s="158" t="s">
        <v>1102</v>
      </c>
      <c r="F784" s="161" t="s">
        <v>3039</v>
      </c>
      <c r="G784" s="162">
        <v>57408</v>
      </c>
      <c r="H784" s="163">
        <v>59581</v>
      </c>
      <c r="I784" s="166">
        <f t="shared" si="72"/>
        <v>3.7851867335562984E-2</v>
      </c>
      <c r="J784" s="164">
        <f t="shared" si="73"/>
        <v>7.5703734671125969E-3</v>
      </c>
      <c r="K784" s="162">
        <v>14</v>
      </c>
      <c r="L784" s="163">
        <v>14</v>
      </c>
      <c r="M784" s="166">
        <f t="shared" si="74"/>
        <v>0</v>
      </c>
      <c r="N784" s="164">
        <f t="shared" si="75"/>
        <v>0</v>
      </c>
      <c r="O784" s="165">
        <f t="shared" si="76"/>
        <v>2.4386845039018953E-4</v>
      </c>
      <c r="P784" s="164">
        <f t="shared" si="77"/>
        <v>2.3497423675332741E-4</v>
      </c>
      <c r="Q784" s="81"/>
    </row>
    <row r="785" spans="1:17" s="74" customFormat="1" x14ac:dyDescent="0.25">
      <c r="A785" s="288" t="s">
        <v>2948</v>
      </c>
      <c r="B785" s="158" t="s">
        <v>301</v>
      </c>
      <c r="C785" s="159" t="s">
        <v>2511</v>
      </c>
      <c r="D785" s="160" t="s">
        <v>1055</v>
      </c>
      <c r="E785" s="158" t="s">
        <v>3131</v>
      </c>
      <c r="F785" s="161" t="s">
        <v>3126</v>
      </c>
      <c r="G785" s="162">
        <v>57408</v>
      </c>
      <c r="H785" s="163">
        <v>59581</v>
      </c>
      <c r="I785" s="166">
        <f t="shared" si="72"/>
        <v>3.7851867335562984E-2</v>
      </c>
      <c r="J785" s="164">
        <f t="shared" si="73"/>
        <v>7.5703734671125969E-3</v>
      </c>
      <c r="K785" s="162">
        <v>14</v>
      </c>
      <c r="L785" s="163">
        <v>15</v>
      </c>
      <c r="M785" s="166">
        <f t="shared" si="74"/>
        <v>7.1428571428571425E-2</v>
      </c>
      <c r="N785" s="164">
        <f t="shared" si="75"/>
        <v>1.4285714285714285E-2</v>
      </c>
      <c r="O785" s="165">
        <f t="shared" si="76"/>
        <v>2.4386845039018953E-4</v>
      </c>
      <c r="P785" s="164">
        <f t="shared" si="77"/>
        <v>2.5175811080713651E-4</v>
      </c>
      <c r="Q785" s="81"/>
    </row>
    <row r="786" spans="1:17" s="74" customFormat="1" x14ac:dyDescent="0.25">
      <c r="A786" s="288" t="s">
        <v>1853</v>
      </c>
      <c r="B786" s="158" t="s">
        <v>301</v>
      </c>
      <c r="C786" s="159" t="s">
        <v>2093</v>
      </c>
      <c r="D786" s="160" t="s">
        <v>1055</v>
      </c>
      <c r="E786" s="158" t="s">
        <v>1102</v>
      </c>
      <c r="F786" s="161" t="s">
        <v>3039</v>
      </c>
      <c r="G786" s="162">
        <v>925540</v>
      </c>
      <c r="H786" s="163">
        <v>979231</v>
      </c>
      <c r="I786" s="166">
        <f t="shared" si="72"/>
        <v>5.8010458759210841E-2</v>
      </c>
      <c r="J786" s="164">
        <f t="shared" si="73"/>
        <v>1.1602091751842169E-2</v>
      </c>
      <c r="K786" s="162">
        <v>925298</v>
      </c>
      <c r="L786" s="163">
        <v>978975</v>
      </c>
      <c r="M786" s="166">
        <f t="shared" si="74"/>
        <v>5.801050040095191E-2</v>
      </c>
      <c r="N786" s="164">
        <f t="shared" si="75"/>
        <v>1.1602100080190383E-2</v>
      </c>
      <c r="O786" s="165">
        <f t="shared" si="76"/>
        <v>0.99973853101972898</v>
      </c>
      <c r="P786" s="164">
        <f t="shared" si="77"/>
        <v>0.99973857036797242</v>
      </c>
      <c r="Q786" s="81"/>
    </row>
    <row r="787" spans="1:17" s="74" customFormat="1" x14ac:dyDescent="0.25">
      <c r="A787" s="288" t="s">
        <v>1853</v>
      </c>
      <c r="B787" s="158" t="s">
        <v>301</v>
      </c>
      <c r="C787" s="159" t="s">
        <v>2093</v>
      </c>
      <c r="D787" s="160" t="s">
        <v>1055</v>
      </c>
      <c r="E787" s="158" t="s">
        <v>3131</v>
      </c>
      <c r="F787" s="161" t="s">
        <v>3126</v>
      </c>
      <c r="G787" s="162">
        <v>925540</v>
      </c>
      <c r="H787" s="163">
        <v>979231</v>
      </c>
      <c r="I787" s="166">
        <f t="shared" si="72"/>
        <v>5.8010458759210841E-2</v>
      </c>
      <c r="J787" s="164">
        <f t="shared" si="73"/>
        <v>1.1602091751842169E-2</v>
      </c>
      <c r="K787" s="162">
        <v>925092</v>
      </c>
      <c r="L787" s="163">
        <v>978757</v>
      </c>
      <c r="M787" s="166">
        <f t="shared" si="74"/>
        <v>5.8010446528561486E-2</v>
      </c>
      <c r="N787" s="164">
        <f t="shared" si="75"/>
        <v>1.1602089305712297E-2</v>
      </c>
      <c r="O787" s="165">
        <f t="shared" si="76"/>
        <v>0.99951595825139916</v>
      </c>
      <c r="P787" s="164">
        <f t="shared" si="77"/>
        <v>0.99951594669694899</v>
      </c>
      <c r="Q787" s="81"/>
    </row>
    <row r="788" spans="1:17" s="74" customFormat="1" x14ac:dyDescent="0.25">
      <c r="A788" s="288" t="s">
        <v>1854</v>
      </c>
      <c r="B788" s="158" t="s">
        <v>301</v>
      </c>
      <c r="C788" s="159" t="s">
        <v>2094</v>
      </c>
      <c r="D788" s="160" t="s">
        <v>1055</v>
      </c>
      <c r="E788" s="158" t="s">
        <v>1102</v>
      </c>
      <c r="F788" s="161" t="s">
        <v>3039</v>
      </c>
      <c r="G788" s="162">
        <v>201181</v>
      </c>
      <c r="H788" s="163">
        <v>212321</v>
      </c>
      <c r="I788" s="166">
        <f t="shared" si="72"/>
        <v>5.5373022303299019E-2</v>
      </c>
      <c r="J788" s="164">
        <f t="shared" si="73"/>
        <v>1.1074604460659804E-2</v>
      </c>
      <c r="K788" s="162">
        <v>133</v>
      </c>
      <c r="L788" s="163">
        <v>141</v>
      </c>
      <c r="M788" s="166">
        <f t="shared" si="74"/>
        <v>6.0150375939849621E-2</v>
      </c>
      <c r="N788" s="164">
        <f t="shared" si="75"/>
        <v>1.2030075187969924E-2</v>
      </c>
      <c r="O788" s="165">
        <f t="shared" si="76"/>
        <v>6.6109622678085908E-4</v>
      </c>
      <c r="P788" s="164">
        <f t="shared" si="77"/>
        <v>6.6408880892610716E-4</v>
      </c>
      <c r="Q788" s="81"/>
    </row>
    <row r="789" spans="1:17" s="74" customFormat="1" x14ac:dyDescent="0.25">
      <c r="A789" s="288" t="s">
        <v>1854</v>
      </c>
      <c r="B789" s="158" t="s">
        <v>301</v>
      </c>
      <c r="C789" s="159" t="s">
        <v>2094</v>
      </c>
      <c r="D789" s="160" t="s">
        <v>1055</v>
      </c>
      <c r="E789" s="158" t="s">
        <v>3131</v>
      </c>
      <c r="F789" s="161" t="s">
        <v>3126</v>
      </c>
      <c r="G789" s="162">
        <v>201181</v>
      </c>
      <c r="H789" s="163">
        <v>212321</v>
      </c>
      <c r="I789" s="166">
        <f t="shared" si="72"/>
        <v>5.5373022303299019E-2</v>
      </c>
      <c r="J789" s="164">
        <f t="shared" si="73"/>
        <v>1.1074604460659804E-2</v>
      </c>
      <c r="K789" s="162">
        <v>109</v>
      </c>
      <c r="L789" s="163">
        <v>115</v>
      </c>
      <c r="M789" s="166">
        <f t="shared" si="74"/>
        <v>5.5045871559633031E-2</v>
      </c>
      <c r="N789" s="164">
        <f t="shared" si="75"/>
        <v>1.1009174311926606E-2</v>
      </c>
      <c r="O789" s="165">
        <f t="shared" si="76"/>
        <v>5.4180066706100479E-4</v>
      </c>
      <c r="P789" s="164">
        <f t="shared" si="77"/>
        <v>5.4163271650001644E-4</v>
      </c>
      <c r="Q789" s="81"/>
    </row>
    <row r="790" spans="1:17" s="74" customFormat="1" x14ac:dyDescent="0.25">
      <c r="A790" s="288" t="s">
        <v>2947</v>
      </c>
      <c r="B790" s="158" t="s">
        <v>301</v>
      </c>
      <c r="C790" s="159" t="s">
        <v>2512</v>
      </c>
      <c r="D790" s="160" t="s">
        <v>1055</v>
      </c>
      <c r="E790" s="158" t="s">
        <v>1102</v>
      </c>
      <c r="F790" s="161" t="s">
        <v>3039</v>
      </c>
      <c r="G790" s="162">
        <v>29530</v>
      </c>
      <c r="H790" s="163">
        <v>30269</v>
      </c>
      <c r="I790" s="166">
        <f t="shared" si="72"/>
        <v>2.5025397900440231E-2</v>
      </c>
      <c r="J790" s="164">
        <f t="shared" si="73"/>
        <v>5.0050795800880461E-3</v>
      </c>
      <c r="K790" s="162">
        <v>1</v>
      </c>
      <c r="L790" s="163">
        <v>1</v>
      </c>
      <c r="M790" s="166">
        <f t="shared" si="74"/>
        <v>0</v>
      </c>
      <c r="N790" s="164">
        <f t="shared" si="75"/>
        <v>0</v>
      </c>
      <c r="O790" s="165">
        <f t="shared" si="76"/>
        <v>3.3863867253640366E-5</v>
      </c>
      <c r="P790" s="164">
        <f t="shared" si="77"/>
        <v>3.3037100664045725E-5</v>
      </c>
      <c r="Q790" s="81"/>
    </row>
    <row r="791" spans="1:17" s="74" customFormat="1" x14ac:dyDescent="0.25">
      <c r="A791" s="288" t="s">
        <v>2946</v>
      </c>
      <c r="B791" s="158" t="s">
        <v>301</v>
      </c>
      <c r="C791" s="159" t="s">
        <v>2513</v>
      </c>
      <c r="D791" s="160" t="s">
        <v>1055</v>
      </c>
      <c r="E791" s="158" t="s">
        <v>1102</v>
      </c>
      <c r="F791" s="161" t="s">
        <v>3039</v>
      </c>
      <c r="G791" s="162">
        <v>11763</v>
      </c>
      <c r="H791" s="163">
        <v>11991</v>
      </c>
      <c r="I791" s="166">
        <f t="shared" si="72"/>
        <v>1.9382810507523589E-2</v>
      </c>
      <c r="J791" s="164">
        <f t="shared" si="73"/>
        <v>3.8765621015047179E-3</v>
      </c>
      <c r="K791" s="162">
        <v>2</v>
      </c>
      <c r="L791" s="163">
        <v>2</v>
      </c>
      <c r="M791" s="166">
        <f t="shared" si="74"/>
        <v>0</v>
      </c>
      <c r="N791" s="164">
        <f t="shared" si="75"/>
        <v>0</v>
      </c>
      <c r="O791" s="165">
        <f t="shared" si="76"/>
        <v>1.7002465357476835E-4</v>
      </c>
      <c r="P791" s="164">
        <f t="shared" si="77"/>
        <v>1.6679176048703195E-4</v>
      </c>
      <c r="Q791" s="81"/>
    </row>
    <row r="792" spans="1:17" s="74" customFormat="1" x14ac:dyDescent="0.25">
      <c r="A792" s="288" t="s">
        <v>1855</v>
      </c>
      <c r="B792" s="158" t="s">
        <v>301</v>
      </c>
      <c r="C792" s="159" t="s">
        <v>2095</v>
      </c>
      <c r="D792" s="160" t="s">
        <v>1055</v>
      </c>
      <c r="E792" s="158" t="s">
        <v>1102</v>
      </c>
      <c r="F792" s="161" t="s">
        <v>3039</v>
      </c>
      <c r="G792" s="162">
        <v>227939</v>
      </c>
      <c r="H792" s="163">
        <v>240040</v>
      </c>
      <c r="I792" s="166">
        <f t="shared" si="72"/>
        <v>5.3088764976594614E-2</v>
      </c>
      <c r="J792" s="164">
        <f t="shared" si="73"/>
        <v>1.0617752995318922E-2</v>
      </c>
      <c r="K792" s="162">
        <v>227029</v>
      </c>
      <c r="L792" s="163">
        <v>239081</v>
      </c>
      <c r="M792" s="166">
        <f t="shared" si="74"/>
        <v>5.3085729135925366E-2</v>
      </c>
      <c r="N792" s="164">
        <f t="shared" si="75"/>
        <v>1.0617145827185074E-2</v>
      </c>
      <c r="O792" s="165">
        <f t="shared" si="76"/>
        <v>0.99600770381549453</v>
      </c>
      <c r="P792" s="164">
        <f t="shared" si="77"/>
        <v>0.99600483252791205</v>
      </c>
      <c r="Q792" s="81"/>
    </row>
    <row r="793" spans="1:17" s="74" customFormat="1" x14ac:dyDescent="0.25">
      <c r="A793" s="288" t="s">
        <v>1855</v>
      </c>
      <c r="B793" s="158" t="s">
        <v>301</v>
      </c>
      <c r="C793" s="159" t="s">
        <v>2095</v>
      </c>
      <c r="D793" s="160" t="s">
        <v>1055</v>
      </c>
      <c r="E793" s="158" t="s">
        <v>3131</v>
      </c>
      <c r="F793" s="161" t="s">
        <v>3126</v>
      </c>
      <c r="G793" s="162">
        <v>227939</v>
      </c>
      <c r="H793" s="163">
        <v>240040</v>
      </c>
      <c r="I793" s="166">
        <f t="shared" si="72"/>
        <v>5.3088764976594614E-2</v>
      </c>
      <c r="J793" s="164">
        <f t="shared" si="73"/>
        <v>1.0617752995318922E-2</v>
      </c>
      <c r="K793" s="162">
        <v>227743</v>
      </c>
      <c r="L793" s="163">
        <v>239833</v>
      </c>
      <c r="M793" s="166">
        <f t="shared" si="74"/>
        <v>5.3086154129874462E-2</v>
      </c>
      <c r="N793" s="164">
        <f t="shared" si="75"/>
        <v>1.0617230825974893E-2</v>
      </c>
      <c r="O793" s="165">
        <f t="shared" si="76"/>
        <v>0.99914012082179882</v>
      </c>
      <c r="P793" s="164">
        <f t="shared" si="77"/>
        <v>0.99913764372604563</v>
      </c>
      <c r="Q793" s="81"/>
    </row>
    <row r="794" spans="1:17" s="74" customFormat="1" x14ac:dyDescent="0.25">
      <c r="A794" s="288" t="s">
        <v>2945</v>
      </c>
      <c r="B794" s="158" t="s">
        <v>301</v>
      </c>
      <c r="C794" s="159" t="s">
        <v>2514</v>
      </c>
      <c r="D794" s="160" t="s">
        <v>1055</v>
      </c>
      <c r="E794" s="158" t="s">
        <v>1102</v>
      </c>
      <c r="F794" s="161" t="s">
        <v>3039</v>
      </c>
      <c r="G794" s="162">
        <v>13977</v>
      </c>
      <c r="H794" s="163">
        <v>14409</v>
      </c>
      <c r="I794" s="166">
        <f t="shared" si="72"/>
        <v>3.0907920154539602E-2</v>
      </c>
      <c r="J794" s="164">
        <f t="shared" si="73"/>
        <v>6.1815840309079207E-3</v>
      </c>
      <c r="K794" s="162">
        <v>1</v>
      </c>
      <c r="L794" s="163">
        <v>2</v>
      </c>
      <c r="M794" s="166">
        <f t="shared" si="74"/>
        <v>1</v>
      </c>
      <c r="N794" s="164">
        <f t="shared" si="75"/>
        <v>0.2</v>
      </c>
      <c r="O794" s="165">
        <f t="shared" si="76"/>
        <v>7.1546111468841667E-5</v>
      </c>
      <c r="P794" s="164">
        <f t="shared" si="77"/>
        <v>1.3880213755291832E-4</v>
      </c>
      <c r="Q794" s="81"/>
    </row>
    <row r="795" spans="1:17" s="74" customFormat="1" x14ac:dyDescent="0.25">
      <c r="A795" s="288" t="s">
        <v>2944</v>
      </c>
      <c r="B795" s="158" t="s">
        <v>301</v>
      </c>
      <c r="C795" s="159" t="s">
        <v>2515</v>
      </c>
      <c r="D795" s="160" t="s">
        <v>1055</v>
      </c>
      <c r="E795" s="158" t="s">
        <v>1102</v>
      </c>
      <c r="F795" s="161" t="s">
        <v>3039</v>
      </c>
      <c r="G795" s="162">
        <v>21105</v>
      </c>
      <c r="H795" s="163">
        <v>21185</v>
      </c>
      <c r="I795" s="166">
        <f t="shared" si="72"/>
        <v>3.7905709547500594E-3</v>
      </c>
      <c r="J795" s="164">
        <f t="shared" si="73"/>
        <v>7.5811419095001193E-4</v>
      </c>
      <c r="K795" s="162">
        <v>1</v>
      </c>
      <c r="L795" s="163">
        <v>1</v>
      </c>
      <c r="M795" s="166">
        <f t="shared" si="74"/>
        <v>0</v>
      </c>
      <c r="N795" s="164">
        <f t="shared" si="75"/>
        <v>0</v>
      </c>
      <c r="O795" s="165">
        <f t="shared" si="76"/>
        <v>4.7382136934375739E-5</v>
      </c>
      <c r="P795" s="164">
        <f t="shared" si="77"/>
        <v>4.7203209818267641E-5</v>
      </c>
      <c r="Q795" s="81"/>
    </row>
    <row r="796" spans="1:17" s="74" customFormat="1" x14ac:dyDescent="0.25">
      <c r="A796" s="288" t="s">
        <v>2943</v>
      </c>
      <c r="B796" s="158" t="s">
        <v>301</v>
      </c>
      <c r="C796" s="159" t="s">
        <v>2119</v>
      </c>
      <c r="D796" s="160" t="s">
        <v>1055</v>
      </c>
      <c r="E796" s="158" t="s">
        <v>1102</v>
      </c>
      <c r="F796" s="161" t="s">
        <v>3039</v>
      </c>
      <c r="G796" s="162">
        <v>18554</v>
      </c>
      <c r="H796" s="163">
        <v>19193</v>
      </c>
      <c r="I796" s="166">
        <f t="shared" si="72"/>
        <v>3.4440012935216126E-2</v>
      </c>
      <c r="J796" s="164">
        <f t="shared" si="73"/>
        <v>6.8880025870432255E-3</v>
      </c>
      <c r="K796" s="162">
        <v>1</v>
      </c>
      <c r="L796" s="163">
        <v>1</v>
      </c>
      <c r="M796" s="166">
        <f t="shared" si="74"/>
        <v>0</v>
      </c>
      <c r="N796" s="164">
        <f t="shared" si="75"/>
        <v>0</v>
      </c>
      <c r="O796" s="165">
        <f t="shared" si="76"/>
        <v>5.3896733857928209E-5</v>
      </c>
      <c r="P796" s="164">
        <f t="shared" si="77"/>
        <v>5.2102328974105143E-5</v>
      </c>
      <c r="Q796" s="81"/>
    </row>
    <row r="797" spans="1:17" s="74" customFormat="1" x14ac:dyDescent="0.25">
      <c r="A797" s="288" t="s">
        <v>1856</v>
      </c>
      <c r="B797" s="158" t="s">
        <v>301</v>
      </c>
      <c r="C797" s="159" t="s">
        <v>2096</v>
      </c>
      <c r="D797" s="160" t="s">
        <v>1579</v>
      </c>
      <c r="E797" s="158" t="s">
        <v>1169</v>
      </c>
      <c r="F797" s="161" t="s">
        <v>3027</v>
      </c>
      <c r="G797" s="162">
        <v>39951</v>
      </c>
      <c r="H797" s="163">
        <v>40895</v>
      </c>
      <c r="I797" s="166">
        <f t="shared" si="72"/>
        <v>2.3628945458186279E-2</v>
      </c>
      <c r="J797" s="164">
        <f t="shared" si="73"/>
        <v>4.7257890916372561E-3</v>
      </c>
      <c r="K797" s="162">
        <v>0</v>
      </c>
      <c r="L797" s="163">
        <v>0</v>
      </c>
      <c r="M797" s="166">
        <f t="shared" si="74"/>
        <v>0</v>
      </c>
      <c r="N797" s="164">
        <f t="shared" si="75"/>
        <v>0</v>
      </c>
      <c r="O797" s="165">
        <f t="shared" si="76"/>
        <v>0</v>
      </c>
      <c r="P797" s="164">
        <f t="shared" si="77"/>
        <v>0</v>
      </c>
      <c r="Q797" s="81"/>
    </row>
    <row r="798" spans="1:17" s="74" customFormat="1" x14ac:dyDescent="0.25">
      <c r="A798" s="288" t="s">
        <v>1857</v>
      </c>
      <c r="B798" s="158" t="s">
        <v>301</v>
      </c>
      <c r="C798" s="159" t="s">
        <v>2097</v>
      </c>
      <c r="D798" s="160" t="s">
        <v>1055</v>
      </c>
      <c r="E798" s="158" t="s">
        <v>1102</v>
      </c>
      <c r="F798" s="161" t="s">
        <v>3039</v>
      </c>
      <c r="G798" s="162">
        <v>108988</v>
      </c>
      <c r="H798" s="163">
        <v>114308</v>
      </c>
      <c r="I798" s="166">
        <f t="shared" si="72"/>
        <v>4.8812713326237753E-2</v>
      </c>
      <c r="J798" s="164">
        <f t="shared" si="73"/>
        <v>9.7625426652475505E-3</v>
      </c>
      <c r="K798" s="162">
        <v>108949</v>
      </c>
      <c r="L798" s="163">
        <v>114267</v>
      </c>
      <c r="M798" s="166">
        <f t="shared" si="74"/>
        <v>4.8811829388062306E-2</v>
      </c>
      <c r="N798" s="164">
        <f t="shared" si="75"/>
        <v>9.7623658776124604E-3</v>
      </c>
      <c r="O798" s="165">
        <f t="shared" si="76"/>
        <v>0.99964216243990167</v>
      </c>
      <c r="P798" s="164">
        <f t="shared" si="77"/>
        <v>0.99964131994261118</v>
      </c>
      <c r="Q798" s="81"/>
    </row>
    <row r="799" spans="1:17" s="74" customFormat="1" x14ac:dyDescent="0.25">
      <c r="A799" s="288" t="s">
        <v>1857</v>
      </c>
      <c r="B799" s="158" t="s">
        <v>301</v>
      </c>
      <c r="C799" s="159" t="s">
        <v>2097</v>
      </c>
      <c r="D799" s="160" t="s">
        <v>1055</v>
      </c>
      <c r="E799" s="158" t="s">
        <v>3131</v>
      </c>
      <c r="F799" s="161" t="s">
        <v>3126</v>
      </c>
      <c r="G799" s="162">
        <v>108988</v>
      </c>
      <c r="H799" s="163">
        <v>114308</v>
      </c>
      <c r="I799" s="166">
        <f t="shared" si="72"/>
        <v>4.8812713326237753E-2</v>
      </c>
      <c r="J799" s="164">
        <f t="shared" si="73"/>
        <v>9.7625426652475505E-3</v>
      </c>
      <c r="K799" s="162">
        <v>34</v>
      </c>
      <c r="L799" s="163">
        <v>35</v>
      </c>
      <c r="M799" s="166">
        <f t="shared" si="74"/>
        <v>2.9411764705882353E-2</v>
      </c>
      <c r="N799" s="164">
        <f t="shared" si="75"/>
        <v>5.8823529411764705E-3</v>
      </c>
      <c r="O799" s="165">
        <f t="shared" si="76"/>
        <v>3.11960949829339E-4</v>
      </c>
      <c r="P799" s="164">
        <f t="shared" si="77"/>
        <v>3.0619029289288591E-4</v>
      </c>
      <c r="Q799" s="81"/>
    </row>
    <row r="800" spans="1:17" s="74" customFormat="1" x14ac:dyDescent="0.25">
      <c r="A800" s="288" t="s">
        <v>1858</v>
      </c>
      <c r="B800" s="158" t="s">
        <v>301</v>
      </c>
      <c r="C800" s="159" t="s">
        <v>2098</v>
      </c>
      <c r="D800" s="160" t="s">
        <v>1055</v>
      </c>
      <c r="E800" s="158" t="s">
        <v>1102</v>
      </c>
      <c r="F800" s="161" t="s">
        <v>3039</v>
      </c>
      <c r="G800" s="162">
        <v>161043</v>
      </c>
      <c r="H800" s="163">
        <v>170317</v>
      </c>
      <c r="I800" s="166">
        <f t="shared" si="72"/>
        <v>5.7587104065373845E-2</v>
      </c>
      <c r="J800" s="164">
        <f t="shared" si="73"/>
        <v>1.1517420813074769E-2</v>
      </c>
      <c r="K800" s="162">
        <v>161039</v>
      </c>
      <c r="L800" s="163">
        <v>170313</v>
      </c>
      <c r="M800" s="166">
        <f t="shared" si="74"/>
        <v>5.7588534454386824E-2</v>
      </c>
      <c r="N800" s="164">
        <f t="shared" si="75"/>
        <v>1.1517706890877364E-2</v>
      </c>
      <c r="O800" s="165">
        <f t="shared" si="76"/>
        <v>0.99997516191327784</v>
      </c>
      <c r="P800" s="164">
        <f t="shared" si="77"/>
        <v>0.9999765143820053</v>
      </c>
      <c r="Q800" s="81"/>
    </row>
    <row r="801" spans="1:17" s="74" customFormat="1" x14ac:dyDescent="0.25">
      <c r="A801" s="288" t="s">
        <v>1858</v>
      </c>
      <c r="B801" s="158" t="s">
        <v>301</v>
      </c>
      <c r="C801" s="159" t="s">
        <v>2098</v>
      </c>
      <c r="D801" s="160" t="s">
        <v>1055</v>
      </c>
      <c r="E801" s="158" t="s">
        <v>3131</v>
      </c>
      <c r="F801" s="161" t="s">
        <v>3126</v>
      </c>
      <c r="G801" s="162">
        <v>161043</v>
      </c>
      <c r="H801" s="163">
        <v>170317</v>
      </c>
      <c r="I801" s="166">
        <f t="shared" si="72"/>
        <v>5.7587104065373845E-2</v>
      </c>
      <c r="J801" s="164">
        <f t="shared" si="73"/>
        <v>1.1517420813074769E-2</v>
      </c>
      <c r="K801" s="162">
        <v>27</v>
      </c>
      <c r="L801" s="163">
        <v>29</v>
      </c>
      <c r="M801" s="166">
        <f t="shared" si="74"/>
        <v>7.407407407407407E-2</v>
      </c>
      <c r="N801" s="164">
        <f t="shared" si="75"/>
        <v>1.4814814814814814E-2</v>
      </c>
      <c r="O801" s="165">
        <f t="shared" si="76"/>
        <v>1.6765708537471358E-4</v>
      </c>
      <c r="P801" s="164">
        <f t="shared" si="77"/>
        <v>1.7027073046143367E-4</v>
      </c>
      <c r="Q801" s="81"/>
    </row>
    <row r="802" spans="1:17" s="74" customFormat="1" x14ac:dyDescent="0.25">
      <c r="A802" s="288" t="s">
        <v>2942</v>
      </c>
      <c r="B802" s="158" t="s">
        <v>301</v>
      </c>
      <c r="C802" s="159" t="s">
        <v>2462</v>
      </c>
      <c r="D802" s="160" t="s">
        <v>1055</v>
      </c>
      <c r="E802" s="158" t="s">
        <v>1102</v>
      </c>
      <c r="F802" s="161" t="s">
        <v>3039</v>
      </c>
      <c r="G802" s="162">
        <v>31957</v>
      </c>
      <c r="H802" s="163">
        <v>33260</v>
      </c>
      <c r="I802" s="166">
        <f t="shared" si="72"/>
        <v>4.0773539443627375E-2</v>
      </c>
      <c r="J802" s="164">
        <f t="shared" si="73"/>
        <v>8.1547078887254758E-3</v>
      </c>
      <c r="K802" s="162">
        <v>8</v>
      </c>
      <c r="L802" s="163">
        <v>8</v>
      </c>
      <c r="M802" s="166">
        <f t="shared" si="74"/>
        <v>0</v>
      </c>
      <c r="N802" s="164">
        <f t="shared" si="75"/>
        <v>0</v>
      </c>
      <c r="O802" s="165">
        <f t="shared" si="76"/>
        <v>2.5033638952342207E-4</v>
      </c>
      <c r="P802" s="164">
        <f t="shared" si="77"/>
        <v>2.4052916416115455E-4</v>
      </c>
      <c r="Q802" s="81"/>
    </row>
    <row r="803" spans="1:17" s="74" customFormat="1" x14ac:dyDescent="0.25">
      <c r="A803" s="288" t="s">
        <v>2941</v>
      </c>
      <c r="B803" s="158" t="s">
        <v>301</v>
      </c>
      <c r="C803" s="159" t="s">
        <v>1812</v>
      </c>
      <c r="D803" s="160" t="s">
        <v>1055</v>
      </c>
      <c r="E803" s="158" t="s">
        <v>1102</v>
      </c>
      <c r="F803" s="161" t="s">
        <v>3039</v>
      </c>
      <c r="G803" s="162">
        <v>42351</v>
      </c>
      <c r="H803" s="163">
        <v>43685</v>
      </c>
      <c r="I803" s="166">
        <f t="shared" si="72"/>
        <v>3.149866591107648E-2</v>
      </c>
      <c r="J803" s="164">
        <f t="shared" si="73"/>
        <v>6.2997331822152959E-3</v>
      </c>
      <c r="K803" s="162">
        <v>1</v>
      </c>
      <c r="L803" s="163">
        <v>1</v>
      </c>
      <c r="M803" s="166">
        <f t="shared" si="74"/>
        <v>0</v>
      </c>
      <c r="N803" s="164">
        <f t="shared" si="75"/>
        <v>0</v>
      </c>
      <c r="O803" s="165">
        <f t="shared" si="76"/>
        <v>2.361219333663904E-5</v>
      </c>
      <c r="P803" s="164">
        <f t="shared" si="77"/>
        <v>2.2891152569531876E-5</v>
      </c>
      <c r="Q803" s="81"/>
    </row>
    <row r="804" spans="1:17" s="74" customFormat="1" x14ac:dyDescent="0.25">
      <c r="A804" s="288" t="s">
        <v>2941</v>
      </c>
      <c r="B804" s="158" t="s">
        <v>301</v>
      </c>
      <c r="C804" s="159" t="s">
        <v>1812</v>
      </c>
      <c r="D804" s="160" t="s">
        <v>1055</v>
      </c>
      <c r="E804" s="158" t="s">
        <v>3131</v>
      </c>
      <c r="F804" s="161" t="s">
        <v>3126</v>
      </c>
      <c r="G804" s="162">
        <v>42351</v>
      </c>
      <c r="H804" s="163">
        <v>43685</v>
      </c>
      <c r="I804" s="166">
        <f t="shared" si="72"/>
        <v>3.149866591107648E-2</v>
      </c>
      <c r="J804" s="164">
        <f t="shared" si="73"/>
        <v>6.2997331822152959E-3</v>
      </c>
      <c r="K804" s="162">
        <v>0</v>
      </c>
      <c r="L804" s="163">
        <v>0</v>
      </c>
      <c r="M804" s="166">
        <f t="shared" si="74"/>
        <v>0</v>
      </c>
      <c r="N804" s="164">
        <f t="shared" si="75"/>
        <v>0</v>
      </c>
      <c r="O804" s="165">
        <f t="shared" si="76"/>
        <v>0</v>
      </c>
      <c r="P804" s="164">
        <f t="shared" si="77"/>
        <v>0</v>
      </c>
      <c r="Q804" s="81"/>
    </row>
    <row r="805" spans="1:17" s="74" customFormat="1" x14ac:dyDescent="0.25">
      <c r="A805" s="288" t="s">
        <v>1859</v>
      </c>
      <c r="B805" s="158" t="s">
        <v>301</v>
      </c>
      <c r="C805" s="159" t="s">
        <v>2099</v>
      </c>
      <c r="D805" s="160" t="s">
        <v>1055</v>
      </c>
      <c r="E805" s="158" t="s">
        <v>1102</v>
      </c>
      <c r="F805" s="161" t="s">
        <v>3039</v>
      </c>
      <c r="G805" s="162">
        <v>90819</v>
      </c>
      <c r="H805" s="163">
        <v>93980</v>
      </c>
      <c r="I805" s="166">
        <f t="shared" si="72"/>
        <v>3.4805492242812625E-2</v>
      </c>
      <c r="J805" s="164">
        <f t="shared" si="73"/>
        <v>6.9610984485625246E-3</v>
      </c>
      <c r="K805" s="162">
        <v>90818</v>
      </c>
      <c r="L805" s="163">
        <v>93979</v>
      </c>
      <c r="M805" s="166">
        <f t="shared" si="74"/>
        <v>3.4805875487238215E-2</v>
      </c>
      <c r="N805" s="164">
        <f t="shared" si="75"/>
        <v>6.9611750974476428E-3</v>
      </c>
      <c r="O805" s="165">
        <f t="shared" si="76"/>
        <v>0.99998898908818634</v>
      </c>
      <c r="P805" s="164">
        <f t="shared" si="77"/>
        <v>0.99998935943817835</v>
      </c>
      <c r="Q805" s="81"/>
    </row>
    <row r="806" spans="1:17" s="74" customFormat="1" x14ac:dyDescent="0.25">
      <c r="A806" s="288" t="s">
        <v>1859</v>
      </c>
      <c r="B806" s="158" t="s">
        <v>301</v>
      </c>
      <c r="C806" s="159" t="s">
        <v>2099</v>
      </c>
      <c r="D806" s="160" t="s">
        <v>1055</v>
      </c>
      <c r="E806" s="158" t="s">
        <v>3131</v>
      </c>
      <c r="F806" s="161" t="s">
        <v>3126</v>
      </c>
      <c r="G806" s="162">
        <v>90819</v>
      </c>
      <c r="H806" s="163">
        <v>93980</v>
      </c>
      <c r="I806" s="166">
        <f t="shared" si="72"/>
        <v>3.4805492242812625E-2</v>
      </c>
      <c r="J806" s="164">
        <f t="shared" si="73"/>
        <v>6.9610984485625246E-3</v>
      </c>
      <c r="K806" s="162">
        <v>37</v>
      </c>
      <c r="L806" s="163">
        <v>39</v>
      </c>
      <c r="M806" s="166">
        <f t="shared" si="74"/>
        <v>5.4054054054054057E-2</v>
      </c>
      <c r="N806" s="164">
        <f t="shared" si="75"/>
        <v>1.0810810810810811E-2</v>
      </c>
      <c r="O806" s="165">
        <f t="shared" si="76"/>
        <v>4.0740373710346955E-4</v>
      </c>
      <c r="P806" s="164">
        <f t="shared" si="77"/>
        <v>4.1498191104490318E-4</v>
      </c>
      <c r="Q806" s="81"/>
    </row>
    <row r="807" spans="1:17" s="74" customFormat="1" x14ac:dyDescent="0.25">
      <c r="A807" s="288" t="s">
        <v>1860</v>
      </c>
      <c r="B807" s="158" t="s">
        <v>301</v>
      </c>
      <c r="C807" s="159" t="s">
        <v>2100</v>
      </c>
      <c r="D807" s="160" t="s">
        <v>1055</v>
      </c>
      <c r="E807" s="158" t="s">
        <v>1102</v>
      </c>
      <c r="F807" s="161" t="s">
        <v>3039</v>
      </c>
      <c r="G807" s="162">
        <v>65872</v>
      </c>
      <c r="H807" s="163">
        <v>67926</v>
      </c>
      <c r="I807" s="166">
        <f t="shared" si="72"/>
        <v>3.1181685693466115E-2</v>
      </c>
      <c r="J807" s="164">
        <f t="shared" si="73"/>
        <v>6.2363371386932234E-3</v>
      </c>
      <c r="K807" s="162">
        <v>16</v>
      </c>
      <c r="L807" s="163">
        <v>16</v>
      </c>
      <c r="M807" s="166">
        <f t="shared" si="74"/>
        <v>0</v>
      </c>
      <c r="N807" s="164">
        <f t="shared" si="75"/>
        <v>0</v>
      </c>
      <c r="O807" s="165">
        <f t="shared" si="76"/>
        <v>2.4289531212047608E-4</v>
      </c>
      <c r="P807" s="164">
        <f t="shared" si="77"/>
        <v>2.355504519624297E-4</v>
      </c>
      <c r="Q807" s="81"/>
    </row>
    <row r="808" spans="1:17" s="74" customFormat="1" x14ac:dyDescent="0.25">
      <c r="A808" s="288" t="s">
        <v>1860</v>
      </c>
      <c r="B808" s="158" t="s">
        <v>301</v>
      </c>
      <c r="C808" s="159" t="s">
        <v>2100</v>
      </c>
      <c r="D808" s="160" t="s">
        <v>1055</v>
      </c>
      <c r="E808" s="158" t="s">
        <v>3131</v>
      </c>
      <c r="F808" s="161" t="s">
        <v>3126</v>
      </c>
      <c r="G808" s="162">
        <v>65872</v>
      </c>
      <c r="H808" s="163">
        <v>67926</v>
      </c>
      <c r="I808" s="166">
        <f t="shared" si="72"/>
        <v>3.1181685693466115E-2</v>
      </c>
      <c r="J808" s="164">
        <f t="shared" si="73"/>
        <v>6.2363371386932234E-3</v>
      </c>
      <c r="K808" s="162">
        <v>15</v>
      </c>
      <c r="L808" s="163">
        <v>16</v>
      </c>
      <c r="M808" s="166">
        <f t="shared" si="74"/>
        <v>6.6666666666666666E-2</v>
      </c>
      <c r="N808" s="164">
        <f t="shared" si="75"/>
        <v>1.3333333333333332E-2</v>
      </c>
      <c r="O808" s="165">
        <f t="shared" si="76"/>
        <v>2.2771435511294633E-4</v>
      </c>
      <c r="P808" s="164">
        <f t="shared" si="77"/>
        <v>2.355504519624297E-4</v>
      </c>
      <c r="Q808" s="81"/>
    </row>
    <row r="809" spans="1:17" s="74" customFormat="1" x14ac:dyDescent="0.25">
      <c r="A809" s="288" t="s">
        <v>2940</v>
      </c>
      <c r="B809" s="158" t="s">
        <v>301</v>
      </c>
      <c r="C809" s="159" t="s">
        <v>2517</v>
      </c>
      <c r="D809" s="160" t="s">
        <v>1055</v>
      </c>
      <c r="E809" s="158" t="s">
        <v>1102</v>
      </c>
      <c r="F809" s="161" t="s">
        <v>3039</v>
      </c>
      <c r="G809" s="162">
        <v>70090</v>
      </c>
      <c r="H809" s="163">
        <v>71342</v>
      </c>
      <c r="I809" s="166">
        <f t="shared" si="72"/>
        <v>1.7862747895562848E-2</v>
      </c>
      <c r="J809" s="164">
        <f t="shared" si="73"/>
        <v>3.5725495791125695E-3</v>
      </c>
      <c r="K809" s="162">
        <v>0</v>
      </c>
      <c r="L809" s="163">
        <v>0</v>
      </c>
      <c r="M809" s="166">
        <f t="shared" si="74"/>
        <v>0</v>
      </c>
      <c r="N809" s="164">
        <f t="shared" si="75"/>
        <v>0</v>
      </c>
      <c r="O809" s="165">
        <f t="shared" si="76"/>
        <v>0</v>
      </c>
      <c r="P809" s="164">
        <f t="shared" si="77"/>
        <v>0</v>
      </c>
      <c r="Q809" s="81"/>
    </row>
    <row r="810" spans="1:17" s="74" customFormat="1" x14ac:dyDescent="0.25">
      <c r="A810" s="288" t="s">
        <v>1861</v>
      </c>
      <c r="B810" s="158" t="s">
        <v>301</v>
      </c>
      <c r="C810" s="159" t="s">
        <v>2101</v>
      </c>
      <c r="D810" s="160" t="s">
        <v>1055</v>
      </c>
      <c r="E810" s="158" t="s">
        <v>1102</v>
      </c>
      <c r="F810" s="161" t="s">
        <v>3039</v>
      </c>
      <c r="G810" s="162">
        <v>92379</v>
      </c>
      <c r="H810" s="163">
        <v>96774</v>
      </c>
      <c r="I810" s="166">
        <f t="shared" si="72"/>
        <v>4.7575747734874808E-2</v>
      </c>
      <c r="J810" s="164">
        <f t="shared" si="73"/>
        <v>9.5151495469749624E-3</v>
      </c>
      <c r="K810" s="162">
        <v>52</v>
      </c>
      <c r="L810" s="163">
        <v>54</v>
      </c>
      <c r="M810" s="166">
        <f t="shared" si="74"/>
        <v>3.8461538461538464E-2</v>
      </c>
      <c r="N810" s="164">
        <f t="shared" si="75"/>
        <v>7.6923076923076927E-3</v>
      </c>
      <c r="O810" s="165">
        <f t="shared" si="76"/>
        <v>5.6289849424652786E-4</v>
      </c>
      <c r="P810" s="164">
        <f t="shared" si="77"/>
        <v>5.5800111600223204E-4</v>
      </c>
      <c r="Q810" s="81"/>
    </row>
    <row r="811" spans="1:17" s="74" customFormat="1" x14ac:dyDescent="0.25">
      <c r="A811" s="288" t="s">
        <v>1861</v>
      </c>
      <c r="B811" s="158" t="s">
        <v>301</v>
      </c>
      <c r="C811" s="159" t="s">
        <v>2101</v>
      </c>
      <c r="D811" s="160" t="s">
        <v>1055</v>
      </c>
      <c r="E811" s="158" t="s">
        <v>3131</v>
      </c>
      <c r="F811" s="161" t="s">
        <v>3126</v>
      </c>
      <c r="G811" s="162">
        <v>92379</v>
      </c>
      <c r="H811" s="163">
        <v>96774</v>
      </c>
      <c r="I811" s="166">
        <f t="shared" si="72"/>
        <v>4.7575747734874808E-2</v>
      </c>
      <c r="J811" s="164">
        <f t="shared" si="73"/>
        <v>9.5151495469749624E-3</v>
      </c>
      <c r="K811" s="162">
        <v>25</v>
      </c>
      <c r="L811" s="163">
        <v>26</v>
      </c>
      <c r="M811" s="166">
        <f t="shared" si="74"/>
        <v>0.04</v>
      </c>
      <c r="N811" s="164">
        <f t="shared" si="75"/>
        <v>8.0000000000000002E-3</v>
      </c>
      <c r="O811" s="165">
        <f t="shared" si="76"/>
        <v>2.706242760800615E-4</v>
      </c>
      <c r="P811" s="164">
        <f t="shared" si="77"/>
        <v>2.6866720400107465E-4</v>
      </c>
      <c r="Q811" s="81"/>
    </row>
    <row r="812" spans="1:17" s="74" customFormat="1" x14ac:dyDescent="0.25">
      <c r="A812" s="288" t="s">
        <v>1641</v>
      </c>
      <c r="B812" s="158" t="s">
        <v>1716</v>
      </c>
      <c r="C812" s="159" t="s">
        <v>1759</v>
      </c>
      <c r="D812" s="160" t="s">
        <v>1428</v>
      </c>
      <c r="E812" s="158" t="s">
        <v>1233</v>
      </c>
      <c r="F812" s="161" t="s">
        <v>842</v>
      </c>
      <c r="G812" s="162">
        <v>461566</v>
      </c>
      <c r="H812" s="163">
        <v>490855</v>
      </c>
      <c r="I812" s="166">
        <f t="shared" si="72"/>
        <v>6.3455713809076053E-2</v>
      </c>
      <c r="J812" s="164">
        <f t="shared" si="73"/>
        <v>1.2691142761815211E-2</v>
      </c>
      <c r="K812" s="162">
        <v>453226</v>
      </c>
      <c r="L812" s="163">
        <v>482211</v>
      </c>
      <c r="M812" s="166">
        <f t="shared" si="74"/>
        <v>6.3952641728409226E-2</v>
      </c>
      <c r="N812" s="164">
        <f t="shared" si="75"/>
        <v>1.2790528345681845E-2</v>
      </c>
      <c r="O812" s="165">
        <f t="shared" si="76"/>
        <v>0.98193107811233926</v>
      </c>
      <c r="P812" s="164">
        <f t="shared" si="77"/>
        <v>0.98238991148098731</v>
      </c>
      <c r="Q812" s="81"/>
    </row>
    <row r="813" spans="1:17" s="74" customFormat="1" x14ac:dyDescent="0.25">
      <c r="A813" s="288" t="s">
        <v>1641</v>
      </c>
      <c r="B813" s="158" t="s">
        <v>1716</v>
      </c>
      <c r="C813" s="159" t="s">
        <v>1759</v>
      </c>
      <c r="D813" s="160" t="s">
        <v>1489</v>
      </c>
      <c r="E813" s="158" t="s">
        <v>1340</v>
      </c>
      <c r="F813" s="161" t="s">
        <v>3262</v>
      </c>
      <c r="G813" s="162">
        <v>461566</v>
      </c>
      <c r="H813" s="163">
        <v>490855</v>
      </c>
      <c r="I813" s="166">
        <f t="shared" si="72"/>
        <v>6.3455713809076053E-2</v>
      </c>
      <c r="J813" s="164">
        <f t="shared" si="73"/>
        <v>1.2691142761815211E-2</v>
      </c>
      <c r="K813" s="162">
        <v>453251</v>
      </c>
      <c r="L813" s="163">
        <v>482238</v>
      </c>
      <c r="M813" s="166">
        <f t="shared" si="74"/>
        <v>6.3953526853774173E-2</v>
      </c>
      <c r="N813" s="164">
        <f t="shared" si="75"/>
        <v>1.2790705370754834E-2</v>
      </c>
      <c r="O813" s="165">
        <f t="shared" si="76"/>
        <v>0.98198524154725431</v>
      </c>
      <c r="P813" s="164">
        <f t="shared" si="77"/>
        <v>0.98244491754184027</v>
      </c>
      <c r="Q813" s="81"/>
    </row>
    <row r="814" spans="1:17" s="74" customFormat="1" ht="30" x14ac:dyDescent="0.25">
      <c r="A814" s="288" t="s">
        <v>2311</v>
      </c>
      <c r="B814" s="158" t="s">
        <v>1716</v>
      </c>
      <c r="C814" s="159" t="s">
        <v>2343</v>
      </c>
      <c r="D814" s="160" t="s">
        <v>1588</v>
      </c>
      <c r="E814" s="158" t="s">
        <v>1309</v>
      </c>
      <c r="F814" s="161" t="s">
        <v>3262</v>
      </c>
      <c r="G814" s="162">
        <v>85457</v>
      </c>
      <c r="H814" s="163">
        <v>88662</v>
      </c>
      <c r="I814" s="166">
        <f t="shared" si="72"/>
        <v>3.7504241899434805E-2</v>
      </c>
      <c r="J814" s="164">
        <f t="shared" si="73"/>
        <v>7.5008483798869614E-3</v>
      </c>
      <c r="K814" s="162">
        <v>382</v>
      </c>
      <c r="L814" s="163">
        <v>396</v>
      </c>
      <c r="M814" s="166">
        <f t="shared" si="74"/>
        <v>3.6649214659685861E-2</v>
      </c>
      <c r="N814" s="164">
        <f t="shared" si="75"/>
        <v>7.329842931937172E-3</v>
      </c>
      <c r="O814" s="165">
        <f t="shared" si="76"/>
        <v>4.4700843699170345E-3</v>
      </c>
      <c r="P814" s="164">
        <f t="shared" si="77"/>
        <v>4.4664004872436896E-3</v>
      </c>
      <c r="Q814" s="81"/>
    </row>
    <row r="815" spans="1:17" s="74" customFormat="1" x14ac:dyDescent="0.25">
      <c r="A815" s="288" t="s">
        <v>2311</v>
      </c>
      <c r="B815" s="158" t="s">
        <v>1716</v>
      </c>
      <c r="C815" s="159" t="s">
        <v>2343</v>
      </c>
      <c r="D815" s="160" t="s">
        <v>1536</v>
      </c>
      <c r="E815" s="158" t="s">
        <v>1370</v>
      </c>
      <c r="F815" s="161" t="s">
        <v>3262</v>
      </c>
      <c r="G815" s="162">
        <v>85457</v>
      </c>
      <c r="H815" s="163">
        <v>88662</v>
      </c>
      <c r="I815" s="166">
        <f t="shared" si="72"/>
        <v>3.7504241899434805E-2</v>
      </c>
      <c r="J815" s="164">
        <f t="shared" si="73"/>
        <v>7.5008483798869614E-3</v>
      </c>
      <c r="K815" s="162">
        <v>69344</v>
      </c>
      <c r="L815" s="163">
        <v>71935</v>
      </c>
      <c r="M815" s="166">
        <f t="shared" si="74"/>
        <v>3.7364443931702816E-2</v>
      </c>
      <c r="N815" s="164">
        <f t="shared" si="75"/>
        <v>7.4728887863405634E-3</v>
      </c>
      <c r="O815" s="165">
        <f t="shared" si="76"/>
        <v>0.81144903284692882</v>
      </c>
      <c r="P815" s="164">
        <f t="shared" si="77"/>
        <v>0.8113396945703909</v>
      </c>
      <c r="Q815" s="81"/>
    </row>
    <row r="816" spans="1:17" s="74" customFormat="1" x14ac:dyDescent="0.25">
      <c r="A816" s="288" t="s">
        <v>2311</v>
      </c>
      <c r="B816" s="158" t="s">
        <v>1716</v>
      </c>
      <c r="C816" s="159" t="s">
        <v>2343</v>
      </c>
      <c r="D816" s="160" t="s">
        <v>1385</v>
      </c>
      <c r="E816" s="158" t="s">
        <v>1398</v>
      </c>
      <c r="F816" s="161" t="s">
        <v>3233</v>
      </c>
      <c r="G816" s="162">
        <v>85457</v>
      </c>
      <c r="H816" s="163">
        <v>88662</v>
      </c>
      <c r="I816" s="166">
        <f t="shared" si="72"/>
        <v>3.7504241899434805E-2</v>
      </c>
      <c r="J816" s="164">
        <f t="shared" si="73"/>
        <v>7.5008483798869614E-3</v>
      </c>
      <c r="K816" s="162">
        <v>0</v>
      </c>
      <c r="L816" s="163">
        <v>0</v>
      </c>
      <c r="M816" s="166">
        <f t="shared" si="74"/>
        <v>0</v>
      </c>
      <c r="N816" s="164">
        <f t="shared" si="75"/>
        <v>0</v>
      </c>
      <c r="O816" s="165">
        <f t="shared" si="76"/>
        <v>0</v>
      </c>
      <c r="P816" s="164">
        <f t="shared" si="77"/>
        <v>0</v>
      </c>
      <c r="Q816" s="81"/>
    </row>
    <row r="817" spans="1:17" s="74" customFormat="1" x14ac:dyDescent="0.25">
      <c r="A817" s="288" t="s">
        <v>2939</v>
      </c>
      <c r="B817" s="158" t="s">
        <v>1716</v>
      </c>
      <c r="C817" s="159" t="s">
        <v>2518</v>
      </c>
      <c r="D817" s="160" t="s">
        <v>1428</v>
      </c>
      <c r="E817" s="158" t="s">
        <v>1233</v>
      </c>
      <c r="F817" s="161" t="s">
        <v>842</v>
      </c>
      <c r="G817" s="162">
        <v>7389</v>
      </c>
      <c r="H817" s="163">
        <v>7681</v>
      </c>
      <c r="I817" s="166">
        <f t="shared" si="72"/>
        <v>3.951820273379348E-2</v>
      </c>
      <c r="J817" s="164">
        <f t="shared" si="73"/>
        <v>7.9036405467586956E-3</v>
      </c>
      <c r="K817" s="162">
        <v>7</v>
      </c>
      <c r="L817" s="163">
        <v>7</v>
      </c>
      <c r="M817" s="166">
        <f t="shared" si="74"/>
        <v>0</v>
      </c>
      <c r="N817" s="164">
        <f t="shared" si="75"/>
        <v>0</v>
      </c>
      <c r="O817" s="165">
        <f t="shared" si="76"/>
        <v>9.4735417512518613E-4</v>
      </c>
      <c r="P817" s="164">
        <f t="shared" si="77"/>
        <v>9.1133966931389147E-4</v>
      </c>
      <c r="Q817" s="81"/>
    </row>
    <row r="818" spans="1:17" s="74" customFormat="1" x14ac:dyDescent="0.25">
      <c r="A818" s="288" t="s">
        <v>2939</v>
      </c>
      <c r="B818" s="158" t="s">
        <v>1716</v>
      </c>
      <c r="C818" s="159" t="s">
        <v>2518</v>
      </c>
      <c r="D818" s="160" t="s">
        <v>1489</v>
      </c>
      <c r="E818" s="158" t="s">
        <v>1340</v>
      </c>
      <c r="F818" s="161" t="s">
        <v>3262</v>
      </c>
      <c r="G818" s="162">
        <v>7389</v>
      </c>
      <c r="H818" s="163">
        <v>7681</v>
      </c>
      <c r="I818" s="166">
        <f t="shared" si="72"/>
        <v>3.951820273379348E-2</v>
      </c>
      <c r="J818" s="164">
        <f t="shared" si="73"/>
        <v>7.9036405467586956E-3</v>
      </c>
      <c r="K818" s="162">
        <v>1</v>
      </c>
      <c r="L818" s="163">
        <v>1</v>
      </c>
      <c r="M818" s="166">
        <f t="shared" si="74"/>
        <v>0</v>
      </c>
      <c r="N818" s="164">
        <f t="shared" si="75"/>
        <v>0</v>
      </c>
      <c r="O818" s="165">
        <f t="shared" si="76"/>
        <v>1.3533631073216944E-4</v>
      </c>
      <c r="P818" s="164">
        <f t="shared" si="77"/>
        <v>1.3019138133055591E-4</v>
      </c>
      <c r="Q818" s="81"/>
    </row>
    <row r="819" spans="1:17" s="74" customFormat="1" x14ac:dyDescent="0.25">
      <c r="A819" s="288" t="s">
        <v>2312</v>
      </c>
      <c r="B819" s="158" t="s">
        <v>1716</v>
      </c>
      <c r="C819" s="159" t="s">
        <v>2344</v>
      </c>
      <c r="D819" s="160" t="s">
        <v>1543</v>
      </c>
      <c r="E819" s="158" t="s">
        <v>1341</v>
      </c>
      <c r="F819" s="161" t="s">
        <v>3262</v>
      </c>
      <c r="G819" s="162">
        <v>44048</v>
      </c>
      <c r="H819" s="163">
        <v>45933</v>
      </c>
      <c r="I819" s="166">
        <f t="shared" si="72"/>
        <v>4.2794224482382855E-2</v>
      </c>
      <c r="J819" s="164">
        <f t="shared" si="73"/>
        <v>8.5588448964765713E-3</v>
      </c>
      <c r="K819" s="162">
        <v>8427</v>
      </c>
      <c r="L819" s="163">
        <v>8786</v>
      </c>
      <c r="M819" s="166">
        <f t="shared" si="74"/>
        <v>4.2601162928681616E-2</v>
      </c>
      <c r="N819" s="164">
        <f t="shared" si="75"/>
        <v>8.5202325857363231E-3</v>
      </c>
      <c r="O819" s="165">
        <f t="shared" si="76"/>
        <v>0.19131402106792589</v>
      </c>
      <c r="P819" s="164">
        <f t="shared" si="77"/>
        <v>0.19127860144122963</v>
      </c>
      <c r="Q819" s="81"/>
    </row>
    <row r="820" spans="1:17" s="74" customFormat="1" ht="45" x14ac:dyDescent="0.25">
      <c r="A820" s="288" t="s">
        <v>2312</v>
      </c>
      <c r="B820" s="158" t="s">
        <v>1716</v>
      </c>
      <c r="C820" s="159" t="s">
        <v>2344</v>
      </c>
      <c r="D820" s="160" t="s">
        <v>1546</v>
      </c>
      <c r="E820" s="158" t="s">
        <v>1333</v>
      </c>
      <c r="F820" s="161" t="s">
        <v>3262</v>
      </c>
      <c r="G820" s="162">
        <v>44048</v>
      </c>
      <c r="H820" s="163">
        <v>45933</v>
      </c>
      <c r="I820" s="166">
        <f t="shared" si="72"/>
        <v>4.2794224482382855E-2</v>
      </c>
      <c r="J820" s="164">
        <f t="shared" si="73"/>
        <v>8.5588448964765713E-3</v>
      </c>
      <c r="K820" s="162">
        <v>2</v>
      </c>
      <c r="L820" s="163">
        <v>2</v>
      </c>
      <c r="M820" s="166">
        <f t="shared" si="74"/>
        <v>0</v>
      </c>
      <c r="N820" s="164">
        <f t="shared" si="75"/>
        <v>0</v>
      </c>
      <c r="O820" s="165">
        <f t="shared" si="76"/>
        <v>4.5405012713403562E-5</v>
      </c>
      <c r="P820" s="164">
        <f t="shared" si="77"/>
        <v>4.3541680273441753E-5</v>
      </c>
      <c r="Q820" s="81"/>
    </row>
    <row r="821" spans="1:17" s="74" customFormat="1" x14ac:dyDescent="0.25">
      <c r="A821" s="288" t="s">
        <v>2938</v>
      </c>
      <c r="B821" s="158" t="s">
        <v>1716</v>
      </c>
      <c r="C821" s="159" t="s">
        <v>2519</v>
      </c>
      <c r="D821" s="160" t="s">
        <v>1428</v>
      </c>
      <c r="E821" s="158" t="s">
        <v>1233</v>
      </c>
      <c r="F821" s="161" t="s">
        <v>842</v>
      </c>
      <c r="G821" s="162">
        <v>218820</v>
      </c>
      <c r="H821" s="163">
        <v>231885</v>
      </c>
      <c r="I821" s="166">
        <f t="shared" si="72"/>
        <v>5.9706608171099532E-2</v>
      </c>
      <c r="J821" s="164">
        <f t="shared" si="73"/>
        <v>1.1941321634219907E-2</v>
      </c>
      <c r="K821" s="162">
        <v>227</v>
      </c>
      <c r="L821" s="163">
        <v>240</v>
      </c>
      <c r="M821" s="166">
        <f t="shared" si="74"/>
        <v>5.7268722466960353E-2</v>
      </c>
      <c r="N821" s="164">
        <f t="shared" si="75"/>
        <v>1.145374449339207E-2</v>
      </c>
      <c r="O821" s="165">
        <f t="shared" si="76"/>
        <v>1.037382323370807E-3</v>
      </c>
      <c r="P821" s="164">
        <f t="shared" si="77"/>
        <v>1.0349957953295814E-3</v>
      </c>
      <c r="Q821" s="81"/>
    </row>
    <row r="822" spans="1:17" s="74" customFormat="1" x14ac:dyDescent="0.25">
      <c r="A822" s="288" t="s">
        <v>2938</v>
      </c>
      <c r="B822" s="158" t="s">
        <v>1716</v>
      </c>
      <c r="C822" s="159" t="s">
        <v>2519</v>
      </c>
      <c r="D822" s="160" t="s">
        <v>1489</v>
      </c>
      <c r="E822" s="158" t="s">
        <v>1340</v>
      </c>
      <c r="F822" s="161" t="s">
        <v>3262</v>
      </c>
      <c r="G822" s="162">
        <v>218820</v>
      </c>
      <c r="H822" s="163">
        <v>231885</v>
      </c>
      <c r="I822" s="166">
        <f t="shared" si="72"/>
        <v>5.9706608171099532E-2</v>
      </c>
      <c r="J822" s="164">
        <f t="shared" si="73"/>
        <v>1.1941321634219907E-2</v>
      </c>
      <c r="K822" s="162">
        <v>517</v>
      </c>
      <c r="L822" s="163">
        <v>547</v>
      </c>
      <c r="M822" s="166">
        <f t="shared" si="74"/>
        <v>5.8027079303675046E-2</v>
      </c>
      <c r="N822" s="164">
        <f t="shared" si="75"/>
        <v>1.1605415860735008E-2</v>
      </c>
      <c r="O822" s="165">
        <f t="shared" si="76"/>
        <v>2.3626725162233801E-3</v>
      </c>
      <c r="P822" s="164">
        <f t="shared" si="77"/>
        <v>2.358927916855338E-3</v>
      </c>
      <c r="Q822" s="81"/>
    </row>
    <row r="823" spans="1:17" s="74" customFormat="1" ht="45" x14ac:dyDescent="0.25">
      <c r="A823" s="288" t="s">
        <v>2937</v>
      </c>
      <c r="B823" s="158" t="s">
        <v>1716</v>
      </c>
      <c r="C823" s="159" t="s">
        <v>2520</v>
      </c>
      <c r="D823" s="160" t="s">
        <v>1546</v>
      </c>
      <c r="E823" s="158" t="s">
        <v>1333</v>
      </c>
      <c r="F823" s="161" t="s">
        <v>3262</v>
      </c>
      <c r="G823" s="162">
        <v>8571</v>
      </c>
      <c r="H823" s="163">
        <v>8677</v>
      </c>
      <c r="I823" s="166">
        <f t="shared" si="72"/>
        <v>1.2367285030918213E-2</v>
      </c>
      <c r="J823" s="164">
        <f t="shared" si="73"/>
        <v>2.4734570061836427E-3</v>
      </c>
      <c r="K823" s="162">
        <v>0</v>
      </c>
      <c r="L823" s="163">
        <v>0</v>
      </c>
      <c r="M823" s="166">
        <f t="shared" si="74"/>
        <v>0</v>
      </c>
      <c r="N823" s="164">
        <f t="shared" si="75"/>
        <v>0</v>
      </c>
      <c r="O823" s="165">
        <f t="shared" si="76"/>
        <v>0</v>
      </c>
      <c r="P823" s="164">
        <f t="shared" si="77"/>
        <v>0</v>
      </c>
      <c r="Q823" s="81"/>
    </row>
    <row r="824" spans="1:17" s="74" customFormat="1" x14ac:dyDescent="0.25">
      <c r="A824" s="288" t="s">
        <v>2936</v>
      </c>
      <c r="B824" s="158" t="s">
        <v>1716</v>
      </c>
      <c r="C824" s="159" t="s">
        <v>2459</v>
      </c>
      <c r="D824" s="160" t="s">
        <v>1428</v>
      </c>
      <c r="E824" s="158" t="s">
        <v>1233</v>
      </c>
      <c r="F824" s="161" t="s">
        <v>842</v>
      </c>
      <c r="G824" s="162">
        <v>26839</v>
      </c>
      <c r="H824" s="163">
        <v>28440</v>
      </c>
      <c r="I824" s="166">
        <f t="shared" si="72"/>
        <v>5.9651998956742051E-2</v>
      </c>
      <c r="J824" s="164">
        <f t="shared" si="73"/>
        <v>1.193039979134841E-2</v>
      </c>
      <c r="K824" s="162">
        <v>0</v>
      </c>
      <c r="L824" s="163">
        <v>0</v>
      </c>
      <c r="M824" s="166">
        <f t="shared" si="74"/>
        <v>0</v>
      </c>
      <c r="N824" s="164">
        <f t="shared" si="75"/>
        <v>0</v>
      </c>
      <c r="O824" s="165">
        <f t="shared" si="76"/>
        <v>0</v>
      </c>
      <c r="P824" s="164">
        <f t="shared" si="77"/>
        <v>0</v>
      </c>
      <c r="Q824" s="81"/>
    </row>
    <row r="825" spans="1:17" s="74" customFormat="1" x14ac:dyDescent="0.25">
      <c r="A825" s="288" t="s">
        <v>2285</v>
      </c>
      <c r="B825" s="158" t="s">
        <v>1716</v>
      </c>
      <c r="C825" s="159" t="s">
        <v>2144</v>
      </c>
      <c r="D825" s="160" t="s">
        <v>1385</v>
      </c>
      <c r="E825" s="158" t="s">
        <v>1398</v>
      </c>
      <c r="F825" s="161" t="s">
        <v>3233</v>
      </c>
      <c r="G825" s="162">
        <v>13682</v>
      </c>
      <c r="H825" s="163">
        <v>14576</v>
      </c>
      <c r="I825" s="166">
        <f t="shared" si="72"/>
        <v>6.5341324367782491E-2</v>
      </c>
      <c r="J825" s="164">
        <f t="shared" si="73"/>
        <v>1.3068264873556498E-2</v>
      </c>
      <c r="K825" s="162">
        <v>11578</v>
      </c>
      <c r="L825" s="163">
        <v>12338</v>
      </c>
      <c r="M825" s="166">
        <f t="shared" si="74"/>
        <v>6.5641734323717393E-2</v>
      </c>
      <c r="N825" s="164">
        <f t="shared" si="75"/>
        <v>1.3128346864743479E-2</v>
      </c>
      <c r="O825" s="165">
        <f t="shared" si="76"/>
        <v>0.84622131267358569</v>
      </c>
      <c r="P825" s="164">
        <f t="shared" si="77"/>
        <v>0.84645993413830956</v>
      </c>
      <c r="Q825" s="81"/>
    </row>
    <row r="826" spans="1:17" s="74" customFormat="1" x14ac:dyDescent="0.25">
      <c r="A826" s="288" t="s">
        <v>2935</v>
      </c>
      <c r="B826" s="158" t="s">
        <v>1716</v>
      </c>
      <c r="C826" s="159" t="s">
        <v>2521</v>
      </c>
      <c r="D826" s="160" t="s">
        <v>1428</v>
      </c>
      <c r="E826" s="158" t="s">
        <v>1233</v>
      </c>
      <c r="F826" s="161" t="s">
        <v>842</v>
      </c>
      <c r="G826" s="162">
        <v>17581</v>
      </c>
      <c r="H826" s="163">
        <v>18357</v>
      </c>
      <c r="I826" s="166">
        <f t="shared" si="72"/>
        <v>4.413855867129287E-2</v>
      </c>
      <c r="J826" s="164">
        <f t="shared" si="73"/>
        <v>8.8277117342585743E-3</v>
      </c>
      <c r="K826" s="162">
        <v>0</v>
      </c>
      <c r="L826" s="163">
        <v>0</v>
      </c>
      <c r="M826" s="166">
        <f t="shared" si="74"/>
        <v>0</v>
      </c>
      <c r="N826" s="164">
        <f t="shared" si="75"/>
        <v>0</v>
      </c>
      <c r="O826" s="165">
        <f t="shared" si="76"/>
        <v>0</v>
      </c>
      <c r="P826" s="164">
        <f t="shared" si="77"/>
        <v>0</v>
      </c>
      <c r="Q826" s="81"/>
    </row>
    <row r="827" spans="1:17" s="74" customFormat="1" x14ac:dyDescent="0.25">
      <c r="A827" s="288" t="s">
        <v>2935</v>
      </c>
      <c r="B827" s="158" t="s">
        <v>1716</v>
      </c>
      <c r="C827" s="159" t="s">
        <v>2521</v>
      </c>
      <c r="D827" s="160" t="s">
        <v>1489</v>
      </c>
      <c r="E827" s="158" t="s">
        <v>1340</v>
      </c>
      <c r="F827" s="161" t="s">
        <v>3262</v>
      </c>
      <c r="G827" s="162">
        <v>17581</v>
      </c>
      <c r="H827" s="163">
        <v>18357</v>
      </c>
      <c r="I827" s="166">
        <f t="shared" si="72"/>
        <v>4.413855867129287E-2</v>
      </c>
      <c r="J827" s="164">
        <f t="shared" si="73"/>
        <v>8.8277117342585743E-3</v>
      </c>
      <c r="K827" s="162">
        <v>0</v>
      </c>
      <c r="L827" s="163">
        <v>0</v>
      </c>
      <c r="M827" s="166">
        <f t="shared" si="74"/>
        <v>0</v>
      </c>
      <c r="N827" s="164">
        <f t="shared" si="75"/>
        <v>0</v>
      </c>
      <c r="O827" s="165">
        <f t="shared" si="76"/>
        <v>0</v>
      </c>
      <c r="P827" s="164">
        <f t="shared" si="77"/>
        <v>0</v>
      </c>
      <c r="Q827" s="81"/>
    </row>
    <row r="828" spans="1:17" s="74" customFormat="1" ht="30" x14ac:dyDescent="0.25">
      <c r="A828" s="288" t="s">
        <v>2399</v>
      </c>
      <c r="B828" s="158" t="s">
        <v>1716</v>
      </c>
      <c r="C828" s="159" t="s">
        <v>2400</v>
      </c>
      <c r="D828" s="160" t="s">
        <v>1588</v>
      </c>
      <c r="E828" s="158" t="s">
        <v>1309</v>
      </c>
      <c r="F828" s="161" t="s">
        <v>3262</v>
      </c>
      <c r="G828" s="162">
        <v>7588</v>
      </c>
      <c r="H828" s="163">
        <v>7807</v>
      </c>
      <c r="I828" s="166">
        <f t="shared" si="72"/>
        <v>2.8861360042171852E-2</v>
      </c>
      <c r="J828" s="164">
        <f t="shared" si="73"/>
        <v>5.7722720084343706E-3</v>
      </c>
      <c r="K828" s="162">
        <v>155</v>
      </c>
      <c r="L828" s="163">
        <v>159</v>
      </c>
      <c r="M828" s="166">
        <f t="shared" si="74"/>
        <v>2.5806451612903226E-2</v>
      </c>
      <c r="N828" s="164">
        <f t="shared" si="75"/>
        <v>5.1612903225806452E-3</v>
      </c>
      <c r="O828" s="165">
        <f t="shared" si="76"/>
        <v>2.0426989984185556E-2</v>
      </c>
      <c r="P828" s="164">
        <f t="shared" si="77"/>
        <v>2.0366337901882924E-2</v>
      </c>
      <c r="Q828" s="81"/>
    </row>
    <row r="829" spans="1:17" s="74" customFormat="1" x14ac:dyDescent="0.25">
      <c r="A829" s="288" t="s">
        <v>2399</v>
      </c>
      <c r="B829" s="158" t="s">
        <v>1716</v>
      </c>
      <c r="C829" s="159" t="s">
        <v>2400</v>
      </c>
      <c r="D829" s="160" t="s">
        <v>1536</v>
      </c>
      <c r="E829" s="158" t="s">
        <v>1370</v>
      </c>
      <c r="F829" s="161" t="s">
        <v>3262</v>
      </c>
      <c r="G829" s="162">
        <v>7588</v>
      </c>
      <c r="H829" s="163">
        <v>7807</v>
      </c>
      <c r="I829" s="166">
        <f t="shared" si="72"/>
        <v>2.8861360042171852E-2</v>
      </c>
      <c r="J829" s="164">
        <f t="shared" si="73"/>
        <v>5.7722720084343706E-3</v>
      </c>
      <c r="K829" s="162">
        <v>6</v>
      </c>
      <c r="L829" s="163">
        <v>7</v>
      </c>
      <c r="M829" s="166">
        <f t="shared" si="74"/>
        <v>0.16666666666666666</v>
      </c>
      <c r="N829" s="164">
        <f t="shared" si="75"/>
        <v>3.3333333333333333E-2</v>
      </c>
      <c r="O829" s="165">
        <f t="shared" si="76"/>
        <v>7.9072219293621507E-4</v>
      </c>
      <c r="P829" s="164">
        <f t="shared" si="77"/>
        <v>8.9663122838478293E-4</v>
      </c>
      <c r="Q829" s="81"/>
    </row>
    <row r="830" spans="1:17" s="74" customFormat="1" x14ac:dyDescent="0.25">
      <c r="A830" s="288" t="s">
        <v>2313</v>
      </c>
      <c r="B830" s="158" t="s">
        <v>1716</v>
      </c>
      <c r="C830" s="159" t="s">
        <v>2345</v>
      </c>
      <c r="D830" s="160" t="s">
        <v>1589</v>
      </c>
      <c r="E830" s="158" t="s">
        <v>1326</v>
      </c>
      <c r="F830" s="161" t="s">
        <v>3262</v>
      </c>
      <c r="G830" s="162">
        <v>12599</v>
      </c>
      <c r="H830" s="163">
        <v>12761</v>
      </c>
      <c r="I830" s="166">
        <f t="shared" si="72"/>
        <v>1.2858163346297325E-2</v>
      </c>
      <c r="J830" s="164">
        <f t="shared" si="73"/>
        <v>2.571632669259465E-3</v>
      </c>
      <c r="K830" s="162">
        <v>26</v>
      </c>
      <c r="L830" s="163">
        <v>27</v>
      </c>
      <c r="M830" s="166">
        <f t="shared" si="74"/>
        <v>3.8461538461538464E-2</v>
      </c>
      <c r="N830" s="164">
        <f t="shared" si="75"/>
        <v>7.6923076923076927E-3</v>
      </c>
      <c r="O830" s="165">
        <f t="shared" si="76"/>
        <v>2.0636558457020398E-3</v>
      </c>
      <c r="P830" s="164">
        <f t="shared" si="77"/>
        <v>2.1158216440717811E-3</v>
      </c>
      <c r="Q830" s="81"/>
    </row>
    <row r="831" spans="1:17" s="74" customFormat="1" ht="45" x14ac:dyDescent="0.25">
      <c r="A831" s="288" t="s">
        <v>2313</v>
      </c>
      <c r="B831" s="158" t="s">
        <v>1716</v>
      </c>
      <c r="C831" s="159" t="s">
        <v>2345</v>
      </c>
      <c r="D831" s="160" t="s">
        <v>1546</v>
      </c>
      <c r="E831" s="158" t="s">
        <v>1333</v>
      </c>
      <c r="F831" s="161" t="s">
        <v>3262</v>
      </c>
      <c r="G831" s="162">
        <v>12599</v>
      </c>
      <c r="H831" s="163">
        <v>12761</v>
      </c>
      <c r="I831" s="166">
        <f t="shared" si="72"/>
        <v>1.2858163346297325E-2</v>
      </c>
      <c r="J831" s="164">
        <f t="shared" si="73"/>
        <v>2.571632669259465E-3</v>
      </c>
      <c r="K831" s="162">
        <v>12560</v>
      </c>
      <c r="L831" s="163">
        <v>12721</v>
      </c>
      <c r="M831" s="166">
        <f t="shared" si="74"/>
        <v>1.2818471337579618E-2</v>
      </c>
      <c r="N831" s="164">
        <f t="shared" si="75"/>
        <v>2.5636942675159235E-3</v>
      </c>
      <c r="O831" s="165">
        <f t="shared" si="76"/>
        <v>0.99690451623144694</v>
      </c>
      <c r="P831" s="164">
        <f t="shared" si="77"/>
        <v>0.99686544941618993</v>
      </c>
      <c r="Q831" s="81"/>
    </row>
    <row r="832" spans="1:17" s="74" customFormat="1" x14ac:dyDescent="0.25">
      <c r="A832" s="288" t="s">
        <v>2313</v>
      </c>
      <c r="B832" s="158" t="s">
        <v>1716</v>
      </c>
      <c r="C832" s="159" t="s">
        <v>2345</v>
      </c>
      <c r="D832" s="160" t="s">
        <v>2667</v>
      </c>
      <c r="E832" s="158" t="s">
        <v>2676</v>
      </c>
      <c r="F832" s="161" t="s">
        <v>3232</v>
      </c>
      <c r="G832" s="162">
        <v>12599</v>
      </c>
      <c r="H832" s="163">
        <v>12761</v>
      </c>
      <c r="I832" s="166">
        <f t="shared" si="72"/>
        <v>1.2858163346297325E-2</v>
      </c>
      <c r="J832" s="164">
        <f t="shared" si="73"/>
        <v>2.571632669259465E-3</v>
      </c>
      <c r="K832" s="162">
        <v>6719</v>
      </c>
      <c r="L832" s="163">
        <v>6809</v>
      </c>
      <c r="M832" s="166">
        <f t="shared" si="74"/>
        <v>1.3394850424170263E-2</v>
      </c>
      <c r="N832" s="164">
        <f t="shared" si="75"/>
        <v>2.6789700848340527E-3</v>
      </c>
      <c r="O832" s="165">
        <f t="shared" si="76"/>
        <v>0.53329629335661566</v>
      </c>
      <c r="P832" s="164">
        <f t="shared" si="77"/>
        <v>0.53357887312906516</v>
      </c>
      <c r="Q832" s="81"/>
    </row>
    <row r="833" spans="1:17" s="74" customFormat="1" x14ac:dyDescent="0.25">
      <c r="A833" s="288" t="s">
        <v>2934</v>
      </c>
      <c r="B833" s="158" t="s">
        <v>610</v>
      </c>
      <c r="C833" s="159" t="s">
        <v>2523</v>
      </c>
      <c r="D833" s="160" t="s">
        <v>936</v>
      </c>
      <c r="E833" s="158" t="s">
        <v>937</v>
      </c>
      <c r="F833" s="161" t="s">
        <v>3039</v>
      </c>
      <c r="G833" s="162">
        <v>16997</v>
      </c>
      <c r="H833" s="163">
        <v>17134</v>
      </c>
      <c r="I833" s="166">
        <f t="shared" si="72"/>
        <v>8.0602459257516027E-3</v>
      </c>
      <c r="J833" s="164">
        <f t="shared" si="73"/>
        <v>1.6120491851503206E-3</v>
      </c>
      <c r="K833" s="162">
        <v>1</v>
      </c>
      <c r="L833" s="163">
        <v>1</v>
      </c>
      <c r="M833" s="166">
        <f t="shared" si="74"/>
        <v>0</v>
      </c>
      <c r="N833" s="164">
        <f t="shared" si="75"/>
        <v>0</v>
      </c>
      <c r="O833" s="165">
        <f t="shared" si="76"/>
        <v>5.8833911866800022E-5</v>
      </c>
      <c r="P833" s="164">
        <f t="shared" si="77"/>
        <v>5.8363487802031051E-5</v>
      </c>
      <c r="Q833" s="81"/>
    </row>
    <row r="834" spans="1:17" s="74" customFormat="1" x14ac:dyDescent="0.25">
      <c r="A834" s="288" t="s">
        <v>2934</v>
      </c>
      <c r="B834" s="158" t="s">
        <v>610</v>
      </c>
      <c r="C834" s="159" t="s">
        <v>2523</v>
      </c>
      <c r="D834" s="160" t="s">
        <v>934</v>
      </c>
      <c r="E834" s="158" t="s">
        <v>3173</v>
      </c>
      <c r="F834" s="161" t="s">
        <v>3126</v>
      </c>
      <c r="G834" s="162">
        <v>16997</v>
      </c>
      <c r="H834" s="163">
        <v>17134</v>
      </c>
      <c r="I834" s="166">
        <f t="shared" si="72"/>
        <v>8.0602459257516027E-3</v>
      </c>
      <c r="J834" s="164">
        <f t="shared" si="73"/>
        <v>1.6120491851503206E-3</v>
      </c>
      <c r="K834" s="162">
        <v>1</v>
      </c>
      <c r="L834" s="163">
        <v>1</v>
      </c>
      <c r="M834" s="166">
        <f t="shared" si="74"/>
        <v>0</v>
      </c>
      <c r="N834" s="164">
        <f t="shared" si="75"/>
        <v>0</v>
      </c>
      <c r="O834" s="165">
        <f t="shared" si="76"/>
        <v>5.8833911866800022E-5</v>
      </c>
      <c r="P834" s="164">
        <f t="shared" si="77"/>
        <v>5.8363487802031051E-5</v>
      </c>
      <c r="Q834" s="81"/>
    </row>
    <row r="835" spans="1:17" s="74" customFormat="1" x14ac:dyDescent="0.25">
      <c r="A835" s="288" t="s">
        <v>2933</v>
      </c>
      <c r="B835" s="158" t="s">
        <v>610</v>
      </c>
      <c r="C835" s="159" t="s">
        <v>2111</v>
      </c>
      <c r="D835" s="160" t="s">
        <v>833</v>
      </c>
      <c r="E835" s="158" t="s">
        <v>834</v>
      </c>
      <c r="F835" s="161" t="s">
        <v>3039</v>
      </c>
      <c r="G835" s="162">
        <v>53627</v>
      </c>
      <c r="H835" s="163">
        <v>54574</v>
      </c>
      <c r="I835" s="166">
        <f t="shared" ref="I835:I898" si="78">(H835-G835)/G835</f>
        <v>1.7659015048389803E-2</v>
      </c>
      <c r="J835" s="164">
        <f t="shared" ref="J835:J898" si="79">I835/5</f>
        <v>3.5318030096779607E-3</v>
      </c>
      <c r="K835" s="162">
        <v>6</v>
      </c>
      <c r="L835" s="163">
        <v>6</v>
      </c>
      <c r="M835" s="166">
        <f t="shared" ref="M835:M898" si="80">IFERROR((L835-K835)/K835,0)</f>
        <v>0</v>
      </c>
      <c r="N835" s="164">
        <f t="shared" ref="N835:N898" si="81">M835/5</f>
        <v>0</v>
      </c>
      <c r="O835" s="165">
        <f t="shared" ref="O835:O898" si="82">K835/G835</f>
        <v>1.1188393906054785E-4</v>
      </c>
      <c r="P835" s="164">
        <f t="shared" ref="P835:P898" si="83">L835/H835</f>
        <v>1.099424634441309E-4</v>
      </c>
      <c r="Q835" s="81"/>
    </row>
    <row r="836" spans="1:17" s="74" customFormat="1" x14ac:dyDescent="0.25">
      <c r="A836" s="288" t="s">
        <v>2932</v>
      </c>
      <c r="B836" s="158" t="s">
        <v>610</v>
      </c>
      <c r="C836" s="159" t="s">
        <v>2148</v>
      </c>
      <c r="D836" s="160" t="s">
        <v>936</v>
      </c>
      <c r="E836" s="158" t="s">
        <v>937</v>
      </c>
      <c r="F836" s="161" t="s">
        <v>3039</v>
      </c>
      <c r="G836" s="162">
        <v>4860</v>
      </c>
      <c r="H836" s="163">
        <v>4873</v>
      </c>
      <c r="I836" s="166">
        <f t="shared" si="78"/>
        <v>2.6748971193415638E-3</v>
      </c>
      <c r="J836" s="164">
        <f t="shared" si="79"/>
        <v>5.3497942386831272E-4</v>
      </c>
      <c r="K836" s="162">
        <v>1</v>
      </c>
      <c r="L836" s="163">
        <v>1</v>
      </c>
      <c r="M836" s="166">
        <f t="shared" si="80"/>
        <v>0</v>
      </c>
      <c r="N836" s="164">
        <f t="shared" si="81"/>
        <v>0</v>
      </c>
      <c r="O836" s="165">
        <f t="shared" si="82"/>
        <v>2.0576131687242798E-4</v>
      </c>
      <c r="P836" s="164">
        <f t="shared" si="83"/>
        <v>2.0521239482864764E-4</v>
      </c>
      <c r="Q836" s="81"/>
    </row>
    <row r="837" spans="1:17" s="74" customFormat="1" x14ac:dyDescent="0.25">
      <c r="A837" s="288" t="s">
        <v>2932</v>
      </c>
      <c r="B837" s="158" t="s">
        <v>610</v>
      </c>
      <c r="C837" s="159" t="s">
        <v>2148</v>
      </c>
      <c r="D837" s="160" t="s">
        <v>934</v>
      </c>
      <c r="E837" s="158" t="s">
        <v>3173</v>
      </c>
      <c r="F837" s="161" t="s">
        <v>3126</v>
      </c>
      <c r="G837" s="162">
        <v>4860</v>
      </c>
      <c r="H837" s="163">
        <v>4873</v>
      </c>
      <c r="I837" s="166">
        <f t="shared" si="78"/>
        <v>2.6748971193415638E-3</v>
      </c>
      <c r="J837" s="164">
        <f t="shared" si="79"/>
        <v>5.3497942386831272E-4</v>
      </c>
      <c r="K837" s="162">
        <v>1</v>
      </c>
      <c r="L837" s="163">
        <v>1</v>
      </c>
      <c r="M837" s="166">
        <f t="shared" si="80"/>
        <v>0</v>
      </c>
      <c r="N837" s="164">
        <f t="shared" si="81"/>
        <v>0</v>
      </c>
      <c r="O837" s="165">
        <f t="shared" si="82"/>
        <v>2.0576131687242798E-4</v>
      </c>
      <c r="P837" s="164">
        <f t="shared" si="83"/>
        <v>2.0521239482864764E-4</v>
      </c>
      <c r="Q837" s="81"/>
    </row>
    <row r="838" spans="1:17" s="74" customFormat="1" x14ac:dyDescent="0.25">
      <c r="A838" s="288" t="s">
        <v>2931</v>
      </c>
      <c r="B838" s="158" t="s">
        <v>610</v>
      </c>
      <c r="C838" s="159" t="s">
        <v>1775</v>
      </c>
      <c r="D838" s="160" t="s">
        <v>1583</v>
      </c>
      <c r="E838" s="158" t="s">
        <v>1175</v>
      </c>
      <c r="F838" s="161" t="s">
        <v>3027</v>
      </c>
      <c r="G838" s="162">
        <v>15850</v>
      </c>
      <c r="H838" s="163">
        <v>15928</v>
      </c>
      <c r="I838" s="166">
        <f t="shared" si="78"/>
        <v>4.9211356466876974E-3</v>
      </c>
      <c r="J838" s="164">
        <f t="shared" si="79"/>
        <v>9.8422712933753944E-4</v>
      </c>
      <c r="K838" s="162">
        <v>0</v>
      </c>
      <c r="L838" s="163">
        <v>0</v>
      </c>
      <c r="M838" s="166">
        <f t="shared" si="80"/>
        <v>0</v>
      </c>
      <c r="N838" s="164">
        <f t="shared" si="81"/>
        <v>0</v>
      </c>
      <c r="O838" s="165">
        <f t="shared" si="82"/>
        <v>0</v>
      </c>
      <c r="P838" s="164">
        <f t="shared" si="83"/>
        <v>0</v>
      </c>
      <c r="Q838" s="81"/>
    </row>
    <row r="839" spans="1:17" s="74" customFormat="1" x14ac:dyDescent="0.25">
      <c r="A839" s="288" t="s">
        <v>2930</v>
      </c>
      <c r="B839" s="158" t="s">
        <v>610</v>
      </c>
      <c r="C839" s="159" t="s">
        <v>2150</v>
      </c>
      <c r="D839" s="160" t="s">
        <v>936</v>
      </c>
      <c r="E839" s="158" t="s">
        <v>937</v>
      </c>
      <c r="F839" s="161" t="s">
        <v>3039</v>
      </c>
      <c r="G839" s="162">
        <v>37776</v>
      </c>
      <c r="H839" s="163">
        <v>38262</v>
      </c>
      <c r="I839" s="166">
        <f t="shared" si="78"/>
        <v>1.2865311308767471E-2</v>
      </c>
      <c r="J839" s="164">
        <f t="shared" si="79"/>
        <v>2.573062261753494E-3</v>
      </c>
      <c r="K839" s="162">
        <v>3</v>
      </c>
      <c r="L839" s="163">
        <v>3</v>
      </c>
      <c r="M839" s="166">
        <f t="shared" si="80"/>
        <v>0</v>
      </c>
      <c r="N839" s="164">
        <f t="shared" si="81"/>
        <v>0</v>
      </c>
      <c r="O839" s="165">
        <f t="shared" si="82"/>
        <v>7.9415501905972049E-5</v>
      </c>
      <c r="P839" s="164">
        <f t="shared" si="83"/>
        <v>7.8406774345303435E-5</v>
      </c>
      <c r="Q839" s="81"/>
    </row>
    <row r="840" spans="1:17" s="74" customFormat="1" x14ac:dyDescent="0.25">
      <c r="A840" s="288" t="s">
        <v>2930</v>
      </c>
      <c r="B840" s="158" t="s">
        <v>610</v>
      </c>
      <c r="C840" s="159" t="s">
        <v>2150</v>
      </c>
      <c r="D840" s="160" t="s">
        <v>934</v>
      </c>
      <c r="E840" s="158" t="s">
        <v>3173</v>
      </c>
      <c r="F840" s="161" t="s">
        <v>3126</v>
      </c>
      <c r="G840" s="162">
        <v>37776</v>
      </c>
      <c r="H840" s="163">
        <v>38262</v>
      </c>
      <c r="I840" s="166">
        <f t="shared" si="78"/>
        <v>1.2865311308767471E-2</v>
      </c>
      <c r="J840" s="164">
        <f t="shared" si="79"/>
        <v>2.573062261753494E-3</v>
      </c>
      <c r="K840" s="162">
        <v>2</v>
      </c>
      <c r="L840" s="163">
        <v>3</v>
      </c>
      <c r="M840" s="166">
        <f t="shared" si="80"/>
        <v>0.5</v>
      </c>
      <c r="N840" s="164">
        <f t="shared" si="81"/>
        <v>0.1</v>
      </c>
      <c r="O840" s="165">
        <f t="shared" si="82"/>
        <v>5.2943667937314695E-5</v>
      </c>
      <c r="P840" s="164">
        <f t="shared" si="83"/>
        <v>7.8406774345303435E-5</v>
      </c>
      <c r="Q840" s="81"/>
    </row>
    <row r="841" spans="1:17" s="74" customFormat="1" x14ac:dyDescent="0.25">
      <c r="A841" s="288" t="s">
        <v>1862</v>
      </c>
      <c r="B841" s="158" t="s">
        <v>610</v>
      </c>
      <c r="C841" s="159" t="s">
        <v>2102</v>
      </c>
      <c r="D841" s="160" t="s">
        <v>833</v>
      </c>
      <c r="E841" s="158" t="s">
        <v>834</v>
      </c>
      <c r="F841" s="161" t="s">
        <v>3039</v>
      </c>
      <c r="G841" s="162">
        <v>5200301</v>
      </c>
      <c r="H841" s="163">
        <v>5317093</v>
      </c>
      <c r="I841" s="166">
        <f t="shared" si="78"/>
        <v>2.2458699986789225E-2</v>
      </c>
      <c r="J841" s="164">
        <f t="shared" si="79"/>
        <v>4.4917399973578454E-3</v>
      </c>
      <c r="K841" s="162">
        <v>5160559</v>
      </c>
      <c r="L841" s="163">
        <v>5276568</v>
      </c>
      <c r="M841" s="166">
        <f t="shared" si="80"/>
        <v>2.2479929015441932E-2</v>
      </c>
      <c r="N841" s="164">
        <f t="shared" si="81"/>
        <v>4.4959858030883867E-3</v>
      </c>
      <c r="O841" s="165">
        <f t="shared" si="82"/>
        <v>0.99235775006100613</v>
      </c>
      <c r="P841" s="164">
        <f t="shared" si="83"/>
        <v>0.99237835411191788</v>
      </c>
      <c r="Q841" s="81"/>
    </row>
    <row r="842" spans="1:17" s="74" customFormat="1" x14ac:dyDescent="0.25">
      <c r="A842" s="288" t="s">
        <v>1862</v>
      </c>
      <c r="B842" s="158" t="s">
        <v>610</v>
      </c>
      <c r="C842" s="159" t="s">
        <v>2102</v>
      </c>
      <c r="D842" s="160" t="s">
        <v>3106</v>
      </c>
      <c r="E842" s="158" t="s">
        <v>3136</v>
      </c>
      <c r="F842" s="161" t="s">
        <v>3126</v>
      </c>
      <c r="G842" s="162">
        <v>5200301</v>
      </c>
      <c r="H842" s="163">
        <v>5317093</v>
      </c>
      <c r="I842" s="166">
        <f t="shared" si="78"/>
        <v>2.2458699986789225E-2</v>
      </c>
      <c r="J842" s="164">
        <f t="shared" si="79"/>
        <v>4.4917399973578454E-3</v>
      </c>
      <c r="K842" s="162">
        <v>5149189</v>
      </c>
      <c r="L842" s="163">
        <v>5264959</v>
      </c>
      <c r="M842" s="166">
        <f t="shared" si="80"/>
        <v>2.2483152201249555E-2</v>
      </c>
      <c r="N842" s="164">
        <f t="shared" si="81"/>
        <v>4.4966304402499109E-3</v>
      </c>
      <c r="O842" s="165">
        <f t="shared" si="82"/>
        <v>0.99017133815907965</v>
      </c>
      <c r="P842" s="164">
        <f t="shared" si="83"/>
        <v>0.99019501821766143</v>
      </c>
      <c r="Q842" s="81"/>
    </row>
    <row r="843" spans="1:17" s="74" customFormat="1" x14ac:dyDescent="0.25">
      <c r="A843" s="288" t="s">
        <v>1862</v>
      </c>
      <c r="B843" s="158" t="s">
        <v>610</v>
      </c>
      <c r="C843" s="159" t="s">
        <v>2102</v>
      </c>
      <c r="D843" s="160" t="s">
        <v>1493</v>
      </c>
      <c r="E843" s="158" t="s">
        <v>1374</v>
      </c>
      <c r="F843" s="161" t="s">
        <v>3262</v>
      </c>
      <c r="G843" s="162">
        <v>5200301</v>
      </c>
      <c r="H843" s="163">
        <v>5317093</v>
      </c>
      <c r="I843" s="166">
        <f t="shared" si="78"/>
        <v>2.2458699986789225E-2</v>
      </c>
      <c r="J843" s="164">
        <f t="shared" si="79"/>
        <v>4.4917399973578454E-3</v>
      </c>
      <c r="K843" s="162">
        <v>153466</v>
      </c>
      <c r="L843" s="163">
        <v>156919</v>
      </c>
      <c r="M843" s="166">
        <f t="shared" si="80"/>
        <v>2.2500097741519294E-2</v>
      </c>
      <c r="N843" s="164">
        <f t="shared" si="81"/>
        <v>4.500019548303859E-3</v>
      </c>
      <c r="O843" s="165">
        <f t="shared" si="82"/>
        <v>2.9510984075729461E-2</v>
      </c>
      <c r="P843" s="164">
        <f t="shared" si="83"/>
        <v>2.9512178929351058E-2</v>
      </c>
      <c r="Q843" s="81"/>
    </row>
    <row r="844" spans="1:17" s="74" customFormat="1" ht="30" x14ac:dyDescent="0.25">
      <c r="A844" s="288" t="s">
        <v>1862</v>
      </c>
      <c r="B844" s="158" t="s">
        <v>610</v>
      </c>
      <c r="C844" s="159" t="s">
        <v>2102</v>
      </c>
      <c r="D844" s="160" t="s">
        <v>835</v>
      </c>
      <c r="E844" s="158" t="s">
        <v>836</v>
      </c>
      <c r="F844" s="161" t="s">
        <v>3262</v>
      </c>
      <c r="G844" s="162">
        <v>5200301</v>
      </c>
      <c r="H844" s="163">
        <v>5317093</v>
      </c>
      <c r="I844" s="166">
        <f t="shared" si="78"/>
        <v>2.2458699986789225E-2</v>
      </c>
      <c r="J844" s="164">
        <f t="shared" si="79"/>
        <v>4.4917399973578454E-3</v>
      </c>
      <c r="K844" s="162">
        <v>212</v>
      </c>
      <c r="L844" s="163">
        <v>217</v>
      </c>
      <c r="M844" s="166">
        <f t="shared" si="80"/>
        <v>2.358490566037736E-2</v>
      </c>
      <c r="N844" s="164">
        <f t="shared" si="81"/>
        <v>4.7169811320754724E-3</v>
      </c>
      <c r="O844" s="165">
        <f t="shared" si="82"/>
        <v>4.0766870994582816E-5</v>
      </c>
      <c r="P844" s="164">
        <f t="shared" si="83"/>
        <v>4.0811774403795456E-5</v>
      </c>
      <c r="Q844" s="81"/>
    </row>
    <row r="845" spans="1:17" s="74" customFormat="1" x14ac:dyDescent="0.25">
      <c r="A845" s="288" t="s">
        <v>1862</v>
      </c>
      <c r="B845" s="158" t="s">
        <v>610</v>
      </c>
      <c r="C845" s="159" t="s">
        <v>2102</v>
      </c>
      <c r="D845" s="160" t="s">
        <v>1518</v>
      </c>
      <c r="E845" s="158" t="s">
        <v>1361</v>
      </c>
      <c r="F845" s="161" t="s">
        <v>3262</v>
      </c>
      <c r="G845" s="162">
        <v>5200301</v>
      </c>
      <c r="H845" s="163">
        <v>5317093</v>
      </c>
      <c r="I845" s="166">
        <f t="shared" si="78"/>
        <v>2.2458699986789225E-2</v>
      </c>
      <c r="J845" s="164">
        <f t="shared" si="79"/>
        <v>4.4917399973578454E-3</v>
      </c>
      <c r="K845" s="162">
        <v>111824</v>
      </c>
      <c r="L845" s="163">
        <v>114345</v>
      </c>
      <c r="M845" s="166">
        <f t="shared" si="80"/>
        <v>2.254435541565317E-2</v>
      </c>
      <c r="N845" s="164">
        <f t="shared" si="81"/>
        <v>4.5088710831306337E-3</v>
      </c>
      <c r="O845" s="165">
        <f t="shared" si="82"/>
        <v>2.1503370670274663E-2</v>
      </c>
      <c r="P845" s="164">
        <f t="shared" si="83"/>
        <v>2.1505172093096735E-2</v>
      </c>
      <c r="Q845" s="81"/>
    </row>
    <row r="846" spans="1:17" s="74" customFormat="1" x14ac:dyDescent="0.25">
      <c r="A846" s="288" t="s">
        <v>1862</v>
      </c>
      <c r="B846" s="158" t="s">
        <v>610</v>
      </c>
      <c r="C846" s="159" t="s">
        <v>2102</v>
      </c>
      <c r="D846" s="160" t="s">
        <v>838</v>
      </c>
      <c r="E846" s="158" t="s">
        <v>839</v>
      </c>
      <c r="F846" s="161" t="s">
        <v>3027</v>
      </c>
      <c r="G846" s="162">
        <v>5200301</v>
      </c>
      <c r="H846" s="163">
        <v>5317093</v>
      </c>
      <c r="I846" s="166">
        <f t="shared" si="78"/>
        <v>2.2458699986789225E-2</v>
      </c>
      <c r="J846" s="164">
        <f t="shared" si="79"/>
        <v>4.4917399973578454E-3</v>
      </c>
      <c r="K846" s="162">
        <v>124</v>
      </c>
      <c r="L846" s="163">
        <v>127</v>
      </c>
      <c r="M846" s="166">
        <f t="shared" si="80"/>
        <v>2.4193548387096774E-2</v>
      </c>
      <c r="N846" s="164">
        <f t="shared" si="81"/>
        <v>4.8387096774193551E-3</v>
      </c>
      <c r="O846" s="165">
        <f t="shared" si="82"/>
        <v>2.3844773600605041E-5</v>
      </c>
      <c r="P846" s="164">
        <f t="shared" si="83"/>
        <v>2.3885232024341122E-5</v>
      </c>
      <c r="Q846" s="81"/>
    </row>
    <row r="847" spans="1:17" s="74" customFormat="1" x14ac:dyDescent="0.25">
      <c r="A847" s="288" t="s">
        <v>1862</v>
      </c>
      <c r="B847" s="158" t="s">
        <v>610</v>
      </c>
      <c r="C847" s="159" t="s">
        <v>2102</v>
      </c>
      <c r="D847" s="160" t="s">
        <v>932</v>
      </c>
      <c r="E847" s="158" t="s">
        <v>933</v>
      </c>
      <c r="F847" s="161" t="s">
        <v>851</v>
      </c>
      <c r="G847" s="162">
        <v>5200301</v>
      </c>
      <c r="H847" s="163">
        <v>5317093</v>
      </c>
      <c r="I847" s="166">
        <f t="shared" si="78"/>
        <v>2.2458699986789225E-2</v>
      </c>
      <c r="J847" s="164">
        <f t="shared" si="79"/>
        <v>4.4917399973578454E-3</v>
      </c>
      <c r="K847" s="162">
        <v>21256</v>
      </c>
      <c r="L847" s="163">
        <v>21737</v>
      </c>
      <c r="M847" s="166">
        <f t="shared" si="80"/>
        <v>2.2628904779826872E-2</v>
      </c>
      <c r="N847" s="164">
        <f t="shared" si="81"/>
        <v>4.5257809559653746E-3</v>
      </c>
      <c r="O847" s="165">
        <f t="shared" si="82"/>
        <v>4.0874557068908126E-3</v>
      </c>
      <c r="P847" s="164">
        <f t="shared" si="83"/>
        <v>4.0881361300244322E-3</v>
      </c>
      <c r="Q847" s="81"/>
    </row>
    <row r="848" spans="1:17" s="74" customFormat="1" x14ac:dyDescent="0.25">
      <c r="A848" s="288" t="s">
        <v>2929</v>
      </c>
      <c r="B848" s="158" t="s">
        <v>610</v>
      </c>
      <c r="C848" s="159" t="s">
        <v>2090</v>
      </c>
      <c r="D848" s="160" t="s">
        <v>833</v>
      </c>
      <c r="E848" s="158" t="s">
        <v>834</v>
      </c>
      <c r="F848" s="161" t="s">
        <v>3039</v>
      </c>
      <c r="G848" s="162">
        <v>104957</v>
      </c>
      <c r="H848" s="163">
        <v>107586</v>
      </c>
      <c r="I848" s="166">
        <f t="shared" si="78"/>
        <v>2.5048353135093418E-2</v>
      </c>
      <c r="J848" s="164">
        <f t="shared" si="79"/>
        <v>5.0096706270186834E-3</v>
      </c>
      <c r="K848" s="162">
        <v>12</v>
      </c>
      <c r="L848" s="163">
        <v>12</v>
      </c>
      <c r="M848" s="166">
        <f t="shared" si="80"/>
        <v>0</v>
      </c>
      <c r="N848" s="164">
        <f t="shared" si="81"/>
        <v>0</v>
      </c>
      <c r="O848" s="165">
        <f t="shared" si="82"/>
        <v>1.1433253618148384E-4</v>
      </c>
      <c r="P848" s="164">
        <f t="shared" si="83"/>
        <v>1.1153867603591545E-4</v>
      </c>
      <c r="Q848" s="81"/>
    </row>
    <row r="849" spans="1:17" s="74" customFormat="1" x14ac:dyDescent="0.25">
      <c r="A849" s="288" t="s">
        <v>2929</v>
      </c>
      <c r="B849" s="158" t="s">
        <v>610</v>
      </c>
      <c r="C849" s="159" t="s">
        <v>2090</v>
      </c>
      <c r="D849" s="160" t="s">
        <v>3106</v>
      </c>
      <c r="E849" s="158" t="s">
        <v>3136</v>
      </c>
      <c r="F849" s="161" t="s">
        <v>3126</v>
      </c>
      <c r="G849" s="162">
        <v>104957</v>
      </c>
      <c r="H849" s="163">
        <v>107586</v>
      </c>
      <c r="I849" s="166">
        <f t="shared" si="78"/>
        <v>2.5048353135093418E-2</v>
      </c>
      <c r="J849" s="164">
        <f t="shared" si="79"/>
        <v>5.0096706270186834E-3</v>
      </c>
      <c r="K849" s="162">
        <v>12</v>
      </c>
      <c r="L849" s="163">
        <v>12</v>
      </c>
      <c r="M849" s="166">
        <f t="shared" si="80"/>
        <v>0</v>
      </c>
      <c r="N849" s="164">
        <f t="shared" si="81"/>
        <v>0</v>
      </c>
      <c r="O849" s="165">
        <f t="shared" si="82"/>
        <v>1.1433253618148384E-4</v>
      </c>
      <c r="P849" s="164">
        <f t="shared" si="83"/>
        <v>1.1153867603591545E-4</v>
      </c>
      <c r="Q849" s="81"/>
    </row>
    <row r="850" spans="1:17" s="74" customFormat="1" x14ac:dyDescent="0.25">
      <c r="A850" s="288" t="s">
        <v>1863</v>
      </c>
      <c r="B850" s="158" t="s">
        <v>610</v>
      </c>
      <c r="C850" s="159" t="s">
        <v>2103</v>
      </c>
      <c r="D850" s="160" t="s">
        <v>833</v>
      </c>
      <c r="E850" s="158" t="s">
        <v>834</v>
      </c>
      <c r="F850" s="161" t="s">
        <v>3039</v>
      </c>
      <c r="G850" s="162">
        <v>930414</v>
      </c>
      <c r="H850" s="163">
        <v>951530</v>
      </c>
      <c r="I850" s="166">
        <f t="shared" si="78"/>
        <v>2.2695273286945383E-2</v>
      </c>
      <c r="J850" s="164">
        <f t="shared" si="79"/>
        <v>4.5390546573890762E-3</v>
      </c>
      <c r="K850" s="162">
        <v>930414</v>
      </c>
      <c r="L850" s="163">
        <v>951530</v>
      </c>
      <c r="M850" s="166">
        <f t="shared" si="80"/>
        <v>2.2695273286945383E-2</v>
      </c>
      <c r="N850" s="164">
        <f t="shared" si="81"/>
        <v>4.5390546573890762E-3</v>
      </c>
      <c r="O850" s="165">
        <f t="shared" si="82"/>
        <v>1</v>
      </c>
      <c r="P850" s="164">
        <f t="shared" si="83"/>
        <v>1</v>
      </c>
      <c r="Q850" s="81"/>
    </row>
    <row r="851" spans="1:17" s="74" customFormat="1" x14ac:dyDescent="0.25">
      <c r="A851" s="288" t="s">
        <v>1863</v>
      </c>
      <c r="B851" s="158" t="s">
        <v>610</v>
      </c>
      <c r="C851" s="159" t="s">
        <v>2103</v>
      </c>
      <c r="D851" s="160" t="s">
        <v>3106</v>
      </c>
      <c r="E851" s="158" t="s">
        <v>3136</v>
      </c>
      <c r="F851" s="161" t="s">
        <v>3126</v>
      </c>
      <c r="G851" s="162">
        <v>930414</v>
      </c>
      <c r="H851" s="163">
        <v>951530</v>
      </c>
      <c r="I851" s="166">
        <f t="shared" si="78"/>
        <v>2.2695273286945383E-2</v>
      </c>
      <c r="J851" s="164">
        <f t="shared" si="79"/>
        <v>4.5390546573890762E-3</v>
      </c>
      <c r="K851" s="162">
        <v>930414</v>
      </c>
      <c r="L851" s="163">
        <v>951530</v>
      </c>
      <c r="M851" s="166">
        <f t="shared" si="80"/>
        <v>2.2695273286945383E-2</v>
      </c>
      <c r="N851" s="164">
        <f t="shared" si="81"/>
        <v>4.5390546573890762E-3</v>
      </c>
      <c r="O851" s="165">
        <f t="shared" si="82"/>
        <v>1</v>
      </c>
      <c r="P851" s="164">
        <f t="shared" si="83"/>
        <v>1</v>
      </c>
      <c r="Q851" s="81"/>
    </row>
    <row r="852" spans="1:17" s="74" customFormat="1" x14ac:dyDescent="0.25">
      <c r="A852" s="288" t="s">
        <v>1863</v>
      </c>
      <c r="B852" s="158" t="s">
        <v>610</v>
      </c>
      <c r="C852" s="159" t="s">
        <v>2103</v>
      </c>
      <c r="D852" s="160" t="s">
        <v>1518</v>
      </c>
      <c r="E852" s="158" t="s">
        <v>1361</v>
      </c>
      <c r="F852" s="161" t="s">
        <v>3262</v>
      </c>
      <c r="G852" s="162">
        <v>930414</v>
      </c>
      <c r="H852" s="163">
        <v>951530</v>
      </c>
      <c r="I852" s="166">
        <f t="shared" si="78"/>
        <v>2.2695273286945383E-2</v>
      </c>
      <c r="J852" s="164">
        <f t="shared" si="79"/>
        <v>4.5390546573890762E-3</v>
      </c>
      <c r="K852" s="162">
        <v>77</v>
      </c>
      <c r="L852" s="163">
        <v>79</v>
      </c>
      <c r="M852" s="166">
        <f t="shared" si="80"/>
        <v>2.5974025974025976E-2</v>
      </c>
      <c r="N852" s="164">
        <f t="shared" si="81"/>
        <v>5.1948051948051948E-3</v>
      </c>
      <c r="O852" s="165">
        <f t="shared" si="82"/>
        <v>8.275885788476958E-5</v>
      </c>
      <c r="P852" s="164">
        <f t="shared" si="83"/>
        <v>8.3024182106712342E-5</v>
      </c>
      <c r="Q852" s="81"/>
    </row>
    <row r="853" spans="1:17" s="74" customFormat="1" x14ac:dyDescent="0.25">
      <c r="A853" s="288" t="s">
        <v>1863</v>
      </c>
      <c r="B853" s="158" t="s">
        <v>610</v>
      </c>
      <c r="C853" s="159" t="s">
        <v>2103</v>
      </c>
      <c r="D853" s="160" t="s">
        <v>932</v>
      </c>
      <c r="E853" s="158" t="s">
        <v>933</v>
      </c>
      <c r="F853" s="161" t="s">
        <v>851</v>
      </c>
      <c r="G853" s="162">
        <v>930414</v>
      </c>
      <c r="H853" s="163">
        <v>951530</v>
      </c>
      <c r="I853" s="166">
        <f t="shared" si="78"/>
        <v>2.2695273286945383E-2</v>
      </c>
      <c r="J853" s="164">
        <f t="shared" si="79"/>
        <v>4.5390546573890762E-3</v>
      </c>
      <c r="K853" s="162">
        <v>0</v>
      </c>
      <c r="L853" s="163">
        <v>0</v>
      </c>
      <c r="M853" s="166">
        <f t="shared" si="80"/>
        <v>0</v>
      </c>
      <c r="N853" s="164">
        <f t="shared" si="81"/>
        <v>0</v>
      </c>
      <c r="O853" s="165">
        <f t="shared" si="82"/>
        <v>0</v>
      </c>
      <c r="P853" s="164">
        <f t="shared" si="83"/>
        <v>0</v>
      </c>
      <c r="Q853" s="81"/>
    </row>
    <row r="854" spans="1:17" s="74" customFormat="1" x14ac:dyDescent="0.25">
      <c r="A854" s="288" t="s">
        <v>2928</v>
      </c>
      <c r="B854" s="158" t="s">
        <v>610</v>
      </c>
      <c r="C854" s="159" t="s">
        <v>2525</v>
      </c>
      <c r="D854" s="160" t="s">
        <v>1495</v>
      </c>
      <c r="E854" s="158" t="s">
        <v>1378</v>
      </c>
      <c r="F854" s="161" t="s">
        <v>3262</v>
      </c>
      <c r="G854" s="162">
        <v>17407</v>
      </c>
      <c r="H854" s="163">
        <v>17349</v>
      </c>
      <c r="I854" s="166">
        <f t="shared" si="78"/>
        <v>-3.3319928764290229E-3</v>
      </c>
      <c r="J854" s="164">
        <f t="shared" si="79"/>
        <v>-6.6639857528580457E-4</v>
      </c>
      <c r="K854" s="162">
        <v>0</v>
      </c>
      <c r="L854" s="163">
        <v>0</v>
      </c>
      <c r="M854" s="166">
        <f t="shared" si="80"/>
        <v>0</v>
      </c>
      <c r="N854" s="164">
        <f t="shared" si="81"/>
        <v>0</v>
      </c>
      <c r="O854" s="165">
        <f t="shared" si="82"/>
        <v>0</v>
      </c>
      <c r="P854" s="164">
        <f t="shared" si="83"/>
        <v>0</v>
      </c>
      <c r="Q854" s="81"/>
    </row>
    <row r="855" spans="1:17" s="74" customFormat="1" x14ac:dyDescent="0.25">
      <c r="A855" s="288" t="s">
        <v>2928</v>
      </c>
      <c r="B855" s="158" t="s">
        <v>610</v>
      </c>
      <c r="C855" s="159" t="s">
        <v>2525</v>
      </c>
      <c r="D855" s="160" t="s">
        <v>1583</v>
      </c>
      <c r="E855" s="158" t="s">
        <v>1175</v>
      </c>
      <c r="F855" s="161" t="s">
        <v>3027</v>
      </c>
      <c r="G855" s="162">
        <v>17407</v>
      </c>
      <c r="H855" s="163">
        <v>17349</v>
      </c>
      <c r="I855" s="166">
        <f t="shared" si="78"/>
        <v>-3.3319928764290229E-3</v>
      </c>
      <c r="J855" s="164">
        <f t="shared" si="79"/>
        <v>-6.6639857528580457E-4</v>
      </c>
      <c r="K855" s="162">
        <v>0</v>
      </c>
      <c r="L855" s="163">
        <v>0</v>
      </c>
      <c r="M855" s="166">
        <f t="shared" si="80"/>
        <v>0</v>
      </c>
      <c r="N855" s="164">
        <f t="shared" si="81"/>
        <v>0</v>
      </c>
      <c r="O855" s="165">
        <f t="shared" si="82"/>
        <v>0</v>
      </c>
      <c r="P855" s="164">
        <f t="shared" si="83"/>
        <v>0</v>
      </c>
      <c r="Q855" s="81"/>
    </row>
    <row r="856" spans="1:17" s="74" customFormat="1" x14ac:dyDescent="0.25">
      <c r="A856" s="288" t="s">
        <v>2928</v>
      </c>
      <c r="B856" s="158" t="s">
        <v>610</v>
      </c>
      <c r="C856" s="159" t="s">
        <v>2525</v>
      </c>
      <c r="D856" s="160" t="s">
        <v>1080</v>
      </c>
      <c r="E856" s="158" t="s">
        <v>1224</v>
      </c>
      <c r="F856" s="161" t="s">
        <v>851</v>
      </c>
      <c r="G856" s="162">
        <v>17407</v>
      </c>
      <c r="H856" s="163">
        <v>17349</v>
      </c>
      <c r="I856" s="166">
        <f t="shared" si="78"/>
        <v>-3.3319928764290229E-3</v>
      </c>
      <c r="J856" s="164">
        <f t="shared" si="79"/>
        <v>-6.6639857528580457E-4</v>
      </c>
      <c r="K856" s="162">
        <v>0</v>
      </c>
      <c r="L856" s="163">
        <v>0</v>
      </c>
      <c r="M856" s="166">
        <f t="shared" si="80"/>
        <v>0</v>
      </c>
      <c r="N856" s="164">
        <f t="shared" si="81"/>
        <v>0</v>
      </c>
      <c r="O856" s="165">
        <f t="shared" si="82"/>
        <v>0</v>
      </c>
      <c r="P856" s="164">
        <f t="shared" si="83"/>
        <v>0</v>
      </c>
      <c r="Q856" s="81"/>
    </row>
    <row r="857" spans="1:17" s="74" customFormat="1" x14ac:dyDescent="0.25">
      <c r="A857" s="288" t="s">
        <v>1864</v>
      </c>
      <c r="B857" s="158" t="s">
        <v>610</v>
      </c>
      <c r="C857" s="159" t="s">
        <v>2104</v>
      </c>
      <c r="D857" s="160" t="s">
        <v>833</v>
      </c>
      <c r="E857" s="158" t="s">
        <v>834</v>
      </c>
      <c r="F857" s="161" t="s">
        <v>3039</v>
      </c>
      <c r="G857" s="162">
        <v>50822</v>
      </c>
      <c r="H857" s="163">
        <v>51831</v>
      </c>
      <c r="I857" s="166">
        <f t="shared" si="78"/>
        <v>1.9853606705757348E-2</v>
      </c>
      <c r="J857" s="164">
        <f t="shared" si="79"/>
        <v>3.9707213411514699E-3</v>
      </c>
      <c r="K857" s="162">
        <v>19921</v>
      </c>
      <c r="L857" s="163">
        <v>20310</v>
      </c>
      <c r="M857" s="166">
        <f t="shared" si="80"/>
        <v>1.9527132172079714E-2</v>
      </c>
      <c r="N857" s="164">
        <f t="shared" si="81"/>
        <v>3.9054264344159429E-3</v>
      </c>
      <c r="O857" s="165">
        <f t="shared" si="82"/>
        <v>0.39197591594191494</v>
      </c>
      <c r="P857" s="164">
        <f t="shared" si="83"/>
        <v>0.39185043699716388</v>
      </c>
      <c r="Q857" s="81"/>
    </row>
    <row r="858" spans="1:17" s="74" customFormat="1" x14ac:dyDescent="0.25">
      <c r="A858" s="288" t="s">
        <v>1864</v>
      </c>
      <c r="B858" s="158" t="s">
        <v>610</v>
      </c>
      <c r="C858" s="159" t="s">
        <v>2104</v>
      </c>
      <c r="D858" s="160" t="s">
        <v>3106</v>
      </c>
      <c r="E858" s="158" t="s">
        <v>3136</v>
      </c>
      <c r="F858" s="161" t="s">
        <v>3126</v>
      </c>
      <c r="G858" s="162">
        <v>50822</v>
      </c>
      <c r="H858" s="163">
        <v>51831</v>
      </c>
      <c r="I858" s="166">
        <f t="shared" si="78"/>
        <v>1.9853606705757348E-2</v>
      </c>
      <c r="J858" s="164">
        <f t="shared" si="79"/>
        <v>3.9707213411514699E-3</v>
      </c>
      <c r="K858" s="162">
        <v>19943</v>
      </c>
      <c r="L858" s="163">
        <v>20333</v>
      </c>
      <c r="M858" s="166">
        <f t="shared" si="80"/>
        <v>1.9555733841448129E-2</v>
      </c>
      <c r="N858" s="164">
        <f t="shared" si="81"/>
        <v>3.9111467682896254E-3</v>
      </c>
      <c r="O858" s="165">
        <f t="shared" si="82"/>
        <v>0.39240879933886902</v>
      </c>
      <c r="P858" s="164">
        <f t="shared" si="83"/>
        <v>0.39229418687657963</v>
      </c>
      <c r="Q858" s="81"/>
    </row>
    <row r="859" spans="1:17" s="74" customFormat="1" x14ac:dyDescent="0.25">
      <c r="A859" s="288" t="s">
        <v>1865</v>
      </c>
      <c r="B859" s="158" t="s">
        <v>610</v>
      </c>
      <c r="C859" s="159" t="s">
        <v>2105</v>
      </c>
      <c r="D859" s="160" t="s">
        <v>936</v>
      </c>
      <c r="E859" s="158" t="s">
        <v>937</v>
      </c>
      <c r="F859" s="161" t="s">
        <v>3039</v>
      </c>
      <c r="G859" s="162">
        <v>22006</v>
      </c>
      <c r="H859" s="163">
        <v>21999</v>
      </c>
      <c r="I859" s="166">
        <f t="shared" si="78"/>
        <v>-3.1809506498227754E-4</v>
      </c>
      <c r="J859" s="164">
        <f t="shared" si="79"/>
        <v>-6.3619012996455503E-5</v>
      </c>
      <c r="K859" s="162">
        <v>1</v>
      </c>
      <c r="L859" s="163">
        <v>1</v>
      </c>
      <c r="M859" s="166">
        <f t="shared" si="80"/>
        <v>0</v>
      </c>
      <c r="N859" s="164">
        <f t="shared" si="81"/>
        <v>0</v>
      </c>
      <c r="O859" s="165">
        <f t="shared" si="82"/>
        <v>4.5442152140325365E-5</v>
      </c>
      <c r="P859" s="164">
        <f t="shared" si="83"/>
        <v>4.5456611664166555E-5</v>
      </c>
      <c r="Q859" s="81"/>
    </row>
    <row r="860" spans="1:17" s="74" customFormat="1" x14ac:dyDescent="0.25">
      <c r="A860" s="288" t="s">
        <v>1865</v>
      </c>
      <c r="B860" s="158" t="s">
        <v>610</v>
      </c>
      <c r="C860" s="159" t="s">
        <v>2105</v>
      </c>
      <c r="D860" s="160" t="s">
        <v>934</v>
      </c>
      <c r="E860" s="158" t="s">
        <v>3173</v>
      </c>
      <c r="F860" s="161" t="s">
        <v>3126</v>
      </c>
      <c r="G860" s="162">
        <v>22006</v>
      </c>
      <c r="H860" s="163">
        <v>21999</v>
      </c>
      <c r="I860" s="166">
        <f t="shared" si="78"/>
        <v>-3.1809506498227754E-4</v>
      </c>
      <c r="J860" s="164">
        <f t="shared" si="79"/>
        <v>-6.3619012996455503E-5</v>
      </c>
      <c r="K860" s="162">
        <v>5</v>
      </c>
      <c r="L860" s="163">
        <v>5</v>
      </c>
      <c r="M860" s="166">
        <f t="shared" si="80"/>
        <v>0</v>
      </c>
      <c r="N860" s="164">
        <f t="shared" si="81"/>
        <v>0</v>
      </c>
      <c r="O860" s="165">
        <f t="shared" si="82"/>
        <v>2.2721076070162684E-4</v>
      </c>
      <c r="P860" s="164">
        <f t="shared" si="83"/>
        <v>2.2728305832083275E-4</v>
      </c>
      <c r="Q860" s="81"/>
    </row>
    <row r="861" spans="1:17" s="74" customFormat="1" x14ac:dyDescent="0.25">
      <c r="A861" s="288" t="s">
        <v>1866</v>
      </c>
      <c r="B861" s="158" t="s">
        <v>610</v>
      </c>
      <c r="C861" s="159" t="s">
        <v>2106</v>
      </c>
      <c r="D861" s="160" t="s">
        <v>833</v>
      </c>
      <c r="E861" s="158" t="s">
        <v>834</v>
      </c>
      <c r="F861" s="161" t="s">
        <v>3039</v>
      </c>
      <c r="G861" s="162">
        <v>535951</v>
      </c>
      <c r="H861" s="163">
        <v>553320</v>
      </c>
      <c r="I861" s="166">
        <f t="shared" si="78"/>
        <v>3.2407813400851943E-2</v>
      </c>
      <c r="J861" s="164">
        <f t="shared" si="79"/>
        <v>6.4815626801703885E-3</v>
      </c>
      <c r="K861" s="162">
        <v>535814</v>
      </c>
      <c r="L861" s="163">
        <v>553179</v>
      </c>
      <c r="M861" s="166">
        <f t="shared" si="80"/>
        <v>3.2408634339528272E-2</v>
      </c>
      <c r="N861" s="164">
        <f t="shared" si="81"/>
        <v>6.4817268679056546E-3</v>
      </c>
      <c r="O861" s="165">
        <f t="shared" si="82"/>
        <v>0.9997443796167933</v>
      </c>
      <c r="P861" s="164">
        <f t="shared" si="83"/>
        <v>0.9997451745825201</v>
      </c>
      <c r="Q861" s="81"/>
    </row>
    <row r="862" spans="1:17" s="74" customFormat="1" x14ac:dyDescent="0.25">
      <c r="A862" s="288" t="s">
        <v>1866</v>
      </c>
      <c r="B862" s="158" t="s">
        <v>610</v>
      </c>
      <c r="C862" s="159" t="s">
        <v>2106</v>
      </c>
      <c r="D862" s="160" t="s">
        <v>3106</v>
      </c>
      <c r="E862" s="158" t="s">
        <v>3136</v>
      </c>
      <c r="F862" s="161" t="s">
        <v>3126</v>
      </c>
      <c r="G862" s="162">
        <v>535951</v>
      </c>
      <c r="H862" s="163">
        <v>553320</v>
      </c>
      <c r="I862" s="166">
        <f t="shared" si="78"/>
        <v>3.2407813400851943E-2</v>
      </c>
      <c r="J862" s="164">
        <f t="shared" si="79"/>
        <v>6.4815626801703885E-3</v>
      </c>
      <c r="K862" s="162">
        <v>535754</v>
      </c>
      <c r="L862" s="163">
        <v>553116</v>
      </c>
      <c r="M862" s="166">
        <f t="shared" si="80"/>
        <v>3.2406664252623403E-2</v>
      </c>
      <c r="N862" s="164">
        <f t="shared" si="81"/>
        <v>6.4813328505246804E-3</v>
      </c>
      <c r="O862" s="165">
        <f t="shared" si="82"/>
        <v>0.99963242908400207</v>
      </c>
      <c r="P862" s="164">
        <f t="shared" si="83"/>
        <v>0.9996313164172631</v>
      </c>
      <c r="Q862" s="81"/>
    </row>
    <row r="863" spans="1:17" s="74" customFormat="1" x14ac:dyDescent="0.25">
      <c r="A863" s="288" t="s">
        <v>2927</v>
      </c>
      <c r="B863" s="158" t="s">
        <v>610</v>
      </c>
      <c r="C863" s="159" t="s">
        <v>2527</v>
      </c>
      <c r="D863" s="160" t="s">
        <v>833</v>
      </c>
      <c r="E863" s="158" t="s">
        <v>834</v>
      </c>
      <c r="F863" s="161" t="s">
        <v>3039</v>
      </c>
      <c r="G863" s="162">
        <v>109699</v>
      </c>
      <c r="H863" s="163">
        <v>110473</v>
      </c>
      <c r="I863" s="166">
        <f t="shared" si="78"/>
        <v>7.0556705165954114E-3</v>
      </c>
      <c r="J863" s="164">
        <f t="shared" si="79"/>
        <v>1.4111341033190823E-3</v>
      </c>
      <c r="K863" s="162">
        <v>10</v>
      </c>
      <c r="L863" s="163">
        <v>10</v>
      </c>
      <c r="M863" s="166">
        <f t="shared" si="80"/>
        <v>0</v>
      </c>
      <c r="N863" s="164">
        <f t="shared" si="81"/>
        <v>0</v>
      </c>
      <c r="O863" s="165">
        <f t="shared" si="82"/>
        <v>9.1158533806142257E-5</v>
      </c>
      <c r="P863" s="164">
        <f t="shared" si="83"/>
        <v>9.0519855530310568E-5</v>
      </c>
      <c r="Q863" s="81"/>
    </row>
    <row r="864" spans="1:17" s="74" customFormat="1" x14ac:dyDescent="0.25">
      <c r="A864" s="288" t="s">
        <v>2927</v>
      </c>
      <c r="B864" s="158" t="s">
        <v>610</v>
      </c>
      <c r="C864" s="159" t="s">
        <v>2527</v>
      </c>
      <c r="D864" s="160" t="s">
        <v>3106</v>
      </c>
      <c r="E864" s="158" t="s">
        <v>3136</v>
      </c>
      <c r="F864" s="161" t="s">
        <v>3126</v>
      </c>
      <c r="G864" s="162">
        <v>109699</v>
      </c>
      <c r="H864" s="163">
        <v>110473</v>
      </c>
      <c r="I864" s="166">
        <f t="shared" si="78"/>
        <v>7.0556705165954114E-3</v>
      </c>
      <c r="J864" s="164">
        <f t="shared" si="79"/>
        <v>1.4111341033190823E-3</v>
      </c>
      <c r="K864" s="162">
        <v>2</v>
      </c>
      <c r="L864" s="163">
        <v>2</v>
      </c>
      <c r="M864" s="166">
        <f t="shared" si="80"/>
        <v>0</v>
      </c>
      <c r="N864" s="164">
        <f t="shared" si="81"/>
        <v>0</v>
      </c>
      <c r="O864" s="165">
        <f t="shared" si="82"/>
        <v>1.8231706761228452E-5</v>
      </c>
      <c r="P864" s="164">
        <f t="shared" si="83"/>
        <v>1.8103971106062114E-5</v>
      </c>
      <c r="Q864" s="81"/>
    </row>
    <row r="865" spans="1:17" s="74" customFormat="1" x14ac:dyDescent="0.25">
      <c r="A865" s="288" t="s">
        <v>1867</v>
      </c>
      <c r="B865" s="158" t="s">
        <v>610</v>
      </c>
      <c r="C865" s="159" t="s">
        <v>2107</v>
      </c>
      <c r="D865" s="160" t="s">
        <v>833</v>
      </c>
      <c r="E865" s="158" t="s">
        <v>834</v>
      </c>
      <c r="F865" s="161" t="s">
        <v>3039</v>
      </c>
      <c r="G865" s="162">
        <v>126987</v>
      </c>
      <c r="H865" s="163">
        <v>133184</v>
      </c>
      <c r="I865" s="166">
        <f t="shared" si="78"/>
        <v>4.8800270893871026E-2</v>
      </c>
      <c r="J865" s="164">
        <f t="shared" si="79"/>
        <v>9.7600541787742044E-3</v>
      </c>
      <c r="K865" s="162">
        <v>52953</v>
      </c>
      <c r="L865" s="163">
        <v>55547</v>
      </c>
      <c r="M865" s="166">
        <f t="shared" si="80"/>
        <v>4.898683738409533E-2</v>
      </c>
      <c r="N865" s="164">
        <f t="shared" si="81"/>
        <v>9.7973674768190664E-3</v>
      </c>
      <c r="O865" s="165">
        <f t="shared" si="82"/>
        <v>0.41699544047815917</v>
      </c>
      <c r="P865" s="164">
        <f t="shared" si="83"/>
        <v>0.41706961797212877</v>
      </c>
      <c r="Q865" s="81"/>
    </row>
    <row r="866" spans="1:17" s="74" customFormat="1" x14ac:dyDescent="0.25">
      <c r="A866" s="288" t="s">
        <v>1867</v>
      </c>
      <c r="B866" s="158" t="s">
        <v>610</v>
      </c>
      <c r="C866" s="159" t="s">
        <v>2107</v>
      </c>
      <c r="D866" s="160" t="s">
        <v>3106</v>
      </c>
      <c r="E866" s="158" t="s">
        <v>3136</v>
      </c>
      <c r="F866" s="161" t="s">
        <v>3126</v>
      </c>
      <c r="G866" s="162">
        <v>126987</v>
      </c>
      <c r="H866" s="163">
        <v>133184</v>
      </c>
      <c r="I866" s="166">
        <f t="shared" si="78"/>
        <v>4.8800270893871026E-2</v>
      </c>
      <c r="J866" s="164">
        <f t="shared" si="79"/>
        <v>9.7600541787742044E-3</v>
      </c>
      <c r="K866" s="162">
        <v>52947</v>
      </c>
      <c r="L866" s="163">
        <v>55541</v>
      </c>
      <c r="M866" s="166">
        <f t="shared" si="80"/>
        <v>4.8992388615030122E-2</v>
      </c>
      <c r="N866" s="164">
        <f t="shared" si="81"/>
        <v>9.7984777230060247E-3</v>
      </c>
      <c r="O866" s="165">
        <f t="shared" si="82"/>
        <v>0.41694819154716622</v>
      </c>
      <c r="P866" s="164">
        <f t="shared" si="83"/>
        <v>0.41702456751561751</v>
      </c>
      <c r="Q866" s="81"/>
    </row>
    <row r="867" spans="1:17" s="74" customFormat="1" x14ac:dyDescent="0.25">
      <c r="A867" s="288" t="s">
        <v>1868</v>
      </c>
      <c r="B867" s="158" t="s">
        <v>610</v>
      </c>
      <c r="C867" s="159" t="s">
        <v>95</v>
      </c>
      <c r="D867" s="160" t="s">
        <v>833</v>
      </c>
      <c r="E867" s="158" t="s">
        <v>834</v>
      </c>
      <c r="F867" s="161" t="s">
        <v>3039</v>
      </c>
      <c r="G867" s="162">
        <v>703793</v>
      </c>
      <c r="H867" s="163">
        <v>719751</v>
      </c>
      <c r="I867" s="166">
        <f t="shared" si="78"/>
        <v>2.2674280647860947E-2</v>
      </c>
      <c r="J867" s="164">
        <f t="shared" si="79"/>
        <v>4.5348561295721892E-3</v>
      </c>
      <c r="K867" s="162">
        <v>693461</v>
      </c>
      <c r="L867" s="163">
        <v>709285</v>
      </c>
      <c r="M867" s="166">
        <f t="shared" si="80"/>
        <v>2.2818875178272462E-2</v>
      </c>
      <c r="N867" s="164">
        <f t="shared" si="81"/>
        <v>4.5637750356544923E-3</v>
      </c>
      <c r="O867" s="165">
        <f t="shared" si="82"/>
        <v>0.98531954708273595</v>
      </c>
      <c r="P867" s="164">
        <f t="shared" si="83"/>
        <v>0.98545886007799921</v>
      </c>
      <c r="Q867" s="81"/>
    </row>
    <row r="868" spans="1:17" s="74" customFormat="1" x14ac:dyDescent="0.25">
      <c r="A868" s="288" t="s">
        <v>1868</v>
      </c>
      <c r="B868" s="158" t="s">
        <v>610</v>
      </c>
      <c r="C868" s="159" t="s">
        <v>95</v>
      </c>
      <c r="D868" s="160" t="s">
        <v>3106</v>
      </c>
      <c r="E868" s="158" t="s">
        <v>3136</v>
      </c>
      <c r="F868" s="161" t="s">
        <v>3126</v>
      </c>
      <c r="G868" s="162">
        <v>703793</v>
      </c>
      <c r="H868" s="163">
        <v>719751</v>
      </c>
      <c r="I868" s="166">
        <f t="shared" si="78"/>
        <v>2.2674280647860947E-2</v>
      </c>
      <c r="J868" s="164">
        <f t="shared" si="79"/>
        <v>4.5348561295721892E-3</v>
      </c>
      <c r="K868" s="162">
        <v>692692</v>
      </c>
      <c r="L868" s="163">
        <v>708504</v>
      </c>
      <c r="M868" s="166">
        <f t="shared" si="80"/>
        <v>2.2826884098560398E-2</v>
      </c>
      <c r="N868" s="164">
        <f t="shared" si="81"/>
        <v>4.5653768197120798E-3</v>
      </c>
      <c r="O868" s="165">
        <f t="shared" si="82"/>
        <v>0.98422689626069026</v>
      </c>
      <c r="P868" s="164">
        <f t="shared" si="83"/>
        <v>0.98437376259289666</v>
      </c>
      <c r="Q868" s="81"/>
    </row>
    <row r="869" spans="1:17" s="74" customFormat="1" x14ac:dyDescent="0.25">
      <c r="A869" s="288" t="s">
        <v>2314</v>
      </c>
      <c r="B869" s="158" t="s">
        <v>610</v>
      </c>
      <c r="C869" s="159" t="s">
        <v>2346</v>
      </c>
      <c r="D869" s="160" t="s">
        <v>1528</v>
      </c>
      <c r="E869" s="158" t="s">
        <v>1365</v>
      </c>
      <c r="F869" s="161" t="s">
        <v>3262</v>
      </c>
      <c r="G869" s="162">
        <v>110298</v>
      </c>
      <c r="H869" s="163">
        <v>110960</v>
      </c>
      <c r="I869" s="166">
        <f t="shared" si="78"/>
        <v>6.0019220656766219E-3</v>
      </c>
      <c r="J869" s="164">
        <f t="shared" si="79"/>
        <v>1.2003844131353244E-3</v>
      </c>
      <c r="K869" s="162">
        <v>27489</v>
      </c>
      <c r="L869" s="163">
        <v>27666</v>
      </c>
      <c r="M869" s="166">
        <f t="shared" si="80"/>
        <v>6.4389392120484555E-3</v>
      </c>
      <c r="N869" s="164">
        <f t="shared" si="81"/>
        <v>1.2877878424096911E-3</v>
      </c>
      <c r="O869" s="165">
        <f t="shared" si="82"/>
        <v>0.24922482728607953</v>
      </c>
      <c r="P869" s="164">
        <f t="shared" si="83"/>
        <v>0.24933309300648882</v>
      </c>
      <c r="Q869" s="81"/>
    </row>
    <row r="870" spans="1:17" s="74" customFormat="1" x14ac:dyDescent="0.25">
      <c r="A870" s="288" t="s">
        <v>1869</v>
      </c>
      <c r="B870" s="158" t="s">
        <v>610</v>
      </c>
      <c r="C870" s="159" t="s">
        <v>2108</v>
      </c>
      <c r="D870" s="160" t="s">
        <v>833</v>
      </c>
      <c r="E870" s="158" t="s">
        <v>834</v>
      </c>
      <c r="F870" s="161" t="s">
        <v>3039</v>
      </c>
      <c r="G870" s="162">
        <v>309627</v>
      </c>
      <c r="H870" s="163">
        <v>316554</v>
      </c>
      <c r="I870" s="166">
        <f t="shared" si="78"/>
        <v>2.2372079954267553E-2</v>
      </c>
      <c r="J870" s="164">
        <f t="shared" si="79"/>
        <v>4.474415990853511E-3</v>
      </c>
      <c r="K870" s="162">
        <v>309615</v>
      </c>
      <c r="L870" s="163">
        <v>316542</v>
      </c>
      <c r="M870" s="166">
        <f t="shared" si="80"/>
        <v>2.2372947047139189E-2</v>
      </c>
      <c r="N870" s="164">
        <f t="shared" si="81"/>
        <v>4.4745894094278382E-3</v>
      </c>
      <c r="O870" s="165">
        <f t="shared" si="82"/>
        <v>0.99996124368998829</v>
      </c>
      <c r="P870" s="164">
        <f t="shared" si="83"/>
        <v>0.99996209177581075</v>
      </c>
      <c r="Q870" s="81"/>
    </row>
    <row r="871" spans="1:17" s="74" customFormat="1" x14ac:dyDescent="0.25">
      <c r="A871" s="288" t="s">
        <v>1869</v>
      </c>
      <c r="B871" s="158" t="s">
        <v>610</v>
      </c>
      <c r="C871" s="159" t="s">
        <v>2108</v>
      </c>
      <c r="D871" s="160" t="s">
        <v>3106</v>
      </c>
      <c r="E871" s="158" t="s">
        <v>3136</v>
      </c>
      <c r="F871" s="161" t="s">
        <v>3126</v>
      </c>
      <c r="G871" s="162">
        <v>309627</v>
      </c>
      <c r="H871" s="163">
        <v>316554</v>
      </c>
      <c r="I871" s="166">
        <f t="shared" si="78"/>
        <v>2.2372079954267553E-2</v>
      </c>
      <c r="J871" s="164">
        <f t="shared" si="79"/>
        <v>4.474415990853511E-3</v>
      </c>
      <c r="K871" s="162">
        <v>186</v>
      </c>
      <c r="L871" s="163">
        <v>191</v>
      </c>
      <c r="M871" s="166">
        <f t="shared" si="80"/>
        <v>2.6881720430107527E-2</v>
      </c>
      <c r="N871" s="164">
        <f t="shared" si="81"/>
        <v>5.3763440860215058E-3</v>
      </c>
      <c r="O871" s="165">
        <f t="shared" si="82"/>
        <v>6.0072280518171865E-4</v>
      </c>
      <c r="P871" s="164">
        <f t="shared" si="83"/>
        <v>6.0337256834536916E-4</v>
      </c>
      <c r="Q871" s="81"/>
    </row>
    <row r="872" spans="1:17" s="74" customFormat="1" x14ac:dyDescent="0.25">
      <c r="A872" s="288" t="s">
        <v>2926</v>
      </c>
      <c r="B872" s="158" t="s">
        <v>610</v>
      </c>
      <c r="C872" s="159" t="s">
        <v>2528</v>
      </c>
      <c r="D872" s="160" t="s">
        <v>936</v>
      </c>
      <c r="E872" s="158" t="s">
        <v>937</v>
      </c>
      <c r="F872" s="161" t="s">
        <v>3039</v>
      </c>
      <c r="G872" s="162">
        <v>45657</v>
      </c>
      <c r="H872" s="163">
        <v>45636</v>
      </c>
      <c r="I872" s="166">
        <f t="shared" si="78"/>
        <v>-4.5995137656876272E-4</v>
      </c>
      <c r="J872" s="164">
        <f t="shared" si="79"/>
        <v>-9.1990275313752541E-5</v>
      </c>
      <c r="K872" s="162">
        <v>1</v>
      </c>
      <c r="L872" s="163">
        <v>1</v>
      </c>
      <c r="M872" s="166">
        <f t="shared" si="80"/>
        <v>0</v>
      </c>
      <c r="N872" s="164">
        <f t="shared" si="81"/>
        <v>0</v>
      </c>
      <c r="O872" s="165">
        <f t="shared" si="82"/>
        <v>2.1902446503274415E-5</v>
      </c>
      <c r="P872" s="164">
        <f t="shared" si="83"/>
        <v>2.1912525199403979E-5</v>
      </c>
      <c r="Q872" s="81"/>
    </row>
    <row r="873" spans="1:17" s="74" customFormat="1" x14ac:dyDescent="0.25">
      <c r="A873" s="288" t="s">
        <v>2926</v>
      </c>
      <c r="B873" s="158" t="s">
        <v>610</v>
      </c>
      <c r="C873" s="159" t="s">
        <v>2528</v>
      </c>
      <c r="D873" s="160" t="s">
        <v>934</v>
      </c>
      <c r="E873" s="158" t="s">
        <v>3173</v>
      </c>
      <c r="F873" s="161" t="s">
        <v>3126</v>
      </c>
      <c r="G873" s="162">
        <v>45657</v>
      </c>
      <c r="H873" s="163">
        <v>45636</v>
      </c>
      <c r="I873" s="166">
        <f t="shared" si="78"/>
        <v>-4.5995137656876272E-4</v>
      </c>
      <c r="J873" s="164">
        <f t="shared" si="79"/>
        <v>-9.1990275313752541E-5</v>
      </c>
      <c r="K873" s="162">
        <v>3</v>
      </c>
      <c r="L873" s="163">
        <v>3</v>
      </c>
      <c r="M873" s="166">
        <f t="shared" si="80"/>
        <v>0</v>
      </c>
      <c r="N873" s="164">
        <f t="shared" si="81"/>
        <v>0</v>
      </c>
      <c r="O873" s="165">
        <f t="shared" si="82"/>
        <v>6.5707339509823249E-5</v>
      </c>
      <c r="P873" s="164">
        <f t="shared" si="83"/>
        <v>6.5737575598211941E-5</v>
      </c>
      <c r="Q873" s="81"/>
    </row>
    <row r="874" spans="1:17" s="74" customFormat="1" x14ac:dyDescent="0.25">
      <c r="A874" s="288" t="s">
        <v>975</v>
      </c>
      <c r="B874" s="158" t="s">
        <v>610</v>
      </c>
      <c r="C874" s="159" t="s">
        <v>627</v>
      </c>
      <c r="D874" s="160" t="s">
        <v>1473</v>
      </c>
      <c r="E874" s="158" t="s">
        <v>1281</v>
      </c>
      <c r="F874" s="161" t="s">
        <v>842</v>
      </c>
      <c r="G874" s="162">
        <v>266319</v>
      </c>
      <c r="H874" s="163">
        <v>269496</v>
      </c>
      <c r="I874" s="166">
        <f t="shared" si="78"/>
        <v>1.1929302828562739E-2</v>
      </c>
      <c r="J874" s="164">
        <f t="shared" si="79"/>
        <v>2.3858605657125476E-3</v>
      </c>
      <c r="K874" s="162">
        <v>17</v>
      </c>
      <c r="L874" s="163">
        <v>17</v>
      </c>
      <c r="M874" s="166">
        <f t="shared" si="80"/>
        <v>0</v>
      </c>
      <c r="N874" s="164">
        <f t="shared" si="81"/>
        <v>0</v>
      </c>
      <c r="O874" s="165">
        <f t="shared" si="82"/>
        <v>6.3833222563917705E-5</v>
      </c>
      <c r="P874" s="164">
        <f t="shared" si="83"/>
        <v>6.3080713628402654E-5</v>
      </c>
      <c r="Q874" s="81"/>
    </row>
    <row r="875" spans="1:17" s="74" customFormat="1" x14ac:dyDescent="0.25">
      <c r="A875" s="288" t="s">
        <v>975</v>
      </c>
      <c r="B875" s="158" t="s">
        <v>610</v>
      </c>
      <c r="C875" s="159" t="s">
        <v>627</v>
      </c>
      <c r="D875" s="160" t="s">
        <v>936</v>
      </c>
      <c r="E875" s="158" t="s">
        <v>937</v>
      </c>
      <c r="F875" s="161" t="s">
        <v>3039</v>
      </c>
      <c r="G875" s="162">
        <v>266319</v>
      </c>
      <c r="H875" s="163">
        <v>269496</v>
      </c>
      <c r="I875" s="166">
        <f t="shared" si="78"/>
        <v>1.1929302828562739E-2</v>
      </c>
      <c r="J875" s="164">
        <f t="shared" si="79"/>
        <v>2.3858605657125476E-3</v>
      </c>
      <c r="K875" s="162">
        <v>266315</v>
      </c>
      <c r="L875" s="163">
        <v>269492</v>
      </c>
      <c r="M875" s="166">
        <f t="shared" si="80"/>
        <v>1.1929482004393293E-2</v>
      </c>
      <c r="N875" s="164">
        <f t="shared" si="81"/>
        <v>2.3858964008786586E-3</v>
      </c>
      <c r="O875" s="165">
        <f t="shared" si="82"/>
        <v>0.99998498041822026</v>
      </c>
      <c r="P875" s="164">
        <f t="shared" si="83"/>
        <v>0.99998515747914629</v>
      </c>
      <c r="Q875" s="81"/>
    </row>
    <row r="876" spans="1:17" s="74" customFormat="1" x14ac:dyDescent="0.25">
      <c r="A876" s="288" t="s">
        <v>975</v>
      </c>
      <c r="B876" s="158" t="s">
        <v>610</v>
      </c>
      <c r="C876" s="159" t="s">
        <v>627</v>
      </c>
      <c r="D876" s="160" t="s">
        <v>934</v>
      </c>
      <c r="E876" s="158" t="s">
        <v>3173</v>
      </c>
      <c r="F876" s="161" t="s">
        <v>3126</v>
      </c>
      <c r="G876" s="162">
        <v>266319</v>
      </c>
      <c r="H876" s="163">
        <v>269496</v>
      </c>
      <c r="I876" s="166">
        <f t="shared" si="78"/>
        <v>1.1929302828562739E-2</v>
      </c>
      <c r="J876" s="164">
        <f t="shared" si="79"/>
        <v>2.3858605657125476E-3</v>
      </c>
      <c r="K876" s="162">
        <v>266304</v>
      </c>
      <c r="L876" s="163">
        <v>269480</v>
      </c>
      <c r="M876" s="166">
        <f t="shared" si="80"/>
        <v>1.192621965873588E-2</v>
      </c>
      <c r="N876" s="164">
        <f t="shared" si="81"/>
        <v>2.3852439317471759E-3</v>
      </c>
      <c r="O876" s="165">
        <f t="shared" si="82"/>
        <v>0.99994367656832595</v>
      </c>
      <c r="P876" s="164">
        <f t="shared" si="83"/>
        <v>0.99994062991658506</v>
      </c>
      <c r="Q876" s="81"/>
    </row>
    <row r="877" spans="1:17" s="74" customFormat="1" ht="30" x14ac:dyDescent="0.25">
      <c r="A877" s="288" t="s">
        <v>975</v>
      </c>
      <c r="B877" s="158" t="s">
        <v>610</v>
      </c>
      <c r="C877" s="159" t="s">
        <v>627</v>
      </c>
      <c r="D877" s="160" t="s">
        <v>1503</v>
      </c>
      <c r="E877" s="158" t="s">
        <v>1350</v>
      </c>
      <c r="F877" s="161" t="s">
        <v>3262</v>
      </c>
      <c r="G877" s="162">
        <v>266319</v>
      </c>
      <c r="H877" s="163">
        <v>269496</v>
      </c>
      <c r="I877" s="166">
        <f t="shared" si="78"/>
        <v>1.1929302828562739E-2</v>
      </c>
      <c r="J877" s="164">
        <f t="shared" si="79"/>
        <v>2.3858605657125476E-3</v>
      </c>
      <c r="K877" s="162">
        <v>39105</v>
      </c>
      <c r="L877" s="163">
        <v>39567</v>
      </c>
      <c r="M877" s="166">
        <f t="shared" si="80"/>
        <v>1.1814345991561181E-2</v>
      </c>
      <c r="N877" s="164">
        <f t="shared" si="81"/>
        <v>2.3628691983122361E-3</v>
      </c>
      <c r="O877" s="165">
        <f t="shared" si="82"/>
        <v>0.1468351863742354</v>
      </c>
      <c r="P877" s="164">
        <f t="shared" si="83"/>
        <v>0.14681850565500046</v>
      </c>
      <c r="Q877" s="81"/>
    </row>
    <row r="878" spans="1:17" s="74" customFormat="1" x14ac:dyDescent="0.25">
      <c r="A878" s="288" t="s">
        <v>975</v>
      </c>
      <c r="B878" s="158" t="s">
        <v>610</v>
      </c>
      <c r="C878" s="159" t="s">
        <v>627</v>
      </c>
      <c r="D878" s="160" t="s">
        <v>2999</v>
      </c>
      <c r="E878" s="158" t="s">
        <v>3029</v>
      </c>
      <c r="F878" s="161" t="s">
        <v>851</v>
      </c>
      <c r="G878" s="162">
        <v>266319</v>
      </c>
      <c r="H878" s="163">
        <v>269496</v>
      </c>
      <c r="I878" s="166">
        <f t="shared" si="78"/>
        <v>1.1929302828562739E-2</v>
      </c>
      <c r="J878" s="164">
        <f t="shared" si="79"/>
        <v>2.3858605657125476E-3</v>
      </c>
      <c r="K878" s="162">
        <v>766</v>
      </c>
      <c r="L878" s="163">
        <v>777</v>
      </c>
      <c r="M878" s="166">
        <f t="shared" si="80"/>
        <v>1.4360313315926894E-2</v>
      </c>
      <c r="N878" s="164">
        <f t="shared" si="81"/>
        <v>2.8720626631853789E-3</v>
      </c>
      <c r="O878" s="165">
        <f t="shared" si="82"/>
        <v>2.8762499108212331E-3</v>
      </c>
      <c r="P878" s="164">
        <f t="shared" si="83"/>
        <v>2.8831596758393447E-3</v>
      </c>
      <c r="Q878" s="81"/>
    </row>
    <row r="879" spans="1:17" s="74" customFormat="1" x14ac:dyDescent="0.25">
      <c r="A879" s="288" t="s">
        <v>1870</v>
      </c>
      <c r="B879" s="158" t="s">
        <v>610</v>
      </c>
      <c r="C879" s="159" t="s">
        <v>2109</v>
      </c>
      <c r="D879" s="160" t="s">
        <v>1473</v>
      </c>
      <c r="E879" s="158" t="s">
        <v>1281</v>
      </c>
      <c r="F879" s="161" t="s">
        <v>842</v>
      </c>
      <c r="G879" s="162">
        <v>34330</v>
      </c>
      <c r="H879" s="163">
        <v>35066</v>
      </c>
      <c r="I879" s="166">
        <f t="shared" si="78"/>
        <v>2.1438974657733759E-2</v>
      </c>
      <c r="J879" s="164">
        <f t="shared" si="79"/>
        <v>4.2877949315467522E-3</v>
      </c>
      <c r="K879" s="162">
        <v>8</v>
      </c>
      <c r="L879" s="163">
        <v>9</v>
      </c>
      <c r="M879" s="166">
        <f t="shared" si="80"/>
        <v>0.125</v>
      </c>
      <c r="N879" s="164">
        <f t="shared" si="81"/>
        <v>2.5000000000000001E-2</v>
      </c>
      <c r="O879" s="165">
        <f t="shared" si="82"/>
        <v>2.3303233323623653E-4</v>
      </c>
      <c r="P879" s="164">
        <f t="shared" si="83"/>
        <v>2.5665887184166998E-4</v>
      </c>
      <c r="Q879" s="81"/>
    </row>
    <row r="880" spans="1:17" s="74" customFormat="1" x14ac:dyDescent="0.25">
      <c r="A880" s="288" t="s">
        <v>1870</v>
      </c>
      <c r="B880" s="158" t="s">
        <v>610</v>
      </c>
      <c r="C880" s="159" t="s">
        <v>2109</v>
      </c>
      <c r="D880" s="160" t="s">
        <v>936</v>
      </c>
      <c r="E880" s="158" t="s">
        <v>937</v>
      </c>
      <c r="F880" s="161" t="s">
        <v>3039</v>
      </c>
      <c r="G880" s="162">
        <v>34330</v>
      </c>
      <c r="H880" s="163">
        <v>35066</v>
      </c>
      <c r="I880" s="166">
        <f t="shared" si="78"/>
        <v>2.1438974657733759E-2</v>
      </c>
      <c r="J880" s="164">
        <f t="shared" si="79"/>
        <v>4.2877949315467522E-3</v>
      </c>
      <c r="K880" s="162">
        <v>34329</v>
      </c>
      <c r="L880" s="163">
        <v>35065</v>
      </c>
      <c r="M880" s="166">
        <f t="shared" si="80"/>
        <v>2.143959917271112E-2</v>
      </c>
      <c r="N880" s="164">
        <f t="shared" si="81"/>
        <v>4.2879198345422238E-3</v>
      </c>
      <c r="O880" s="165">
        <f t="shared" si="82"/>
        <v>0.99997087095834547</v>
      </c>
      <c r="P880" s="164">
        <f t="shared" si="83"/>
        <v>0.99997148234757316</v>
      </c>
      <c r="Q880" s="81"/>
    </row>
    <row r="881" spans="1:17" s="74" customFormat="1" x14ac:dyDescent="0.25">
      <c r="A881" s="288" t="s">
        <v>1870</v>
      </c>
      <c r="B881" s="158" t="s">
        <v>610</v>
      </c>
      <c r="C881" s="159" t="s">
        <v>2109</v>
      </c>
      <c r="D881" s="160" t="s">
        <v>934</v>
      </c>
      <c r="E881" s="158" t="s">
        <v>3173</v>
      </c>
      <c r="F881" s="161" t="s">
        <v>3126</v>
      </c>
      <c r="G881" s="162">
        <v>34330</v>
      </c>
      <c r="H881" s="163">
        <v>35066</v>
      </c>
      <c r="I881" s="166">
        <f t="shared" si="78"/>
        <v>2.1438974657733759E-2</v>
      </c>
      <c r="J881" s="164">
        <f t="shared" si="79"/>
        <v>4.2877949315467522E-3</v>
      </c>
      <c r="K881" s="162">
        <v>67</v>
      </c>
      <c r="L881" s="163">
        <v>68</v>
      </c>
      <c r="M881" s="166">
        <f t="shared" si="80"/>
        <v>1.4925373134328358E-2</v>
      </c>
      <c r="N881" s="164">
        <f t="shared" si="81"/>
        <v>2.9850746268656717E-3</v>
      </c>
      <c r="O881" s="165">
        <f t="shared" si="82"/>
        <v>1.9516457908534809E-3</v>
      </c>
      <c r="P881" s="164">
        <f t="shared" si="83"/>
        <v>1.9392003650259512E-3</v>
      </c>
      <c r="Q881" s="81"/>
    </row>
    <row r="882" spans="1:17" s="74" customFormat="1" x14ac:dyDescent="0.25">
      <c r="A882" s="288" t="s">
        <v>1870</v>
      </c>
      <c r="B882" s="158" t="s">
        <v>610</v>
      </c>
      <c r="C882" s="159" t="s">
        <v>2109</v>
      </c>
      <c r="D882" s="160" t="s">
        <v>1188</v>
      </c>
      <c r="E882" s="158" t="s">
        <v>1211</v>
      </c>
      <c r="F882" s="161" t="s">
        <v>851</v>
      </c>
      <c r="G882" s="162">
        <v>34330</v>
      </c>
      <c r="H882" s="163">
        <v>35066</v>
      </c>
      <c r="I882" s="166">
        <f t="shared" si="78"/>
        <v>2.1438974657733759E-2</v>
      </c>
      <c r="J882" s="164">
        <f t="shared" si="79"/>
        <v>4.2877949315467522E-3</v>
      </c>
      <c r="K882" s="162">
        <v>2</v>
      </c>
      <c r="L882" s="163">
        <v>2</v>
      </c>
      <c r="M882" s="166">
        <f t="shared" si="80"/>
        <v>0</v>
      </c>
      <c r="N882" s="164">
        <f t="shared" si="81"/>
        <v>0</v>
      </c>
      <c r="O882" s="165">
        <f t="shared" si="82"/>
        <v>5.8258083309059131E-5</v>
      </c>
      <c r="P882" s="164">
        <f t="shared" si="83"/>
        <v>5.703530485370444E-5</v>
      </c>
      <c r="Q882" s="81"/>
    </row>
    <row r="883" spans="1:17" s="74" customFormat="1" x14ac:dyDescent="0.25">
      <c r="A883" s="288" t="s">
        <v>2925</v>
      </c>
      <c r="B883" s="158" t="s">
        <v>610</v>
      </c>
      <c r="C883" s="159" t="s">
        <v>325</v>
      </c>
      <c r="D883" s="160" t="s">
        <v>934</v>
      </c>
      <c r="E883" s="158" t="s">
        <v>3173</v>
      </c>
      <c r="F883" s="161" t="s">
        <v>3126</v>
      </c>
      <c r="G883" s="162">
        <v>28766</v>
      </c>
      <c r="H883" s="163">
        <v>28700</v>
      </c>
      <c r="I883" s="166">
        <f t="shared" si="78"/>
        <v>-2.2943753041785443E-3</v>
      </c>
      <c r="J883" s="164">
        <f t="shared" si="79"/>
        <v>-4.5887506083570884E-4</v>
      </c>
      <c r="K883" s="162">
        <v>0</v>
      </c>
      <c r="L883" s="163">
        <v>0</v>
      </c>
      <c r="M883" s="166">
        <f t="shared" si="80"/>
        <v>0</v>
      </c>
      <c r="N883" s="164">
        <f t="shared" si="81"/>
        <v>0</v>
      </c>
      <c r="O883" s="165">
        <f t="shared" si="82"/>
        <v>0</v>
      </c>
      <c r="P883" s="164">
        <f t="shared" si="83"/>
        <v>0</v>
      </c>
      <c r="Q883" s="81"/>
    </row>
    <row r="884" spans="1:17" s="74" customFormat="1" x14ac:dyDescent="0.25">
      <c r="A884" s="288" t="s">
        <v>2360</v>
      </c>
      <c r="B884" s="158" t="s">
        <v>610</v>
      </c>
      <c r="C884" s="159" t="s">
        <v>2378</v>
      </c>
      <c r="D884" s="160" t="s">
        <v>1568</v>
      </c>
      <c r="E884" s="158" t="s">
        <v>1156</v>
      </c>
      <c r="F884" s="161" t="s">
        <v>3027</v>
      </c>
      <c r="G884" s="162">
        <v>182702</v>
      </c>
      <c r="H884" s="163">
        <v>184669</v>
      </c>
      <c r="I884" s="166">
        <f t="shared" si="78"/>
        <v>1.0766165668684524E-2</v>
      </c>
      <c r="J884" s="164">
        <f t="shared" si="79"/>
        <v>2.1532331337369049E-3</v>
      </c>
      <c r="K884" s="162">
        <v>2761</v>
      </c>
      <c r="L884" s="163">
        <v>2790</v>
      </c>
      <c r="M884" s="166">
        <f t="shared" si="80"/>
        <v>1.0503440782325244E-2</v>
      </c>
      <c r="N884" s="164">
        <f t="shared" si="81"/>
        <v>2.1006881564650487E-3</v>
      </c>
      <c r="O884" s="165">
        <f t="shared" si="82"/>
        <v>1.511204037175291E-2</v>
      </c>
      <c r="P884" s="164">
        <f t="shared" si="83"/>
        <v>1.5108112352370999E-2</v>
      </c>
      <c r="Q884" s="81"/>
    </row>
    <row r="885" spans="1:17" s="74" customFormat="1" x14ac:dyDescent="0.25">
      <c r="A885" s="288" t="s">
        <v>2360</v>
      </c>
      <c r="B885" s="158" t="s">
        <v>610</v>
      </c>
      <c r="C885" s="159" t="s">
        <v>2378</v>
      </c>
      <c r="D885" s="160" t="s">
        <v>1578</v>
      </c>
      <c r="E885" s="158" t="s">
        <v>1168</v>
      </c>
      <c r="F885" s="161" t="s">
        <v>3027</v>
      </c>
      <c r="G885" s="162">
        <v>182702</v>
      </c>
      <c r="H885" s="163">
        <v>184669</v>
      </c>
      <c r="I885" s="166">
        <f t="shared" si="78"/>
        <v>1.0766165668684524E-2</v>
      </c>
      <c r="J885" s="164">
        <f t="shared" si="79"/>
        <v>2.1532331337369049E-3</v>
      </c>
      <c r="K885" s="162">
        <v>97516</v>
      </c>
      <c r="L885" s="163">
        <v>98558</v>
      </c>
      <c r="M885" s="166">
        <f t="shared" si="80"/>
        <v>1.0685425981377415E-2</v>
      </c>
      <c r="N885" s="164">
        <f t="shared" si="81"/>
        <v>2.1370851962754832E-3</v>
      </c>
      <c r="O885" s="165">
        <f t="shared" si="82"/>
        <v>0.53374347297785463</v>
      </c>
      <c r="P885" s="164">
        <f t="shared" si="83"/>
        <v>0.53370083771504695</v>
      </c>
      <c r="Q885" s="81"/>
    </row>
    <row r="886" spans="1:17" s="74" customFormat="1" x14ac:dyDescent="0.25">
      <c r="A886" s="288" t="s">
        <v>2360</v>
      </c>
      <c r="B886" s="158" t="s">
        <v>610</v>
      </c>
      <c r="C886" s="159" t="s">
        <v>2378</v>
      </c>
      <c r="D886" s="160" t="s">
        <v>1196</v>
      </c>
      <c r="E886" s="158" t="s">
        <v>1219</v>
      </c>
      <c r="F886" s="161" t="s">
        <v>851</v>
      </c>
      <c r="G886" s="162">
        <v>182702</v>
      </c>
      <c r="H886" s="163">
        <v>184669</v>
      </c>
      <c r="I886" s="166">
        <f t="shared" si="78"/>
        <v>1.0766165668684524E-2</v>
      </c>
      <c r="J886" s="164">
        <f t="shared" si="79"/>
        <v>2.1532331337369049E-3</v>
      </c>
      <c r="K886" s="162">
        <v>2641</v>
      </c>
      <c r="L886" s="163">
        <v>2668</v>
      </c>
      <c r="M886" s="166">
        <f t="shared" si="80"/>
        <v>1.0223400227186671E-2</v>
      </c>
      <c r="N886" s="164">
        <f t="shared" si="81"/>
        <v>2.0446800454373341E-3</v>
      </c>
      <c r="O886" s="165">
        <f t="shared" si="82"/>
        <v>1.4455233111843329E-2</v>
      </c>
      <c r="P886" s="164">
        <f t="shared" si="83"/>
        <v>1.4447470880331837E-2</v>
      </c>
      <c r="Q886" s="81"/>
    </row>
    <row r="887" spans="1:17" s="74" customFormat="1" x14ac:dyDescent="0.25">
      <c r="A887" s="288" t="s">
        <v>2924</v>
      </c>
      <c r="B887" s="158" t="s">
        <v>610</v>
      </c>
      <c r="C887" s="159" t="s">
        <v>2172</v>
      </c>
      <c r="D887" s="160" t="s">
        <v>1528</v>
      </c>
      <c r="E887" s="158" t="s">
        <v>1365</v>
      </c>
      <c r="F887" s="161" t="s">
        <v>3262</v>
      </c>
      <c r="G887" s="162">
        <v>5704</v>
      </c>
      <c r="H887" s="163">
        <v>5761</v>
      </c>
      <c r="I887" s="166">
        <f t="shared" si="78"/>
        <v>9.9929873772791021E-3</v>
      </c>
      <c r="J887" s="164">
        <f t="shared" si="79"/>
        <v>1.9985974754558205E-3</v>
      </c>
      <c r="K887" s="162">
        <v>0</v>
      </c>
      <c r="L887" s="163">
        <v>0</v>
      </c>
      <c r="M887" s="166">
        <f t="shared" si="80"/>
        <v>0</v>
      </c>
      <c r="N887" s="164">
        <f t="shared" si="81"/>
        <v>0</v>
      </c>
      <c r="O887" s="165">
        <f t="shared" si="82"/>
        <v>0</v>
      </c>
      <c r="P887" s="164">
        <f t="shared" si="83"/>
        <v>0</v>
      </c>
      <c r="Q887" s="81"/>
    </row>
    <row r="888" spans="1:17" s="74" customFormat="1" x14ac:dyDescent="0.25">
      <c r="A888" s="288" t="s">
        <v>2264</v>
      </c>
      <c r="B888" s="158" t="s">
        <v>610</v>
      </c>
      <c r="C888" s="159" t="s">
        <v>2276</v>
      </c>
      <c r="D888" s="160" t="s">
        <v>936</v>
      </c>
      <c r="E888" s="158" t="s">
        <v>937</v>
      </c>
      <c r="F888" s="161" t="s">
        <v>3039</v>
      </c>
      <c r="G888" s="162">
        <v>32491</v>
      </c>
      <c r="H888" s="163">
        <v>32442</v>
      </c>
      <c r="I888" s="166">
        <f t="shared" si="78"/>
        <v>-1.5081099381367147E-3</v>
      </c>
      <c r="J888" s="164">
        <f t="shared" si="79"/>
        <v>-3.0162198762734294E-4</v>
      </c>
      <c r="K888" s="162">
        <v>1</v>
      </c>
      <c r="L888" s="163">
        <v>1</v>
      </c>
      <c r="M888" s="166">
        <f t="shared" si="80"/>
        <v>0</v>
      </c>
      <c r="N888" s="164">
        <f t="shared" si="81"/>
        <v>0</v>
      </c>
      <c r="O888" s="165">
        <f t="shared" si="82"/>
        <v>3.0777753839524793E-5</v>
      </c>
      <c r="P888" s="164">
        <f t="shared" si="83"/>
        <v>3.0824240182479504E-5</v>
      </c>
      <c r="Q888" s="81"/>
    </row>
    <row r="889" spans="1:17" s="74" customFormat="1" x14ac:dyDescent="0.25">
      <c r="A889" s="288" t="s">
        <v>2264</v>
      </c>
      <c r="B889" s="158" t="s">
        <v>610</v>
      </c>
      <c r="C889" s="159" t="s">
        <v>2276</v>
      </c>
      <c r="D889" s="160" t="s">
        <v>934</v>
      </c>
      <c r="E889" s="158" t="s">
        <v>3173</v>
      </c>
      <c r="F889" s="161" t="s">
        <v>3126</v>
      </c>
      <c r="G889" s="162">
        <v>32491</v>
      </c>
      <c r="H889" s="163">
        <v>32442</v>
      </c>
      <c r="I889" s="166">
        <f t="shared" si="78"/>
        <v>-1.5081099381367147E-3</v>
      </c>
      <c r="J889" s="164">
        <f t="shared" si="79"/>
        <v>-3.0162198762734294E-4</v>
      </c>
      <c r="K889" s="162">
        <v>1</v>
      </c>
      <c r="L889" s="163">
        <v>1</v>
      </c>
      <c r="M889" s="166">
        <f t="shared" si="80"/>
        <v>0</v>
      </c>
      <c r="N889" s="164">
        <f t="shared" si="81"/>
        <v>0</v>
      </c>
      <c r="O889" s="165">
        <f t="shared" si="82"/>
        <v>3.0777753839524793E-5</v>
      </c>
      <c r="P889" s="164">
        <f t="shared" si="83"/>
        <v>3.0824240182479504E-5</v>
      </c>
      <c r="Q889" s="81"/>
    </row>
    <row r="890" spans="1:17" s="74" customFormat="1" x14ac:dyDescent="0.25">
      <c r="A890" s="288" t="s">
        <v>2923</v>
      </c>
      <c r="B890" s="158" t="s">
        <v>610</v>
      </c>
      <c r="C890" s="159" t="s">
        <v>2530</v>
      </c>
      <c r="D890" s="160" t="s">
        <v>1577</v>
      </c>
      <c r="E890" s="158" t="s">
        <v>1167</v>
      </c>
      <c r="F890" s="161" t="s">
        <v>3027</v>
      </c>
      <c r="G890" s="162">
        <v>144502</v>
      </c>
      <c r="H890" s="163">
        <v>146828</v>
      </c>
      <c r="I890" s="166">
        <f t="shared" si="78"/>
        <v>1.6096663021965094E-2</v>
      </c>
      <c r="J890" s="164">
        <f t="shared" si="79"/>
        <v>3.2193326043930188E-3</v>
      </c>
      <c r="K890" s="162">
        <v>0</v>
      </c>
      <c r="L890" s="163">
        <v>0</v>
      </c>
      <c r="M890" s="166">
        <f t="shared" si="80"/>
        <v>0</v>
      </c>
      <c r="N890" s="164">
        <f t="shared" si="81"/>
        <v>0</v>
      </c>
      <c r="O890" s="165">
        <f t="shared" si="82"/>
        <v>0</v>
      </c>
      <c r="P890" s="164">
        <f t="shared" si="83"/>
        <v>0</v>
      </c>
      <c r="Q890" s="81"/>
    </row>
    <row r="891" spans="1:17" s="74" customFormat="1" x14ac:dyDescent="0.25">
      <c r="A891" s="288" t="s">
        <v>2923</v>
      </c>
      <c r="B891" s="158" t="s">
        <v>610</v>
      </c>
      <c r="C891" s="159" t="s">
        <v>2530</v>
      </c>
      <c r="D891" s="160" t="s">
        <v>1193</v>
      </c>
      <c r="E891" s="158" t="s">
        <v>1216</v>
      </c>
      <c r="F891" s="161" t="s">
        <v>851</v>
      </c>
      <c r="G891" s="162">
        <v>144502</v>
      </c>
      <c r="H891" s="163">
        <v>146828</v>
      </c>
      <c r="I891" s="166">
        <f t="shared" si="78"/>
        <v>1.6096663021965094E-2</v>
      </c>
      <c r="J891" s="164">
        <f t="shared" si="79"/>
        <v>3.2193326043930188E-3</v>
      </c>
      <c r="K891" s="162">
        <v>1</v>
      </c>
      <c r="L891" s="163">
        <v>1</v>
      </c>
      <c r="M891" s="166">
        <f t="shared" si="80"/>
        <v>0</v>
      </c>
      <c r="N891" s="164">
        <f t="shared" si="81"/>
        <v>0</v>
      </c>
      <c r="O891" s="165">
        <f t="shared" si="82"/>
        <v>6.9203194419454405E-6</v>
      </c>
      <c r="P891" s="164">
        <f t="shared" si="83"/>
        <v>6.8106900591167901E-6</v>
      </c>
      <c r="Q891" s="81"/>
    </row>
    <row r="892" spans="1:17" s="74" customFormat="1" x14ac:dyDescent="0.25">
      <c r="A892" s="288" t="s">
        <v>1871</v>
      </c>
      <c r="B892" s="158" t="s">
        <v>610</v>
      </c>
      <c r="C892" s="159" t="s">
        <v>2110</v>
      </c>
      <c r="D892" s="160" t="s">
        <v>1473</v>
      </c>
      <c r="E892" s="158" t="s">
        <v>1281</v>
      </c>
      <c r="F892" s="161" t="s">
        <v>842</v>
      </c>
      <c r="G892" s="162">
        <v>262717</v>
      </c>
      <c r="H892" s="163">
        <v>265565</v>
      </c>
      <c r="I892" s="166">
        <f t="shared" si="78"/>
        <v>1.0840562278040628E-2</v>
      </c>
      <c r="J892" s="164">
        <f t="shared" si="79"/>
        <v>2.1681124556081257E-3</v>
      </c>
      <c r="K892" s="162">
        <v>32</v>
      </c>
      <c r="L892" s="163">
        <v>32</v>
      </c>
      <c r="M892" s="166">
        <f t="shared" si="80"/>
        <v>0</v>
      </c>
      <c r="N892" s="164">
        <f t="shared" si="81"/>
        <v>0</v>
      </c>
      <c r="O892" s="165">
        <f t="shared" si="82"/>
        <v>1.2180407053978235E-4</v>
      </c>
      <c r="P892" s="164">
        <f t="shared" si="83"/>
        <v>1.2049780656336491E-4</v>
      </c>
      <c r="Q892" s="81"/>
    </row>
    <row r="893" spans="1:17" s="74" customFormat="1" x14ac:dyDescent="0.25">
      <c r="A893" s="288" t="s">
        <v>1871</v>
      </c>
      <c r="B893" s="158" t="s">
        <v>610</v>
      </c>
      <c r="C893" s="159" t="s">
        <v>2110</v>
      </c>
      <c r="D893" s="160" t="s">
        <v>936</v>
      </c>
      <c r="E893" s="158" t="s">
        <v>937</v>
      </c>
      <c r="F893" s="161" t="s">
        <v>3039</v>
      </c>
      <c r="G893" s="162">
        <v>262717</v>
      </c>
      <c r="H893" s="163">
        <v>265565</v>
      </c>
      <c r="I893" s="166">
        <f t="shared" si="78"/>
        <v>1.0840562278040628E-2</v>
      </c>
      <c r="J893" s="164">
        <f t="shared" si="79"/>
        <v>2.1681124556081257E-3</v>
      </c>
      <c r="K893" s="162">
        <v>262716</v>
      </c>
      <c r="L893" s="163">
        <v>265564</v>
      </c>
      <c r="M893" s="166">
        <f t="shared" si="80"/>
        <v>1.084060354146683E-2</v>
      </c>
      <c r="N893" s="164">
        <f t="shared" si="81"/>
        <v>2.1681207082933662E-3</v>
      </c>
      <c r="O893" s="165">
        <f t="shared" si="82"/>
        <v>0.99999619362279568</v>
      </c>
      <c r="P893" s="164">
        <f t="shared" si="83"/>
        <v>0.99999623444354491</v>
      </c>
      <c r="Q893" s="81"/>
    </row>
    <row r="894" spans="1:17" s="74" customFormat="1" x14ac:dyDescent="0.25">
      <c r="A894" s="288" t="s">
        <v>1871</v>
      </c>
      <c r="B894" s="158" t="s">
        <v>610</v>
      </c>
      <c r="C894" s="159" t="s">
        <v>2110</v>
      </c>
      <c r="D894" s="160" t="s">
        <v>934</v>
      </c>
      <c r="E894" s="158" t="s">
        <v>3173</v>
      </c>
      <c r="F894" s="161" t="s">
        <v>3126</v>
      </c>
      <c r="G894" s="162">
        <v>262717</v>
      </c>
      <c r="H894" s="163">
        <v>265565</v>
      </c>
      <c r="I894" s="166">
        <f t="shared" si="78"/>
        <v>1.0840562278040628E-2</v>
      </c>
      <c r="J894" s="164">
        <f t="shared" si="79"/>
        <v>2.1681124556081257E-3</v>
      </c>
      <c r="K894" s="162">
        <v>262707</v>
      </c>
      <c r="L894" s="163">
        <v>265555</v>
      </c>
      <c r="M894" s="166">
        <f t="shared" si="80"/>
        <v>1.084097492643896E-2</v>
      </c>
      <c r="N894" s="164">
        <f t="shared" si="81"/>
        <v>2.1681949852877919E-3</v>
      </c>
      <c r="O894" s="165">
        <f t="shared" si="82"/>
        <v>0.99996193622795637</v>
      </c>
      <c r="P894" s="164">
        <f t="shared" si="83"/>
        <v>0.99996234443544896</v>
      </c>
      <c r="Q894" s="81"/>
    </row>
    <row r="895" spans="1:17" s="74" customFormat="1" ht="30" x14ac:dyDescent="0.25">
      <c r="A895" s="288" t="s">
        <v>1871</v>
      </c>
      <c r="B895" s="158" t="s">
        <v>610</v>
      </c>
      <c r="C895" s="159" t="s">
        <v>2110</v>
      </c>
      <c r="D895" s="160" t="s">
        <v>1503</v>
      </c>
      <c r="E895" s="158" t="s">
        <v>1350</v>
      </c>
      <c r="F895" s="161" t="s">
        <v>3262</v>
      </c>
      <c r="G895" s="162">
        <v>262717</v>
      </c>
      <c r="H895" s="163">
        <v>265565</v>
      </c>
      <c r="I895" s="166">
        <f t="shared" si="78"/>
        <v>1.0840562278040628E-2</v>
      </c>
      <c r="J895" s="164">
        <f t="shared" si="79"/>
        <v>2.1681124556081257E-3</v>
      </c>
      <c r="K895" s="162">
        <v>80</v>
      </c>
      <c r="L895" s="163">
        <v>80</v>
      </c>
      <c r="M895" s="166">
        <f t="shared" si="80"/>
        <v>0</v>
      </c>
      <c r="N895" s="164">
        <f t="shared" si="81"/>
        <v>0</v>
      </c>
      <c r="O895" s="165">
        <f t="shared" si="82"/>
        <v>3.045101763494559E-4</v>
      </c>
      <c r="P895" s="164">
        <f t="shared" si="83"/>
        <v>3.0124451640841228E-4</v>
      </c>
      <c r="Q895" s="81"/>
    </row>
    <row r="896" spans="1:17" s="74" customFormat="1" x14ac:dyDescent="0.25">
      <c r="A896" s="288" t="s">
        <v>2361</v>
      </c>
      <c r="B896" s="158" t="s">
        <v>610</v>
      </c>
      <c r="C896" s="159" t="s">
        <v>2379</v>
      </c>
      <c r="D896" s="160" t="s">
        <v>1566</v>
      </c>
      <c r="E896" s="158" t="s">
        <v>1154</v>
      </c>
      <c r="F896" s="161" t="s">
        <v>3027</v>
      </c>
      <c r="G896" s="162">
        <v>133991</v>
      </c>
      <c r="H896" s="163">
        <v>135107</v>
      </c>
      <c r="I896" s="166">
        <f t="shared" si="78"/>
        <v>8.3289176138695888E-3</v>
      </c>
      <c r="J896" s="164">
        <f t="shared" si="79"/>
        <v>1.6657835227739178E-3</v>
      </c>
      <c r="K896" s="162">
        <v>20402</v>
      </c>
      <c r="L896" s="163">
        <v>20576</v>
      </c>
      <c r="M896" s="166">
        <f t="shared" si="80"/>
        <v>8.5285756298402113E-3</v>
      </c>
      <c r="N896" s="164">
        <f t="shared" si="81"/>
        <v>1.7057151259680422E-3</v>
      </c>
      <c r="O896" s="165">
        <f t="shared" si="82"/>
        <v>0.15226395802703166</v>
      </c>
      <c r="P896" s="164">
        <f t="shared" si="83"/>
        <v>0.15229410763320925</v>
      </c>
      <c r="Q896" s="81"/>
    </row>
    <row r="897" spans="1:17" s="74" customFormat="1" x14ac:dyDescent="0.25">
      <c r="A897" s="288" t="s">
        <v>2361</v>
      </c>
      <c r="B897" s="158" t="s">
        <v>610</v>
      </c>
      <c r="C897" s="159" t="s">
        <v>2379</v>
      </c>
      <c r="D897" s="160" t="s">
        <v>1568</v>
      </c>
      <c r="E897" s="158" t="s">
        <v>1156</v>
      </c>
      <c r="F897" s="161" t="s">
        <v>3027</v>
      </c>
      <c r="G897" s="162">
        <v>133991</v>
      </c>
      <c r="H897" s="163">
        <v>135107</v>
      </c>
      <c r="I897" s="166">
        <f t="shared" si="78"/>
        <v>8.3289176138695888E-3</v>
      </c>
      <c r="J897" s="164">
        <f t="shared" si="79"/>
        <v>1.6657835227739178E-3</v>
      </c>
      <c r="K897" s="162">
        <v>268</v>
      </c>
      <c r="L897" s="163">
        <v>270</v>
      </c>
      <c r="M897" s="166">
        <f t="shared" si="80"/>
        <v>7.462686567164179E-3</v>
      </c>
      <c r="N897" s="164">
        <f t="shared" si="81"/>
        <v>1.4925373134328358E-3</v>
      </c>
      <c r="O897" s="165">
        <f t="shared" si="82"/>
        <v>2.0001343373808687E-3</v>
      </c>
      <c r="P897" s="164">
        <f t="shared" si="83"/>
        <v>1.9984160702258211E-3</v>
      </c>
      <c r="Q897" s="81"/>
    </row>
    <row r="898" spans="1:17" s="74" customFormat="1" x14ac:dyDescent="0.25">
      <c r="A898" s="288" t="s">
        <v>2361</v>
      </c>
      <c r="B898" s="158" t="s">
        <v>610</v>
      </c>
      <c r="C898" s="159" t="s">
        <v>2379</v>
      </c>
      <c r="D898" s="160" t="s">
        <v>1578</v>
      </c>
      <c r="E898" s="158" t="s">
        <v>1168</v>
      </c>
      <c r="F898" s="161" t="s">
        <v>3027</v>
      </c>
      <c r="G898" s="162">
        <v>133991</v>
      </c>
      <c r="H898" s="163">
        <v>135107</v>
      </c>
      <c r="I898" s="166">
        <f t="shared" si="78"/>
        <v>8.3289176138695888E-3</v>
      </c>
      <c r="J898" s="164">
        <f t="shared" si="79"/>
        <v>1.6657835227739178E-3</v>
      </c>
      <c r="K898" s="162">
        <v>7</v>
      </c>
      <c r="L898" s="163">
        <v>7</v>
      </c>
      <c r="M898" s="166">
        <f t="shared" si="80"/>
        <v>0</v>
      </c>
      <c r="N898" s="164">
        <f t="shared" si="81"/>
        <v>0</v>
      </c>
      <c r="O898" s="165">
        <f t="shared" si="82"/>
        <v>5.2242314782336128E-5</v>
      </c>
      <c r="P898" s="164">
        <f t="shared" si="83"/>
        <v>5.1810787005854617E-5</v>
      </c>
      <c r="Q898" s="81"/>
    </row>
    <row r="899" spans="1:17" s="74" customFormat="1" x14ac:dyDescent="0.25">
      <c r="A899" s="288" t="s">
        <v>2361</v>
      </c>
      <c r="B899" s="158" t="s">
        <v>610</v>
      </c>
      <c r="C899" s="159" t="s">
        <v>2379</v>
      </c>
      <c r="D899" s="160" t="s">
        <v>1196</v>
      </c>
      <c r="E899" s="158" t="s">
        <v>1219</v>
      </c>
      <c r="F899" s="161" t="s">
        <v>851</v>
      </c>
      <c r="G899" s="162">
        <v>133991</v>
      </c>
      <c r="H899" s="163">
        <v>135107</v>
      </c>
      <c r="I899" s="166">
        <f t="shared" ref="I899:I962" si="84">(H899-G899)/G899</f>
        <v>8.3289176138695888E-3</v>
      </c>
      <c r="J899" s="164">
        <f t="shared" ref="J899:J962" si="85">I899/5</f>
        <v>1.6657835227739178E-3</v>
      </c>
      <c r="K899" s="162">
        <v>39007</v>
      </c>
      <c r="L899" s="163">
        <v>39327</v>
      </c>
      <c r="M899" s="166">
        <f t="shared" ref="M899:M962" si="86">IFERROR((L899-K899)/K899,0)</f>
        <v>8.2036557540954187E-3</v>
      </c>
      <c r="N899" s="164">
        <f t="shared" ref="N899:N962" si="87">M899/5</f>
        <v>1.6407311508190837E-3</v>
      </c>
      <c r="O899" s="165">
        <f t="shared" ref="O899:O962" si="88">K899/G899</f>
        <v>0.29111656753065507</v>
      </c>
      <c r="P899" s="164">
        <f t="shared" ref="P899:P962" si="89">L899/H899</f>
        <v>0.29108040293989207</v>
      </c>
      <c r="Q899" s="81"/>
    </row>
    <row r="900" spans="1:17" s="74" customFormat="1" x14ac:dyDescent="0.25">
      <c r="A900" s="288" t="s">
        <v>2922</v>
      </c>
      <c r="B900" s="158" t="s">
        <v>610</v>
      </c>
      <c r="C900" s="159" t="s">
        <v>402</v>
      </c>
      <c r="D900" s="160" t="s">
        <v>936</v>
      </c>
      <c r="E900" s="158" t="s">
        <v>937</v>
      </c>
      <c r="F900" s="161" t="s">
        <v>3039</v>
      </c>
      <c r="G900" s="162">
        <v>14012</v>
      </c>
      <c r="H900" s="163">
        <v>14128</v>
      </c>
      <c r="I900" s="166">
        <f t="shared" si="84"/>
        <v>8.278618327148159E-3</v>
      </c>
      <c r="J900" s="164">
        <f t="shared" si="85"/>
        <v>1.6557236654296318E-3</v>
      </c>
      <c r="K900" s="162">
        <v>0</v>
      </c>
      <c r="L900" s="163">
        <v>0</v>
      </c>
      <c r="M900" s="166">
        <f t="shared" si="86"/>
        <v>0</v>
      </c>
      <c r="N900" s="164">
        <f t="shared" si="87"/>
        <v>0</v>
      </c>
      <c r="O900" s="165">
        <f t="shared" si="88"/>
        <v>0</v>
      </c>
      <c r="P900" s="164">
        <f t="shared" si="89"/>
        <v>0</v>
      </c>
      <c r="Q900" s="81"/>
    </row>
    <row r="901" spans="1:17" s="74" customFormat="1" x14ac:dyDescent="0.25">
      <c r="A901" s="288" t="s">
        <v>2922</v>
      </c>
      <c r="B901" s="158" t="s">
        <v>610</v>
      </c>
      <c r="C901" s="159" t="s">
        <v>402</v>
      </c>
      <c r="D901" s="160" t="s">
        <v>934</v>
      </c>
      <c r="E901" s="158" t="s">
        <v>3173</v>
      </c>
      <c r="F901" s="161" t="s">
        <v>3126</v>
      </c>
      <c r="G901" s="162">
        <v>14012</v>
      </c>
      <c r="H901" s="163">
        <v>14128</v>
      </c>
      <c r="I901" s="166">
        <f t="shared" si="84"/>
        <v>8.278618327148159E-3</v>
      </c>
      <c r="J901" s="164">
        <f t="shared" si="85"/>
        <v>1.6557236654296318E-3</v>
      </c>
      <c r="K901" s="162">
        <v>0</v>
      </c>
      <c r="L901" s="163">
        <v>0</v>
      </c>
      <c r="M901" s="166">
        <f t="shared" si="86"/>
        <v>0</v>
      </c>
      <c r="N901" s="164">
        <f t="shared" si="87"/>
        <v>0</v>
      </c>
      <c r="O901" s="165">
        <f t="shared" si="88"/>
        <v>0</v>
      </c>
      <c r="P901" s="164">
        <f t="shared" si="89"/>
        <v>0</v>
      </c>
      <c r="Q901" s="81"/>
    </row>
    <row r="902" spans="1:17" s="74" customFormat="1" x14ac:dyDescent="0.25">
      <c r="A902" s="288" t="s">
        <v>976</v>
      </c>
      <c r="B902" s="158" t="s">
        <v>610</v>
      </c>
      <c r="C902" s="159" t="s">
        <v>616</v>
      </c>
      <c r="D902" s="160" t="s">
        <v>833</v>
      </c>
      <c r="E902" s="158" t="s">
        <v>834</v>
      </c>
      <c r="F902" s="161" t="s">
        <v>3039</v>
      </c>
      <c r="G902" s="162">
        <v>694865</v>
      </c>
      <c r="H902" s="163">
        <v>714512</v>
      </c>
      <c r="I902" s="166">
        <f t="shared" si="84"/>
        <v>2.8274556928324208E-2</v>
      </c>
      <c r="J902" s="164">
        <f t="shared" si="85"/>
        <v>5.6549113856648415E-3</v>
      </c>
      <c r="K902" s="162">
        <v>694830</v>
      </c>
      <c r="L902" s="163">
        <v>714476</v>
      </c>
      <c r="M902" s="166">
        <f t="shared" si="86"/>
        <v>2.827454197429587E-2</v>
      </c>
      <c r="N902" s="164">
        <f t="shared" si="87"/>
        <v>5.6549083948591742E-3</v>
      </c>
      <c r="O902" s="165">
        <f t="shared" si="88"/>
        <v>0.99994963050376695</v>
      </c>
      <c r="P902" s="164">
        <f t="shared" si="89"/>
        <v>0.99994961596166332</v>
      </c>
      <c r="Q902" s="81"/>
    </row>
    <row r="903" spans="1:17" s="74" customFormat="1" x14ac:dyDescent="0.25">
      <c r="A903" s="288" t="s">
        <v>976</v>
      </c>
      <c r="B903" s="158" t="s">
        <v>610</v>
      </c>
      <c r="C903" s="159" t="s">
        <v>616</v>
      </c>
      <c r="D903" s="160" t="s">
        <v>3106</v>
      </c>
      <c r="E903" s="158" t="s">
        <v>3136</v>
      </c>
      <c r="F903" s="161" t="s">
        <v>3126</v>
      </c>
      <c r="G903" s="162">
        <v>694865</v>
      </c>
      <c r="H903" s="163">
        <v>714512</v>
      </c>
      <c r="I903" s="166">
        <f t="shared" si="84"/>
        <v>2.8274556928324208E-2</v>
      </c>
      <c r="J903" s="164">
        <f t="shared" si="85"/>
        <v>5.6549113856648415E-3</v>
      </c>
      <c r="K903" s="162">
        <v>694806</v>
      </c>
      <c r="L903" s="163">
        <v>714452</v>
      </c>
      <c r="M903" s="166">
        <f t="shared" si="86"/>
        <v>2.8275518633978404E-2</v>
      </c>
      <c r="N903" s="164">
        <f t="shared" si="87"/>
        <v>5.6551037267956808E-3</v>
      </c>
      <c r="O903" s="165">
        <f t="shared" si="88"/>
        <v>0.99991509142063562</v>
      </c>
      <c r="P903" s="164">
        <f t="shared" si="89"/>
        <v>0.99991602660277223</v>
      </c>
      <c r="Q903" s="81"/>
    </row>
    <row r="904" spans="1:17" s="74" customFormat="1" x14ac:dyDescent="0.25">
      <c r="A904" s="288" t="s">
        <v>976</v>
      </c>
      <c r="B904" s="158" t="s">
        <v>610</v>
      </c>
      <c r="C904" s="159" t="s">
        <v>616</v>
      </c>
      <c r="D904" s="160" t="s">
        <v>932</v>
      </c>
      <c r="E904" s="158" t="s">
        <v>933</v>
      </c>
      <c r="F904" s="161" t="s">
        <v>851</v>
      </c>
      <c r="G904" s="162">
        <v>694865</v>
      </c>
      <c r="H904" s="163">
        <v>714512</v>
      </c>
      <c r="I904" s="166">
        <f t="shared" si="84"/>
        <v>2.8274556928324208E-2</v>
      </c>
      <c r="J904" s="164">
        <f t="shared" si="85"/>
        <v>5.6549113856648415E-3</v>
      </c>
      <c r="K904" s="162">
        <v>151526</v>
      </c>
      <c r="L904" s="163">
        <v>155724</v>
      </c>
      <c r="M904" s="166">
        <f t="shared" si="86"/>
        <v>2.7704816335150404E-2</v>
      </c>
      <c r="N904" s="164">
        <f t="shared" si="87"/>
        <v>5.5409632670300807E-3</v>
      </c>
      <c r="O904" s="165">
        <f t="shared" si="88"/>
        <v>0.21806537960611053</v>
      </c>
      <c r="P904" s="164">
        <f t="shared" si="89"/>
        <v>0.21794455516492375</v>
      </c>
      <c r="Q904" s="81"/>
    </row>
    <row r="905" spans="1:17" s="74" customFormat="1" x14ac:dyDescent="0.25">
      <c r="A905" s="288" t="s">
        <v>2921</v>
      </c>
      <c r="B905" s="158" t="s">
        <v>610</v>
      </c>
      <c r="C905" s="159" t="s">
        <v>2531</v>
      </c>
      <c r="D905" s="160" t="s">
        <v>1578</v>
      </c>
      <c r="E905" s="158" t="s">
        <v>1168</v>
      </c>
      <c r="F905" s="161" t="s">
        <v>3027</v>
      </c>
      <c r="G905" s="162">
        <v>38897</v>
      </c>
      <c r="H905" s="163">
        <v>39301</v>
      </c>
      <c r="I905" s="166">
        <f t="shared" si="84"/>
        <v>1.0386405121217574E-2</v>
      </c>
      <c r="J905" s="164">
        <f t="shared" si="85"/>
        <v>2.0772810242435146E-3</v>
      </c>
      <c r="K905" s="162">
        <v>1</v>
      </c>
      <c r="L905" s="163">
        <v>1</v>
      </c>
      <c r="M905" s="166">
        <f t="shared" si="86"/>
        <v>0</v>
      </c>
      <c r="N905" s="164">
        <f t="shared" si="87"/>
        <v>0</v>
      </c>
      <c r="O905" s="165">
        <f t="shared" si="88"/>
        <v>2.5708923567370234E-5</v>
      </c>
      <c r="P905" s="164">
        <f t="shared" si="89"/>
        <v>2.5444645174423044E-5</v>
      </c>
      <c r="Q905" s="81"/>
    </row>
    <row r="906" spans="1:17" s="74" customFormat="1" x14ac:dyDescent="0.25">
      <c r="A906" s="288" t="s">
        <v>1872</v>
      </c>
      <c r="B906" s="158" t="s">
        <v>96</v>
      </c>
      <c r="C906" s="159" t="s">
        <v>1775</v>
      </c>
      <c r="D906" s="160" t="s">
        <v>3111</v>
      </c>
      <c r="E906" s="158" t="s">
        <v>3152</v>
      </c>
      <c r="F906" s="161" t="s">
        <v>3126</v>
      </c>
      <c r="G906" s="162">
        <v>117800</v>
      </c>
      <c r="H906" s="163">
        <v>121355</v>
      </c>
      <c r="I906" s="166">
        <f t="shared" si="84"/>
        <v>3.0178268251273344E-2</v>
      </c>
      <c r="J906" s="164">
        <f t="shared" si="85"/>
        <v>6.0356536502546689E-3</v>
      </c>
      <c r="K906" s="162">
        <v>117796</v>
      </c>
      <c r="L906" s="163">
        <v>121351</v>
      </c>
      <c r="M906" s="166">
        <f t="shared" si="86"/>
        <v>3.0179293015042956E-2</v>
      </c>
      <c r="N906" s="164">
        <f t="shared" si="87"/>
        <v>6.0358586030085908E-3</v>
      </c>
      <c r="O906" s="165">
        <f t="shared" si="88"/>
        <v>0.99996604414261459</v>
      </c>
      <c r="P906" s="164">
        <f t="shared" si="89"/>
        <v>0.99996703885295213</v>
      </c>
      <c r="Q906" s="81"/>
    </row>
    <row r="907" spans="1:17" s="74" customFormat="1" x14ac:dyDescent="0.25">
      <c r="A907" s="288" t="s">
        <v>2920</v>
      </c>
      <c r="B907" s="158" t="s">
        <v>96</v>
      </c>
      <c r="C907" s="159" t="s">
        <v>2256</v>
      </c>
      <c r="D907" s="160" t="s">
        <v>1583</v>
      </c>
      <c r="E907" s="158" t="s">
        <v>1175</v>
      </c>
      <c r="F907" s="161" t="s">
        <v>3027</v>
      </c>
      <c r="G907" s="162">
        <v>26292</v>
      </c>
      <c r="H907" s="163">
        <v>26454</v>
      </c>
      <c r="I907" s="166">
        <f t="shared" si="84"/>
        <v>6.1615700593336377E-3</v>
      </c>
      <c r="J907" s="164">
        <f t="shared" si="85"/>
        <v>1.2323140118667276E-3</v>
      </c>
      <c r="K907" s="162">
        <v>3</v>
      </c>
      <c r="L907" s="163">
        <v>3</v>
      </c>
      <c r="M907" s="166">
        <f t="shared" si="86"/>
        <v>0</v>
      </c>
      <c r="N907" s="164">
        <f t="shared" si="87"/>
        <v>0</v>
      </c>
      <c r="O907" s="165">
        <f t="shared" si="88"/>
        <v>1.1410314924691921E-4</v>
      </c>
      <c r="P907" s="164">
        <f t="shared" si="89"/>
        <v>1.1340440009072352E-4</v>
      </c>
      <c r="Q907" s="81"/>
    </row>
    <row r="908" spans="1:17" s="74" customFormat="1" x14ac:dyDescent="0.25">
      <c r="A908" s="288" t="s">
        <v>2392</v>
      </c>
      <c r="B908" s="158" t="s">
        <v>96</v>
      </c>
      <c r="C908" s="159" t="s">
        <v>2395</v>
      </c>
      <c r="D908" s="160" t="s">
        <v>1198</v>
      </c>
      <c r="E908" s="158" t="s">
        <v>1221</v>
      </c>
      <c r="F908" s="161" t="s">
        <v>851</v>
      </c>
      <c r="G908" s="162">
        <v>33224</v>
      </c>
      <c r="H908" s="163">
        <v>34241</v>
      </c>
      <c r="I908" s="166">
        <f t="shared" si="84"/>
        <v>3.0610402118950157E-2</v>
      </c>
      <c r="J908" s="164">
        <f t="shared" si="85"/>
        <v>6.1220804237900311E-3</v>
      </c>
      <c r="K908" s="162">
        <v>1205</v>
      </c>
      <c r="L908" s="163">
        <v>1240</v>
      </c>
      <c r="M908" s="166">
        <f t="shared" si="86"/>
        <v>2.9045643153526972E-2</v>
      </c>
      <c r="N908" s="164">
        <f t="shared" si="87"/>
        <v>5.8091286307053944E-3</v>
      </c>
      <c r="O908" s="165">
        <f t="shared" si="88"/>
        <v>3.6268962196002889E-2</v>
      </c>
      <c r="P908" s="164">
        <f t="shared" si="89"/>
        <v>3.6213895622207296E-2</v>
      </c>
      <c r="Q908" s="81"/>
    </row>
    <row r="909" spans="1:17" s="74" customFormat="1" x14ac:dyDescent="0.25">
      <c r="A909" s="288" t="s">
        <v>1873</v>
      </c>
      <c r="B909" s="158" t="s">
        <v>96</v>
      </c>
      <c r="C909" s="159" t="s">
        <v>2112</v>
      </c>
      <c r="D909" s="160" t="s">
        <v>1091</v>
      </c>
      <c r="E909" s="158" t="s">
        <v>1107</v>
      </c>
      <c r="F909" s="161" t="s">
        <v>3039</v>
      </c>
      <c r="G909" s="162">
        <v>49892</v>
      </c>
      <c r="H909" s="163">
        <v>50739</v>
      </c>
      <c r="I909" s="166">
        <f t="shared" si="84"/>
        <v>1.6976669606349717E-2</v>
      </c>
      <c r="J909" s="164">
        <f t="shared" si="85"/>
        <v>3.3953339212699435E-3</v>
      </c>
      <c r="K909" s="162">
        <v>10966</v>
      </c>
      <c r="L909" s="163">
        <v>11151</v>
      </c>
      <c r="M909" s="166">
        <f t="shared" si="86"/>
        <v>1.6870326463614808E-2</v>
      </c>
      <c r="N909" s="164">
        <f t="shared" si="87"/>
        <v>3.3740652927229616E-3</v>
      </c>
      <c r="O909" s="165">
        <f t="shared" si="88"/>
        <v>0.21979475667441675</v>
      </c>
      <c r="P909" s="164">
        <f t="shared" si="89"/>
        <v>0.21977177319221899</v>
      </c>
      <c r="Q909" s="81"/>
    </row>
    <row r="910" spans="1:17" s="74" customFormat="1" x14ac:dyDescent="0.25">
      <c r="A910" s="288" t="s">
        <v>1873</v>
      </c>
      <c r="B910" s="158" t="s">
        <v>96</v>
      </c>
      <c r="C910" s="159" t="s">
        <v>2112</v>
      </c>
      <c r="D910" s="160" t="s">
        <v>3107</v>
      </c>
      <c r="E910" s="158" t="s">
        <v>3137</v>
      </c>
      <c r="F910" s="161" t="s">
        <v>3126</v>
      </c>
      <c r="G910" s="162">
        <v>49892</v>
      </c>
      <c r="H910" s="163">
        <v>50739</v>
      </c>
      <c r="I910" s="166">
        <f t="shared" si="84"/>
        <v>1.6976669606349717E-2</v>
      </c>
      <c r="J910" s="164">
        <f t="shared" si="85"/>
        <v>3.3953339212699435E-3</v>
      </c>
      <c r="K910" s="162">
        <v>207</v>
      </c>
      <c r="L910" s="163">
        <v>211</v>
      </c>
      <c r="M910" s="166">
        <f t="shared" si="86"/>
        <v>1.932367149758454E-2</v>
      </c>
      <c r="N910" s="164">
        <f t="shared" si="87"/>
        <v>3.8647342995169081E-3</v>
      </c>
      <c r="O910" s="165">
        <f t="shared" si="88"/>
        <v>4.1489617573959754E-3</v>
      </c>
      <c r="P910" s="164">
        <f t="shared" si="89"/>
        <v>4.1585368257159184E-3</v>
      </c>
      <c r="Q910" s="81"/>
    </row>
    <row r="911" spans="1:17" s="74" customFormat="1" x14ac:dyDescent="0.25">
      <c r="A911" s="288" t="s">
        <v>1874</v>
      </c>
      <c r="B911" s="158" t="s">
        <v>96</v>
      </c>
      <c r="C911" s="159" t="s">
        <v>2113</v>
      </c>
      <c r="D911" s="160" t="s">
        <v>3111</v>
      </c>
      <c r="E911" s="158" t="s">
        <v>3152</v>
      </c>
      <c r="F911" s="161" t="s">
        <v>3126</v>
      </c>
      <c r="G911" s="162">
        <v>77534</v>
      </c>
      <c r="H911" s="163">
        <v>79165</v>
      </c>
      <c r="I911" s="166">
        <f t="shared" si="84"/>
        <v>2.1035932623107281E-2</v>
      </c>
      <c r="J911" s="164">
        <f t="shared" si="85"/>
        <v>4.2071865246214564E-3</v>
      </c>
      <c r="K911" s="162">
        <v>77532</v>
      </c>
      <c r="L911" s="163">
        <v>79163</v>
      </c>
      <c r="M911" s="166">
        <f t="shared" si="86"/>
        <v>2.1036475261827375E-2</v>
      </c>
      <c r="N911" s="164">
        <f t="shared" si="87"/>
        <v>4.2072950523654746E-3</v>
      </c>
      <c r="O911" s="165">
        <f t="shared" si="88"/>
        <v>0.99997420486496247</v>
      </c>
      <c r="P911" s="164">
        <f t="shared" si="89"/>
        <v>0.99997473631023814</v>
      </c>
      <c r="Q911" s="81"/>
    </row>
    <row r="912" spans="1:17" s="74" customFormat="1" x14ac:dyDescent="0.25">
      <c r="A912" s="288" t="s">
        <v>2919</v>
      </c>
      <c r="B912" s="158" t="s">
        <v>96</v>
      </c>
      <c r="C912" s="159" t="s">
        <v>2144</v>
      </c>
      <c r="D912" s="160" t="s">
        <v>1091</v>
      </c>
      <c r="E912" s="158" t="s">
        <v>1107</v>
      </c>
      <c r="F912" s="161" t="s">
        <v>3039</v>
      </c>
      <c r="G912" s="162">
        <v>22648</v>
      </c>
      <c r="H912" s="163">
        <v>22695</v>
      </c>
      <c r="I912" s="166">
        <f t="shared" si="84"/>
        <v>2.0752384316495938E-3</v>
      </c>
      <c r="J912" s="164">
        <f t="shared" si="85"/>
        <v>4.1504768632991877E-4</v>
      </c>
      <c r="K912" s="162">
        <v>1</v>
      </c>
      <c r="L912" s="163">
        <v>1</v>
      </c>
      <c r="M912" s="166">
        <f t="shared" si="86"/>
        <v>0</v>
      </c>
      <c r="N912" s="164">
        <f t="shared" si="87"/>
        <v>0</v>
      </c>
      <c r="O912" s="165">
        <f t="shared" si="88"/>
        <v>4.4154009184033909E-5</v>
      </c>
      <c r="P912" s="164">
        <f t="shared" si="89"/>
        <v>4.4062568847763828E-5</v>
      </c>
      <c r="Q912" s="81"/>
    </row>
    <row r="913" spans="1:17" s="74" customFormat="1" x14ac:dyDescent="0.25">
      <c r="A913" s="288" t="s">
        <v>2919</v>
      </c>
      <c r="B913" s="158" t="s">
        <v>96</v>
      </c>
      <c r="C913" s="159" t="s">
        <v>2144</v>
      </c>
      <c r="D913" s="160" t="s">
        <v>3107</v>
      </c>
      <c r="E913" s="158" t="s">
        <v>3137</v>
      </c>
      <c r="F913" s="161" t="s">
        <v>3126</v>
      </c>
      <c r="G913" s="162">
        <v>22648</v>
      </c>
      <c r="H913" s="163">
        <v>22695</v>
      </c>
      <c r="I913" s="166">
        <f t="shared" si="84"/>
        <v>2.0752384316495938E-3</v>
      </c>
      <c r="J913" s="164">
        <f t="shared" si="85"/>
        <v>4.1504768632991877E-4</v>
      </c>
      <c r="K913" s="162">
        <v>1</v>
      </c>
      <c r="L913" s="163">
        <v>1</v>
      </c>
      <c r="M913" s="166">
        <f t="shared" si="86"/>
        <v>0</v>
      </c>
      <c r="N913" s="164">
        <f t="shared" si="87"/>
        <v>0</v>
      </c>
      <c r="O913" s="165">
        <f t="shared" si="88"/>
        <v>4.4154009184033909E-5</v>
      </c>
      <c r="P913" s="164">
        <f t="shared" si="89"/>
        <v>4.4062568847763828E-5</v>
      </c>
      <c r="Q913" s="81"/>
    </row>
    <row r="914" spans="1:17" s="74" customFormat="1" ht="30" x14ac:dyDescent="0.25">
      <c r="A914" s="288" t="s">
        <v>1875</v>
      </c>
      <c r="B914" s="158" t="s">
        <v>96</v>
      </c>
      <c r="C914" s="159" t="s">
        <v>2115</v>
      </c>
      <c r="D914" s="160" t="s">
        <v>1137</v>
      </c>
      <c r="E914" s="158" t="s">
        <v>1162</v>
      </c>
      <c r="F914" s="161" t="s">
        <v>3027</v>
      </c>
      <c r="G914" s="162">
        <v>326470</v>
      </c>
      <c r="H914" s="163">
        <v>347089</v>
      </c>
      <c r="I914" s="166">
        <f t="shared" si="84"/>
        <v>6.3157411094434401E-2</v>
      </c>
      <c r="J914" s="164">
        <f t="shared" si="85"/>
        <v>1.263148221888688E-2</v>
      </c>
      <c r="K914" s="162">
        <v>1</v>
      </c>
      <c r="L914" s="163">
        <v>1</v>
      </c>
      <c r="M914" s="166">
        <f t="shared" si="86"/>
        <v>0</v>
      </c>
      <c r="N914" s="164">
        <f t="shared" si="87"/>
        <v>0</v>
      </c>
      <c r="O914" s="165">
        <f t="shared" si="88"/>
        <v>3.0630685821055535E-6</v>
      </c>
      <c r="P914" s="164">
        <f t="shared" si="89"/>
        <v>2.8811054225285157E-6</v>
      </c>
      <c r="Q914" s="81"/>
    </row>
    <row r="915" spans="1:17" s="74" customFormat="1" ht="30" x14ac:dyDescent="0.25">
      <c r="A915" s="288" t="s">
        <v>1876</v>
      </c>
      <c r="B915" s="158" t="s">
        <v>96</v>
      </c>
      <c r="C915" s="159" t="s">
        <v>596</v>
      </c>
      <c r="D915" s="160" t="s">
        <v>1137</v>
      </c>
      <c r="E915" s="158" t="s">
        <v>1162</v>
      </c>
      <c r="F915" s="161" t="s">
        <v>3027</v>
      </c>
      <c r="G915" s="162">
        <v>75557</v>
      </c>
      <c r="H915" s="163">
        <v>78913</v>
      </c>
      <c r="I915" s="166">
        <f t="shared" si="84"/>
        <v>4.4416797914157521E-2</v>
      </c>
      <c r="J915" s="164">
        <f t="shared" si="85"/>
        <v>8.8833595828315039E-3</v>
      </c>
      <c r="K915" s="162">
        <v>68</v>
      </c>
      <c r="L915" s="163">
        <v>71</v>
      </c>
      <c r="M915" s="166">
        <f t="shared" si="86"/>
        <v>4.4117647058823532E-2</v>
      </c>
      <c r="N915" s="164">
        <f t="shared" si="87"/>
        <v>8.8235294117647058E-3</v>
      </c>
      <c r="O915" s="165">
        <f t="shared" si="88"/>
        <v>8.9998279444657679E-4</v>
      </c>
      <c r="P915" s="164">
        <f t="shared" si="89"/>
        <v>8.9972501362259706E-4</v>
      </c>
      <c r="Q915" s="81"/>
    </row>
    <row r="916" spans="1:17" s="74" customFormat="1" x14ac:dyDescent="0.25">
      <c r="A916" s="288" t="s">
        <v>2918</v>
      </c>
      <c r="B916" s="158" t="s">
        <v>96</v>
      </c>
      <c r="C916" s="159" t="s">
        <v>2532</v>
      </c>
      <c r="D916" s="160" t="s">
        <v>3111</v>
      </c>
      <c r="E916" s="158" t="s">
        <v>3152</v>
      </c>
      <c r="F916" s="161" t="s">
        <v>3126</v>
      </c>
      <c r="G916" s="162">
        <v>40101</v>
      </c>
      <c r="H916" s="163">
        <v>41054</v>
      </c>
      <c r="I916" s="166">
        <f t="shared" si="84"/>
        <v>2.3764993391685994E-2</v>
      </c>
      <c r="J916" s="164">
        <f t="shared" si="85"/>
        <v>4.7529986783371985E-3</v>
      </c>
      <c r="K916" s="162">
        <v>28</v>
      </c>
      <c r="L916" s="163">
        <v>29</v>
      </c>
      <c r="M916" s="166">
        <f t="shared" si="86"/>
        <v>3.5714285714285712E-2</v>
      </c>
      <c r="N916" s="164">
        <f t="shared" si="87"/>
        <v>7.1428571428571426E-3</v>
      </c>
      <c r="O916" s="165">
        <f t="shared" si="88"/>
        <v>6.9823695169696513E-4</v>
      </c>
      <c r="P916" s="164">
        <f t="shared" si="89"/>
        <v>7.0638671018658351E-4</v>
      </c>
      <c r="Q916" s="81"/>
    </row>
    <row r="917" spans="1:17" s="74" customFormat="1" x14ac:dyDescent="0.25">
      <c r="A917" s="288" t="s">
        <v>1877</v>
      </c>
      <c r="B917" s="158" t="s">
        <v>96</v>
      </c>
      <c r="C917" s="159" t="s">
        <v>2116</v>
      </c>
      <c r="D917" s="160" t="s">
        <v>1067</v>
      </c>
      <c r="E917" s="158" t="s">
        <v>1208</v>
      </c>
      <c r="F917" s="161" t="s">
        <v>851</v>
      </c>
      <c r="G917" s="162">
        <v>165002</v>
      </c>
      <c r="H917" s="163">
        <v>172985</v>
      </c>
      <c r="I917" s="166">
        <f t="shared" si="84"/>
        <v>4.8381231742645546E-2</v>
      </c>
      <c r="J917" s="164">
        <f t="shared" si="85"/>
        <v>9.6762463485291095E-3</v>
      </c>
      <c r="K917" s="162">
        <v>0</v>
      </c>
      <c r="L917" s="163">
        <v>0</v>
      </c>
      <c r="M917" s="166">
        <f t="shared" si="86"/>
        <v>0</v>
      </c>
      <c r="N917" s="164">
        <f t="shared" si="87"/>
        <v>0</v>
      </c>
      <c r="O917" s="165">
        <f t="shared" si="88"/>
        <v>0</v>
      </c>
      <c r="P917" s="164">
        <f t="shared" si="89"/>
        <v>0</v>
      </c>
      <c r="Q917" s="81"/>
    </row>
    <row r="918" spans="1:17" s="74" customFormat="1" x14ac:dyDescent="0.25">
      <c r="A918" s="288" t="s">
        <v>2917</v>
      </c>
      <c r="B918" s="158" t="s">
        <v>96</v>
      </c>
      <c r="C918" s="159" t="s">
        <v>2533</v>
      </c>
      <c r="D918" s="160" t="s">
        <v>3186</v>
      </c>
      <c r="E918" s="158" t="s">
        <v>3183</v>
      </c>
      <c r="F918" s="161" t="s">
        <v>851</v>
      </c>
      <c r="G918" s="162">
        <v>36433</v>
      </c>
      <c r="H918" s="163">
        <v>36765</v>
      </c>
      <c r="I918" s="166">
        <f t="shared" si="84"/>
        <v>9.1126176817720207E-3</v>
      </c>
      <c r="J918" s="164">
        <f t="shared" si="85"/>
        <v>1.8225235363544042E-3</v>
      </c>
      <c r="K918" s="162">
        <v>20108</v>
      </c>
      <c r="L918" s="163">
        <v>20288</v>
      </c>
      <c r="M918" s="166">
        <f t="shared" si="86"/>
        <v>8.9516610304356467E-3</v>
      </c>
      <c r="N918" s="164">
        <f t="shared" si="87"/>
        <v>1.7903322060871293E-3</v>
      </c>
      <c r="O918" s="165">
        <f t="shared" si="88"/>
        <v>0.55191721790684267</v>
      </c>
      <c r="P918" s="164">
        <f t="shared" si="89"/>
        <v>0.55182918536651704</v>
      </c>
      <c r="Q918" s="81"/>
    </row>
    <row r="919" spans="1:17" s="74" customFormat="1" x14ac:dyDescent="0.25">
      <c r="A919" s="288" t="s">
        <v>2916</v>
      </c>
      <c r="B919" s="158" t="s">
        <v>96</v>
      </c>
      <c r="C919" s="159" t="s">
        <v>2514</v>
      </c>
      <c r="D919" s="160" t="s">
        <v>833</v>
      </c>
      <c r="E919" s="158" t="s">
        <v>834</v>
      </c>
      <c r="F919" s="161" t="s">
        <v>3039</v>
      </c>
      <c r="G919" s="162">
        <v>33567</v>
      </c>
      <c r="H919" s="163">
        <v>34014</v>
      </c>
      <c r="I919" s="166">
        <f t="shared" si="84"/>
        <v>1.3316650281526499E-2</v>
      </c>
      <c r="J919" s="164">
        <f t="shared" si="85"/>
        <v>2.6633300563053E-3</v>
      </c>
      <c r="K919" s="162">
        <v>4</v>
      </c>
      <c r="L919" s="163">
        <v>4</v>
      </c>
      <c r="M919" s="166">
        <f t="shared" si="86"/>
        <v>0</v>
      </c>
      <c r="N919" s="164">
        <f t="shared" si="87"/>
        <v>0</v>
      </c>
      <c r="O919" s="165">
        <f t="shared" si="88"/>
        <v>1.1916465576310067E-4</v>
      </c>
      <c r="P919" s="164">
        <f t="shared" si="89"/>
        <v>1.1759863585582407E-4</v>
      </c>
      <c r="Q919" s="81"/>
    </row>
    <row r="920" spans="1:17" s="74" customFormat="1" x14ac:dyDescent="0.25">
      <c r="A920" s="288" t="s">
        <v>2265</v>
      </c>
      <c r="B920" s="158" t="s">
        <v>96</v>
      </c>
      <c r="C920" s="159" t="s">
        <v>58</v>
      </c>
      <c r="D920" s="160" t="s">
        <v>3111</v>
      </c>
      <c r="E920" s="158" t="s">
        <v>3152</v>
      </c>
      <c r="F920" s="161" t="s">
        <v>3126</v>
      </c>
      <c r="G920" s="162">
        <v>32223</v>
      </c>
      <c r="H920" s="163">
        <v>32513</v>
      </c>
      <c r="I920" s="166">
        <f t="shared" si="84"/>
        <v>8.9997827638643203E-3</v>
      </c>
      <c r="J920" s="164">
        <f t="shared" si="85"/>
        <v>1.7999565527728641E-3</v>
      </c>
      <c r="K920" s="162">
        <v>0</v>
      </c>
      <c r="L920" s="163">
        <v>0</v>
      </c>
      <c r="M920" s="166">
        <f t="shared" si="86"/>
        <v>0</v>
      </c>
      <c r="N920" s="164">
        <f t="shared" si="87"/>
        <v>0</v>
      </c>
      <c r="O920" s="165">
        <f t="shared" si="88"/>
        <v>0</v>
      </c>
      <c r="P920" s="164">
        <f t="shared" si="89"/>
        <v>0</v>
      </c>
      <c r="Q920" s="81"/>
    </row>
    <row r="921" spans="1:17" s="74" customFormat="1" x14ac:dyDescent="0.25">
      <c r="A921" s="288" t="s">
        <v>1878</v>
      </c>
      <c r="B921" s="158" t="s">
        <v>96</v>
      </c>
      <c r="C921" s="159" t="s">
        <v>2117</v>
      </c>
      <c r="D921" s="160" t="s">
        <v>1067</v>
      </c>
      <c r="E921" s="158" t="s">
        <v>1208</v>
      </c>
      <c r="F921" s="161" t="s">
        <v>851</v>
      </c>
      <c r="G921" s="162">
        <v>155183</v>
      </c>
      <c r="H921" s="163">
        <v>162392</v>
      </c>
      <c r="I921" s="166">
        <f t="shared" si="84"/>
        <v>4.6454830748213397E-2</v>
      </c>
      <c r="J921" s="164">
        <f t="shared" si="85"/>
        <v>9.2909661496426797E-3</v>
      </c>
      <c r="K921" s="162">
        <v>8</v>
      </c>
      <c r="L921" s="163">
        <v>8</v>
      </c>
      <c r="M921" s="166">
        <f t="shared" si="86"/>
        <v>0</v>
      </c>
      <c r="N921" s="164">
        <f t="shared" si="87"/>
        <v>0</v>
      </c>
      <c r="O921" s="165">
        <f t="shared" si="88"/>
        <v>5.1552038560924843E-5</v>
      </c>
      <c r="P921" s="164">
        <f t="shared" si="89"/>
        <v>4.9263510517759495E-5</v>
      </c>
      <c r="Q921" s="81"/>
    </row>
    <row r="922" spans="1:17" s="74" customFormat="1" x14ac:dyDescent="0.25">
      <c r="A922" s="288" t="s">
        <v>2915</v>
      </c>
      <c r="B922" s="158" t="s">
        <v>96</v>
      </c>
      <c r="C922" s="159" t="s">
        <v>2131</v>
      </c>
      <c r="D922" s="160" t="s">
        <v>1198</v>
      </c>
      <c r="E922" s="158" t="s">
        <v>1221</v>
      </c>
      <c r="F922" s="161" t="s">
        <v>851</v>
      </c>
      <c r="G922" s="162">
        <v>37666</v>
      </c>
      <c r="H922" s="163">
        <v>37928</v>
      </c>
      <c r="I922" s="166">
        <f t="shared" si="84"/>
        <v>6.9558753252269949E-3</v>
      </c>
      <c r="J922" s="164">
        <f t="shared" si="85"/>
        <v>1.3911750650453989E-3</v>
      </c>
      <c r="K922" s="162">
        <v>0</v>
      </c>
      <c r="L922" s="163">
        <v>0</v>
      </c>
      <c r="M922" s="166">
        <f t="shared" si="86"/>
        <v>0</v>
      </c>
      <c r="N922" s="164">
        <f t="shared" si="87"/>
        <v>0</v>
      </c>
      <c r="O922" s="165">
        <f t="shared" si="88"/>
        <v>0</v>
      </c>
      <c r="P922" s="164">
        <f t="shared" si="89"/>
        <v>0</v>
      </c>
      <c r="Q922" s="81"/>
    </row>
    <row r="923" spans="1:17" s="74" customFormat="1" x14ac:dyDescent="0.25">
      <c r="A923" s="288" t="s">
        <v>977</v>
      </c>
      <c r="B923" s="158" t="s">
        <v>96</v>
      </c>
      <c r="C923" s="159" t="s">
        <v>95</v>
      </c>
      <c r="D923" s="160" t="s">
        <v>1436</v>
      </c>
      <c r="E923" s="158" t="s">
        <v>1241</v>
      </c>
      <c r="F923" s="161" t="s">
        <v>842</v>
      </c>
      <c r="G923" s="162">
        <v>486351</v>
      </c>
      <c r="H923" s="163">
        <v>491818</v>
      </c>
      <c r="I923" s="166">
        <f t="shared" si="84"/>
        <v>1.1240852799726947E-2</v>
      </c>
      <c r="J923" s="164">
        <f t="shared" si="85"/>
        <v>2.2481705599453894E-3</v>
      </c>
      <c r="K923" s="162">
        <v>12703</v>
      </c>
      <c r="L923" s="163">
        <v>12851</v>
      </c>
      <c r="M923" s="166">
        <f t="shared" si="86"/>
        <v>1.1650791151696449E-2</v>
      </c>
      <c r="N923" s="164">
        <f t="shared" si="87"/>
        <v>2.3301582303392899E-3</v>
      </c>
      <c r="O923" s="165">
        <f t="shared" si="88"/>
        <v>2.6118996362709236E-2</v>
      </c>
      <c r="P923" s="164">
        <f t="shared" si="89"/>
        <v>2.6129584521103335E-2</v>
      </c>
      <c r="Q923" s="81"/>
    </row>
    <row r="924" spans="1:17" s="74" customFormat="1" x14ac:dyDescent="0.25">
      <c r="A924" s="288" t="s">
        <v>977</v>
      </c>
      <c r="B924" s="158" t="s">
        <v>96</v>
      </c>
      <c r="C924" s="159" t="s">
        <v>95</v>
      </c>
      <c r="D924" s="160" t="s">
        <v>833</v>
      </c>
      <c r="E924" s="158" t="s">
        <v>834</v>
      </c>
      <c r="F924" s="161" t="s">
        <v>3039</v>
      </c>
      <c r="G924" s="162">
        <v>486351</v>
      </c>
      <c r="H924" s="163">
        <v>491818</v>
      </c>
      <c r="I924" s="166">
        <f t="shared" si="84"/>
        <v>1.1240852799726947E-2</v>
      </c>
      <c r="J924" s="164">
        <f t="shared" si="85"/>
        <v>2.2481705599453894E-3</v>
      </c>
      <c r="K924" s="162">
        <v>482241</v>
      </c>
      <c r="L924" s="163">
        <v>487667</v>
      </c>
      <c r="M924" s="166">
        <f t="shared" si="86"/>
        <v>1.1251635592991886E-2</v>
      </c>
      <c r="N924" s="164">
        <f t="shared" si="87"/>
        <v>2.2503271185983771E-3</v>
      </c>
      <c r="O924" s="165">
        <f t="shared" si="88"/>
        <v>0.99154931315037909</v>
      </c>
      <c r="P924" s="164">
        <f t="shared" si="89"/>
        <v>0.99155988597407985</v>
      </c>
      <c r="Q924" s="81"/>
    </row>
    <row r="925" spans="1:17" s="74" customFormat="1" x14ac:dyDescent="0.25">
      <c r="A925" s="288" t="s">
        <v>977</v>
      </c>
      <c r="B925" s="158" t="s">
        <v>96</v>
      </c>
      <c r="C925" s="159" t="s">
        <v>95</v>
      </c>
      <c r="D925" s="160" t="s">
        <v>3106</v>
      </c>
      <c r="E925" s="158" t="s">
        <v>3136</v>
      </c>
      <c r="F925" s="161" t="s">
        <v>3126</v>
      </c>
      <c r="G925" s="162">
        <v>486351</v>
      </c>
      <c r="H925" s="163">
        <v>491818</v>
      </c>
      <c r="I925" s="166">
        <f t="shared" si="84"/>
        <v>1.1240852799726947E-2</v>
      </c>
      <c r="J925" s="164">
        <f t="shared" si="85"/>
        <v>2.2481705599453894E-3</v>
      </c>
      <c r="K925" s="162">
        <v>411156</v>
      </c>
      <c r="L925" s="163">
        <v>415755</v>
      </c>
      <c r="M925" s="166">
        <f t="shared" si="86"/>
        <v>1.1185535417213904E-2</v>
      </c>
      <c r="N925" s="164">
        <f t="shared" si="87"/>
        <v>2.2371070834427808E-3</v>
      </c>
      <c r="O925" s="165">
        <f t="shared" si="88"/>
        <v>0.84538944095930713</v>
      </c>
      <c r="P925" s="164">
        <f t="shared" si="89"/>
        <v>0.84534319606033126</v>
      </c>
      <c r="Q925" s="81"/>
    </row>
    <row r="926" spans="1:17" s="74" customFormat="1" x14ac:dyDescent="0.25">
      <c r="A926" s="288" t="s">
        <v>977</v>
      </c>
      <c r="B926" s="158" t="s">
        <v>96</v>
      </c>
      <c r="C926" s="159" t="s">
        <v>95</v>
      </c>
      <c r="D926" s="160" t="s">
        <v>1493</v>
      </c>
      <c r="E926" s="158" t="s">
        <v>1374</v>
      </c>
      <c r="F926" s="161" t="s">
        <v>3262</v>
      </c>
      <c r="G926" s="162">
        <v>486351</v>
      </c>
      <c r="H926" s="163">
        <v>491818</v>
      </c>
      <c r="I926" s="166">
        <f t="shared" si="84"/>
        <v>1.1240852799726947E-2</v>
      </c>
      <c r="J926" s="164">
        <f t="shared" si="85"/>
        <v>2.2481705599453894E-3</v>
      </c>
      <c r="K926" s="162">
        <v>6</v>
      </c>
      <c r="L926" s="163">
        <v>6</v>
      </c>
      <c r="M926" s="166">
        <f t="shared" si="86"/>
        <v>0</v>
      </c>
      <c r="N926" s="164">
        <f t="shared" si="87"/>
        <v>0</v>
      </c>
      <c r="O926" s="165">
        <f t="shared" si="88"/>
        <v>1.2336769123534238E-5</v>
      </c>
      <c r="P926" s="164">
        <f t="shared" si="89"/>
        <v>1.219963482426426E-5</v>
      </c>
      <c r="Q926" s="81"/>
    </row>
    <row r="927" spans="1:17" s="74" customFormat="1" ht="30" x14ac:dyDescent="0.25">
      <c r="A927" s="288" t="s">
        <v>977</v>
      </c>
      <c r="B927" s="158" t="s">
        <v>96</v>
      </c>
      <c r="C927" s="159" t="s">
        <v>95</v>
      </c>
      <c r="D927" s="160" t="s">
        <v>835</v>
      </c>
      <c r="E927" s="158" t="s">
        <v>836</v>
      </c>
      <c r="F927" s="161" t="s">
        <v>3262</v>
      </c>
      <c r="G927" s="162">
        <v>486351</v>
      </c>
      <c r="H927" s="163">
        <v>491818</v>
      </c>
      <c r="I927" s="166">
        <f t="shared" si="84"/>
        <v>1.1240852799726947E-2</v>
      </c>
      <c r="J927" s="164">
        <f t="shared" si="85"/>
        <v>2.2481705599453894E-3</v>
      </c>
      <c r="K927" s="162">
        <v>185666</v>
      </c>
      <c r="L927" s="163">
        <v>187749</v>
      </c>
      <c r="M927" s="166">
        <f t="shared" si="86"/>
        <v>1.1219070804563032E-2</v>
      </c>
      <c r="N927" s="164">
        <f t="shared" si="87"/>
        <v>2.2438141609126064E-3</v>
      </c>
      <c r="O927" s="165">
        <f t="shared" si="88"/>
        <v>0.38175309601501795</v>
      </c>
      <c r="P927" s="164">
        <f t="shared" si="89"/>
        <v>0.38174487310346511</v>
      </c>
      <c r="Q927" s="81"/>
    </row>
    <row r="928" spans="1:17" s="74" customFormat="1" x14ac:dyDescent="0.25">
      <c r="A928" s="288" t="s">
        <v>977</v>
      </c>
      <c r="B928" s="158" t="s">
        <v>96</v>
      </c>
      <c r="C928" s="159" t="s">
        <v>95</v>
      </c>
      <c r="D928" s="160" t="s">
        <v>838</v>
      </c>
      <c r="E928" s="158" t="s">
        <v>839</v>
      </c>
      <c r="F928" s="161" t="s">
        <v>3027</v>
      </c>
      <c r="G928" s="162">
        <v>486351</v>
      </c>
      <c r="H928" s="163">
        <v>491818</v>
      </c>
      <c r="I928" s="166">
        <f t="shared" si="84"/>
        <v>1.1240852799726947E-2</v>
      </c>
      <c r="J928" s="164">
        <f t="shared" si="85"/>
        <v>2.2481705599453894E-3</v>
      </c>
      <c r="K928" s="162">
        <v>308525</v>
      </c>
      <c r="L928" s="163">
        <v>312009</v>
      </c>
      <c r="M928" s="166">
        <f t="shared" si="86"/>
        <v>1.1292439834697351E-2</v>
      </c>
      <c r="N928" s="164">
        <f t="shared" si="87"/>
        <v>2.2584879669394703E-3</v>
      </c>
      <c r="O928" s="165">
        <f t="shared" si="88"/>
        <v>0.63436694897306678</v>
      </c>
      <c r="P928" s="164">
        <f t="shared" si="89"/>
        <v>0.63439931031397789</v>
      </c>
      <c r="Q928" s="81"/>
    </row>
    <row r="929" spans="1:17" s="74" customFormat="1" x14ac:dyDescent="0.25">
      <c r="A929" s="288" t="s">
        <v>1879</v>
      </c>
      <c r="B929" s="158" t="s">
        <v>96</v>
      </c>
      <c r="C929" s="159" t="s">
        <v>2118</v>
      </c>
      <c r="D929" s="160" t="s">
        <v>833</v>
      </c>
      <c r="E929" s="158" t="s">
        <v>834</v>
      </c>
      <c r="F929" s="161" t="s">
        <v>3039</v>
      </c>
      <c r="G929" s="162">
        <v>110143</v>
      </c>
      <c r="H929" s="163">
        <v>110904</v>
      </c>
      <c r="I929" s="166">
        <f t="shared" si="84"/>
        <v>6.9091998583659421E-3</v>
      </c>
      <c r="J929" s="164">
        <f t="shared" si="85"/>
        <v>1.3818399716731885E-3</v>
      </c>
      <c r="K929" s="162">
        <v>30</v>
      </c>
      <c r="L929" s="163">
        <v>30</v>
      </c>
      <c r="M929" s="166">
        <f t="shared" si="86"/>
        <v>0</v>
      </c>
      <c r="N929" s="164">
        <f t="shared" si="87"/>
        <v>0</v>
      </c>
      <c r="O929" s="165">
        <f t="shared" si="88"/>
        <v>2.7237318758341431E-4</v>
      </c>
      <c r="P929" s="164">
        <f t="shared" si="89"/>
        <v>2.7050421986582989E-4</v>
      </c>
      <c r="Q929" s="81"/>
    </row>
    <row r="930" spans="1:17" s="74" customFormat="1" x14ac:dyDescent="0.25">
      <c r="A930" s="288" t="s">
        <v>1879</v>
      </c>
      <c r="B930" s="158" t="s">
        <v>96</v>
      </c>
      <c r="C930" s="159" t="s">
        <v>2118</v>
      </c>
      <c r="D930" s="160" t="s">
        <v>3104</v>
      </c>
      <c r="E930" s="158" t="s">
        <v>3133</v>
      </c>
      <c r="F930" s="161" t="s">
        <v>3126</v>
      </c>
      <c r="G930" s="162">
        <v>110143</v>
      </c>
      <c r="H930" s="163">
        <v>110904</v>
      </c>
      <c r="I930" s="166">
        <f t="shared" si="84"/>
        <v>6.9091998583659421E-3</v>
      </c>
      <c r="J930" s="164">
        <f t="shared" si="85"/>
        <v>1.3818399716731885E-3</v>
      </c>
      <c r="K930" s="162">
        <v>7</v>
      </c>
      <c r="L930" s="163">
        <v>7</v>
      </c>
      <c r="M930" s="166">
        <f t="shared" si="86"/>
        <v>0</v>
      </c>
      <c r="N930" s="164">
        <f t="shared" si="87"/>
        <v>0</v>
      </c>
      <c r="O930" s="165">
        <f t="shared" si="88"/>
        <v>6.3553743769463329E-5</v>
      </c>
      <c r="P930" s="164">
        <f t="shared" si="89"/>
        <v>6.3117651302026985E-5</v>
      </c>
      <c r="Q930" s="81"/>
    </row>
    <row r="931" spans="1:17" s="74" customFormat="1" x14ac:dyDescent="0.25">
      <c r="A931" s="288" t="s">
        <v>1879</v>
      </c>
      <c r="B931" s="158" t="s">
        <v>96</v>
      </c>
      <c r="C931" s="159" t="s">
        <v>2118</v>
      </c>
      <c r="D931" s="160" t="s">
        <v>1571</v>
      </c>
      <c r="E931" s="158" t="s">
        <v>1158</v>
      </c>
      <c r="F931" s="161" t="s">
        <v>3027</v>
      </c>
      <c r="G931" s="162">
        <v>110143</v>
      </c>
      <c r="H931" s="163">
        <v>110904</v>
      </c>
      <c r="I931" s="166">
        <f t="shared" si="84"/>
        <v>6.9091998583659421E-3</v>
      </c>
      <c r="J931" s="164">
        <f t="shared" si="85"/>
        <v>1.3818399716731885E-3</v>
      </c>
      <c r="K931" s="162">
        <v>36057</v>
      </c>
      <c r="L931" s="163">
        <v>36311</v>
      </c>
      <c r="M931" s="166">
        <f t="shared" si="86"/>
        <v>7.0444019191835154E-3</v>
      </c>
      <c r="N931" s="164">
        <f t="shared" si="87"/>
        <v>1.408880383836703E-3</v>
      </c>
      <c r="O931" s="165">
        <f t="shared" si="88"/>
        <v>0.32736533415650565</v>
      </c>
      <c r="P931" s="164">
        <f t="shared" si="89"/>
        <v>0.32740929091827164</v>
      </c>
      <c r="Q931" s="81"/>
    </row>
    <row r="932" spans="1:17" s="74" customFormat="1" x14ac:dyDescent="0.25">
      <c r="A932" s="288" t="s">
        <v>1642</v>
      </c>
      <c r="B932" s="158" t="s">
        <v>96</v>
      </c>
      <c r="C932" s="159" t="s">
        <v>1760</v>
      </c>
      <c r="D932" s="160" t="s">
        <v>1445</v>
      </c>
      <c r="E932" s="158" t="s">
        <v>1252</v>
      </c>
      <c r="F932" s="161" t="s">
        <v>842</v>
      </c>
      <c r="G932" s="162">
        <v>951345</v>
      </c>
      <c r="H932" s="163">
        <v>986360</v>
      </c>
      <c r="I932" s="166">
        <f t="shared" si="84"/>
        <v>3.6805785493170193E-2</v>
      </c>
      <c r="J932" s="164">
        <f t="shared" si="85"/>
        <v>7.3611570986340386E-3</v>
      </c>
      <c r="K932" s="162">
        <v>1268</v>
      </c>
      <c r="L932" s="163">
        <v>1311</v>
      </c>
      <c r="M932" s="166">
        <f t="shared" si="86"/>
        <v>3.3911671924290218E-2</v>
      </c>
      <c r="N932" s="164">
        <f t="shared" si="87"/>
        <v>6.782334384858044E-3</v>
      </c>
      <c r="O932" s="165">
        <f t="shared" si="88"/>
        <v>1.3328498073779753E-3</v>
      </c>
      <c r="P932" s="164">
        <f t="shared" si="89"/>
        <v>1.3291293239790745E-3</v>
      </c>
      <c r="Q932" s="81"/>
    </row>
    <row r="933" spans="1:17" s="74" customFormat="1" ht="30" x14ac:dyDescent="0.25">
      <c r="A933" s="288" t="s">
        <v>1642</v>
      </c>
      <c r="B933" s="158" t="s">
        <v>96</v>
      </c>
      <c r="C933" s="159" t="s">
        <v>1760</v>
      </c>
      <c r="D933" s="160" t="s">
        <v>1137</v>
      </c>
      <c r="E933" s="158" t="s">
        <v>1162</v>
      </c>
      <c r="F933" s="161" t="s">
        <v>3027</v>
      </c>
      <c r="G933" s="162">
        <v>951345</v>
      </c>
      <c r="H933" s="163">
        <v>986360</v>
      </c>
      <c r="I933" s="166">
        <f t="shared" si="84"/>
        <v>3.6805785493170193E-2</v>
      </c>
      <c r="J933" s="164">
        <f t="shared" si="85"/>
        <v>7.3611570986340386E-3</v>
      </c>
      <c r="K933" s="162">
        <v>367814</v>
      </c>
      <c r="L933" s="163">
        <v>381391</v>
      </c>
      <c r="M933" s="166">
        <f t="shared" si="86"/>
        <v>3.6912678690860054E-2</v>
      </c>
      <c r="N933" s="164">
        <f t="shared" si="87"/>
        <v>7.3825357381720105E-3</v>
      </c>
      <c r="O933" s="165">
        <f t="shared" si="88"/>
        <v>0.38662525161744687</v>
      </c>
      <c r="P933" s="164">
        <f t="shared" si="89"/>
        <v>0.38666511212944565</v>
      </c>
      <c r="Q933" s="81"/>
    </row>
    <row r="934" spans="1:17" s="74" customFormat="1" x14ac:dyDescent="0.25">
      <c r="A934" s="288" t="s">
        <v>1642</v>
      </c>
      <c r="B934" s="158" t="s">
        <v>96</v>
      </c>
      <c r="C934" s="159" t="s">
        <v>1760</v>
      </c>
      <c r="D934" s="160" t="s">
        <v>1067</v>
      </c>
      <c r="E934" s="158" t="s">
        <v>1208</v>
      </c>
      <c r="F934" s="161" t="s">
        <v>851</v>
      </c>
      <c r="G934" s="162">
        <v>951345</v>
      </c>
      <c r="H934" s="163">
        <v>986360</v>
      </c>
      <c r="I934" s="166">
        <f t="shared" si="84"/>
        <v>3.6805785493170193E-2</v>
      </c>
      <c r="J934" s="164">
        <f t="shared" si="85"/>
        <v>7.3611570986340386E-3</v>
      </c>
      <c r="K934" s="162">
        <v>408712</v>
      </c>
      <c r="L934" s="163">
        <v>423641</v>
      </c>
      <c r="M934" s="166">
        <f t="shared" si="86"/>
        <v>3.6526943177592044E-2</v>
      </c>
      <c r="N934" s="164">
        <f t="shared" si="87"/>
        <v>7.3053886355184091E-3</v>
      </c>
      <c r="O934" s="165">
        <f t="shared" si="88"/>
        <v>0.42961491362229265</v>
      </c>
      <c r="P934" s="164">
        <f t="shared" si="89"/>
        <v>0.42949937142625411</v>
      </c>
      <c r="Q934" s="81"/>
    </row>
    <row r="935" spans="1:17" s="74" customFormat="1" x14ac:dyDescent="0.25">
      <c r="A935" s="288" t="s">
        <v>1880</v>
      </c>
      <c r="B935" s="158" t="s">
        <v>96</v>
      </c>
      <c r="C935" s="159" t="s">
        <v>2119</v>
      </c>
      <c r="D935" s="160" t="s">
        <v>1192</v>
      </c>
      <c r="E935" s="158" t="s">
        <v>1215</v>
      </c>
      <c r="F935" s="161" t="s">
        <v>851</v>
      </c>
      <c r="G935" s="162">
        <v>70020</v>
      </c>
      <c r="H935" s="163">
        <v>71124</v>
      </c>
      <c r="I935" s="166">
        <f t="shared" si="84"/>
        <v>1.5766923736075408E-2</v>
      </c>
      <c r="J935" s="164">
        <f t="shared" si="85"/>
        <v>3.1533847472150814E-3</v>
      </c>
      <c r="K935" s="162">
        <v>21618</v>
      </c>
      <c r="L935" s="163">
        <v>21952</v>
      </c>
      <c r="M935" s="166">
        <f t="shared" si="86"/>
        <v>1.5450087889721529E-2</v>
      </c>
      <c r="N935" s="164">
        <f t="shared" si="87"/>
        <v>3.0900175779443057E-3</v>
      </c>
      <c r="O935" s="165">
        <f t="shared" si="88"/>
        <v>0.30874035989717225</v>
      </c>
      <c r="P935" s="164">
        <f t="shared" si="89"/>
        <v>0.30864405826443958</v>
      </c>
      <c r="Q935" s="81"/>
    </row>
    <row r="936" spans="1:17" s="74" customFormat="1" x14ac:dyDescent="0.25">
      <c r="A936" s="288" t="s">
        <v>2914</v>
      </c>
      <c r="B936" s="158" t="s">
        <v>96</v>
      </c>
      <c r="C936" s="159" t="s">
        <v>2097</v>
      </c>
      <c r="D936" s="160" t="s">
        <v>833</v>
      </c>
      <c r="E936" s="158" t="s">
        <v>834</v>
      </c>
      <c r="F936" s="161" t="s">
        <v>3039</v>
      </c>
      <c r="G936" s="162">
        <v>14145</v>
      </c>
      <c r="H936" s="163">
        <v>14507</v>
      </c>
      <c r="I936" s="166">
        <f t="shared" si="84"/>
        <v>2.5592082007776601E-2</v>
      </c>
      <c r="J936" s="164">
        <f t="shared" si="85"/>
        <v>5.11841640155532E-3</v>
      </c>
      <c r="K936" s="162">
        <v>3</v>
      </c>
      <c r="L936" s="163">
        <v>3</v>
      </c>
      <c r="M936" s="166">
        <f t="shared" si="86"/>
        <v>0</v>
      </c>
      <c r="N936" s="164">
        <f t="shared" si="87"/>
        <v>0</v>
      </c>
      <c r="O936" s="165">
        <f t="shared" si="88"/>
        <v>2.1208907741251324E-4</v>
      </c>
      <c r="P936" s="164">
        <f t="shared" si="89"/>
        <v>2.0679671882539464E-4</v>
      </c>
      <c r="Q936" s="81"/>
    </row>
    <row r="937" spans="1:17" s="74" customFormat="1" x14ac:dyDescent="0.25">
      <c r="A937" s="288" t="s">
        <v>2913</v>
      </c>
      <c r="B937" s="158" t="s">
        <v>96</v>
      </c>
      <c r="C937" s="159" t="s">
        <v>2236</v>
      </c>
      <c r="D937" s="160" t="s">
        <v>1091</v>
      </c>
      <c r="E937" s="158" t="s">
        <v>1107</v>
      </c>
      <c r="F937" s="161" t="s">
        <v>3039</v>
      </c>
      <c r="G937" s="162">
        <v>5857</v>
      </c>
      <c r="H937" s="163">
        <v>5859</v>
      </c>
      <c r="I937" s="166">
        <f t="shared" si="84"/>
        <v>3.4147174321324912E-4</v>
      </c>
      <c r="J937" s="164">
        <f t="shared" si="85"/>
        <v>6.8294348642649819E-5</v>
      </c>
      <c r="K937" s="162">
        <v>6</v>
      </c>
      <c r="L937" s="163">
        <v>6</v>
      </c>
      <c r="M937" s="166">
        <f t="shared" si="86"/>
        <v>0</v>
      </c>
      <c r="N937" s="164">
        <f t="shared" si="87"/>
        <v>0</v>
      </c>
      <c r="O937" s="165">
        <f t="shared" si="88"/>
        <v>1.0244152296397474E-3</v>
      </c>
      <c r="P937" s="164">
        <f t="shared" si="89"/>
        <v>1.0240655401945725E-3</v>
      </c>
      <c r="Q937" s="81"/>
    </row>
    <row r="938" spans="1:17" s="74" customFormat="1" x14ac:dyDescent="0.25">
      <c r="A938" s="288" t="s">
        <v>2913</v>
      </c>
      <c r="B938" s="158" t="s">
        <v>96</v>
      </c>
      <c r="C938" s="159" t="s">
        <v>2236</v>
      </c>
      <c r="D938" s="160" t="s">
        <v>3107</v>
      </c>
      <c r="E938" s="158" t="s">
        <v>3137</v>
      </c>
      <c r="F938" s="161" t="s">
        <v>3126</v>
      </c>
      <c r="G938" s="162">
        <v>5857</v>
      </c>
      <c r="H938" s="163">
        <v>5859</v>
      </c>
      <c r="I938" s="166">
        <f t="shared" si="84"/>
        <v>3.4147174321324912E-4</v>
      </c>
      <c r="J938" s="164">
        <f t="shared" si="85"/>
        <v>6.8294348642649819E-5</v>
      </c>
      <c r="K938" s="162">
        <v>7</v>
      </c>
      <c r="L938" s="163">
        <v>7</v>
      </c>
      <c r="M938" s="166">
        <f t="shared" si="86"/>
        <v>0</v>
      </c>
      <c r="N938" s="164">
        <f t="shared" si="87"/>
        <v>0</v>
      </c>
      <c r="O938" s="165">
        <f t="shared" si="88"/>
        <v>1.1951511012463719E-3</v>
      </c>
      <c r="P938" s="164">
        <f t="shared" si="89"/>
        <v>1.1947431302270011E-3</v>
      </c>
      <c r="Q938" s="81"/>
    </row>
    <row r="939" spans="1:17" s="74" customFormat="1" x14ac:dyDescent="0.25">
      <c r="A939" s="288" t="s">
        <v>2912</v>
      </c>
      <c r="B939" s="158" t="s">
        <v>96</v>
      </c>
      <c r="C939" s="159" t="s">
        <v>2535</v>
      </c>
      <c r="D939" s="160" t="s">
        <v>1495</v>
      </c>
      <c r="E939" s="158" t="s">
        <v>1378</v>
      </c>
      <c r="F939" s="161" t="s">
        <v>3262</v>
      </c>
      <c r="G939" s="162">
        <v>16831</v>
      </c>
      <c r="H939" s="163">
        <v>17044</v>
      </c>
      <c r="I939" s="166">
        <f t="shared" si="84"/>
        <v>1.2655219535381143E-2</v>
      </c>
      <c r="J939" s="164">
        <f t="shared" si="85"/>
        <v>2.5310439070762285E-3</v>
      </c>
      <c r="K939" s="162">
        <v>0</v>
      </c>
      <c r="L939" s="163">
        <v>0</v>
      </c>
      <c r="M939" s="166">
        <f t="shared" si="86"/>
        <v>0</v>
      </c>
      <c r="N939" s="164">
        <f t="shared" si="87"/>
        <v>0</v>
      </c>
      <c r="O939" s="165">
        <f t="shared" si="88"/>
        <v>0</v>
      </c>
      <c r="P939" s="164">
        <f t="shared" si="89"/>
        <v>0</v>
      </c>
      <c r="Q939" s="81"/>
    </row>
    <row r="940" spans="1:17" s="74" customFormat="1" x14ac:dyDescent="0.25">
      <c r="A940" s="288" t="s">
        <v>2912</v>
      </c>
      <c r="B940" s="158" t="s">
        <v>96</v>
      </c>
      <c r="C940" s="159" t="s">
        <v>2535</v>
      </c>
      <c r="D940" s="160" t="s">
        <v>1583</v>
      </c>
      <c r="E940" s="158" t="s">
        <v>1175</v>
      </c>
      <c r="F940" s="161" t="s">
        <v>3027</v>
      </c>
      <c r="G940" s="162">
        <v>16831</v>
      </c>
      <c r="H940" s="163">
        <v>17044</v>
      </c>
      <c r="I940" s="166">
        <f t="shared" si="84"/>
        <v>1.2655219535381143E-2</v>
      </c>
      <c r="J940" s="164">
        <f t="shared" si="85"/>
        <v>2.5310439070762285E-3</v>
      </c>
      <c r="K940" s="162">
        <v>0</v>
      </c>
      <c r="L940" s="163">
        <v>0</v>
      </c>
      <c r="M940" s="166">
        <f t="shared" si="86"/>
        <v>0</v>
      </c>
      <c r="N940" s="164">
        <f t="shared" si="87"/>
        <v>0</v>
      </c>
      <c r="O940" s="165">
        <f t="shared" si="88"/>
        <v>0</v>
      </c>
      <c r="P940" s="164">
        <f t="shared" si="89"/>
        <v>0</v>
      </c>
      <c r="Q940" s="81"/>
    </row>
    <row r="941" spans="1:17" s="74" customFormat="1" x14ac:dyDescent="0.25">
      <c r="A941" s="288" t="s">
        <v>2266</v>
      </c>
      <c r="B941" s="158" t="s">
        <v>96</v>
      </c>
      <c r="C941" s="159" t="s">
        <v>2277</v>
      </c>
      <c r="D941" s="160" t="s">
        <v>1198</v>
      </c>
      <c r="E941" s="158" t="s">
        <v>1221</v>
      </c>
      <c r="F941" s="161" t="s">
        <v>851</v>
      </c>
      <c r="G941" s="162">
        <v>12407</v>
      </c>
      <c r="H941" s="163">
        <v>12479</v>
      </c>
      <c r="I941" s="166">
        <f t="shared" si="84"/>
        <v>5.8031756266623677E-3</v>
      </c>
      <c r="J941" s="164">
        <f t="shared" si="85"/>
        <v>1.1606351253324735E-3</v>
      </c>
      <c r="K941" s="162">
        <v>4025</v>
      </c>
      <c r="L941" s="163">
        <v>4049</v>
      </c>
      <c r="M941" s="166">
        <f t="shared" si="86"/>
        <v>5.9627329192546586E-3</v>
      </c>
      <c r="N941" s="164">
        <f t="shared" si="87"/>
        <v>1.1925465838509316E-3</v>
      </c>
      <c r="O941" s="165">
        <f t="shared" si="88"/>
        <v>0.32441363746272267</v>
      </c>
      <c r="P941" s="164">
        <f t="shared" si="89"/>
        <v>0.3244651013703021</v>
      </c>
      <c r="Q941" s="81"/>
    </row>
    <row r="942" spans="1:17" s="74" customFormat="1" x14ac:dyDescent="0.25">
      <c r="A942" s="288" t="s">
        <v>1881</v>
      </c>
      <c r="B942" s="158" t="s">
        <v>96</v>
      </c>
      <c r="C942" s="159" t="s">
        <v>2120</v>
      </c>
      <c r="D942" s="160" t="s">
        <v>833</v>
      </c>
      <c r="E942" s="158" t="s">
        <v>834</v>
      </c>
      <c r="F942" s="161" t="s">
        <v>3039</v>
      </c>
      <c r="G942" s="162">
        <v>169253</v>
      </c>
      <c r="H942" s="163">
        <v>172039</v>
      </c>
      <c r="I942" s="166">
        <f t="shared" si="84"/>
        <v>1.6460564953058438E-2</v>
      </c>
      <c r="J942" s="164">
        <f t="shared" si="85"/>
        <v>3.2921129906116875E-3</v>
      </c>
      <c r="K942" s="162">
        <v>167669</v>
      </c>
      <c r="L942" s="163">
        <v>170429</v>
      </c>
      <c r="M942" s="166">
        <f t="shared" si="86"/>
        <v>1.6461003524801843E-2</v>
      </c>
      <c r="N942" s="164">
        <f t="shared" si="87"/>
        <v>3.2922007049603686E-3</v>
      </c>
      <c r="O942" s="165">
        <f t="shared" si="88"/>
        <v>0.99064122940213761</v>
      </c>
      <c r="P942" s="164">
        <f t="shared" si="89"/>
        <v>0.99064165683362493</v>
      </c>
      <c r="Q942" s="81"/>
    </row>
    <row r="943" spans="1:17" s="74" customFormat="1" x14ac:dyDescent="0.25">
      <c r="A943" s="288" t="s">
        <v>1881</v>
      </c>
      <c r="B943" s="158" t="s">
        <v>96</v>
      </c>
      <c r="C943" s="159" t="s">
        <v>2120</v>
      </c>
      <c r="D943" s="160" t="s">
        <v>3106</v>
      </c>
      <c r="E943" s="158" t="s">
        <v>3136</v>
      </c>
      <c r="F943" s="161" t="s">
        <v>3126</v>
      </c>
      <c r="G943" s="162">
        <v>169253</v>
      </c>
      <c r="H943" s="163">
        <v>172039</v>
      </c>
      <c r="I943" s="166">
        <f t="shared" si="84"/>
        <v>1.6460564953058438E-2</v>
      </c>
      <c r="J943" s="164">
        <f t="shared" si="85"/>
        <v>3.2921129906116875E-3</v>
      </c>
      <c r="K943" s="162">
        <v>0</v>
      </c>
      <c r="L943" s="163">
        <v>0</v>
      </c>
      <c r="M943" s="166">
        <f t="shared" si="86"/>
        <v>0</v>
      </c>
      <c r="N943" s="164">
        <f t="shared" si="87"/>
        <v>0</v>
      </c>
      <c r="O943" s="165">
        <f t="shared" si="88"/>
        <v>0</v>
      </c>
      <c r="P943" s="164">
        <f t="shared" si="89"/>
        <v>0</v>
      </c>
      <c r="Q943" s="81"/>
    </row>
    <row r="944" spans="1:17" s="74" customFormat="1" ht="30" x14ac:dyDescent="0.25">
      <c r="A944" s="288" t="s">
        <v>1881</v>
      </c>
      <c r="B944" s="158" t="s">
        <v>96</v>
      </c>
      <c r="C944" s="159" t="s">
        <v>2120</v>
      </c>
      <c r="D944" s="160" t="s">
        <v>835</v>
      </c>
      <c r="E944" s="158" t="s">
        <v>836</v>
      </c>
      <c r="F944" s="161" t="s">
        <v>3262</v>
      </c>
      <c r="G944" s="162">
        <v>169253</v>
      </c>
      <c r="H944" s="163">
        <v>172039</v>
      </c>
      <c r="I944" s="166">
        <f t="shared" si="84"/>
        <v>1.6460564953058438E-2</v>
      </c>
      <c r="J944" s="164">
        <f t="shared" si="85"/>
        <v>3.2921129906116875E-3</v>
      </c>
      <c r="K944" s="162">
        <v>2</v>
      </c>
      <c r="L944" s="163">
        <v>2</v>
      </c>
      <c r="M944" s="166">
        <f t="shared" si="86"/>
        <v>0</v>
      </c>
      <c r="N944" s="164">
        <f t="shared" si="87"/>
        <v>0</v>
      </c>
      <c r="O944" s="165">
        <f t="shared" si="88"/>
        <v>1.181662954275552E-5</v>
      </c>
      <c r="P944" s="164">
        <f t="shared" si="89"/>
        <v>1.1625271014130516E-5</v>
      </c>
      <c r="Q944" s="81"/>
    </row>
    <row r="945" spans="1:17" s="74" customFormat="1" x14ac:dyDescent="0.25">
      <c r="A945" s="288" t="s">
        <v>1881</v>
      </c>
      <c r="B945" s="158" t="s">
        <v>96</v>
      </c>
      <c r="C945" s="159" t="s">
        <v>2120</v>
      </c>
      <c r="D945" s="160" t="s">
        <v>1571</v>
      </c>
      <c r="E945" s="158" t="s">
        <v>1158</v>
      </c>
      <c r="F945" s="161" t="s">
        <v>3027</v>
      </c>
      <c r="G945" s="162">
        <v>169253</v>
      </c>
      <c r="H945" s="163">
        <v>172039</v>
      </c>
      <c r="I945" s="166">
        <f t="shared" si="84"/>
        <v>1.6460564953058438E-2</v>
      </c>
      <c r="J945" s="164">
        <f t="shared" si="85"/>
        <v>3.2921129906116875E-3</v>
      </c>
      <c r="K945" s="162">
        <v>0</v>
      </c>
      <c r="L945" s="163">
        <v>0</v>
      </c>
      <c r="M945" s="166">
        <f t="shared" si="86"/>
        <v>0</v>
      </c>
      <c r="N945" s="164">
        <f t="shared" si="87"/>
        <v>0</v>
      </c>
      <c r="O945" s="165">
        <f t="shared" si="88"/>
        <v>0</v>
      </c>
      <c r="P945" s="164">
        <f t="shared" si="89"/>
        <v>0</v>
      </c>
      <c r="Q945" s="81"/>
    </row>
    <row r="946" spans="1:17" s="74" customFormat="1" x14ac:dyDescent="0.25">
      <c r="A946" s="288" t="s">
        <v>1881</v>
      </c>
      <c r="B946" s="158" t="s">
        <v>96</v>
      </c>
      <c r="C946" s="159" t="s">
        <v>2120</v>
      </c>
      <c r="D946" s="160" t="s">
        <v>838</v>
      </c>
      <c r="E946" s="158" t="s">
        <v>839</v>
      </c>
      <c r="F946" s="161" t="s">
        <v>3027</v>
      </c>
      <c r="G946" s="162">
        <v>169253</v>
      </c>
      <c r="H946" s="163">
        <v>172039</v>
      </c>
      <c r="I946" s="166">
        <f t="shared" si="84"/>
        <v>1.6460564953058438E-2</v>
      </c>
      <c r="J946" s="164">
        <f t="shared" si="85"/>
        <v>3.2921129906116875E-3</v>
      </c>
      <c r="K946" s="162">
        <v>1</v>
      </c>
      <c r="L946" s="163">
        <v>1</v>
      </c>
      <c r="M946" s="166">
        <f t="shared" si="86"/>
        <v>0</v>
      </c>
      <c r="N946" s="164">
        <f t="shared" si="87"/>
        <v>0</v>
      </c>
      <c r="O946" s="165">
        <f t="shared" si="88"/>
        <v>5.9083147713777599E-6</v>
      </c>
      <c r="P946" s="164">
        <f t="shared" si="89"/>
        <v>5.8126355070652582E-6</v>
      </c>
      <c r="Q946" s="81"/>
    </row>
    <row r="947" spans="1:17" s="74" customFormat="1" x14ac:dyDescent="0.25">
      <c r="A947" s="288" t="s">
        <v>1882</v>
      </c>
      <c r="B947" s="158" t="s">
        <v>96</v>
      </c>
      <c r="C947" s="159" t="s">
        <v>2121</v>
      </c>
      <c r="D947" s="160" t="s">
        <v>3104</v>
      </c>
      <c r="E947" s="158" t="s">
        <v>3133</v>
      </c>
      <c r="F947" s="161" t="s">
        <v>3126</v>
      </c>
      <c r="G947" s="162">
        <v>271088</v>
      </c>
      <c r="H947" s="163">
        <v>279038</v>
      </c>
      <c r="I947" s="166">
        <f t="shared" si="84"/>
        <v>2.9326270436168329E-2</v>
      </c>
      <c r="J947" s="164">
        <f t="shared" si="85"/>
        <v>5.8652540872336659E-3</v>
      </c>
      <c r="K947" s="162">
        <v>23</v>
      </c>
      <c r="L947" s="163">
        <v>24</v>
      </c>
      <c r="M947" s="166">
        <f t="shared" si="86"/>
        <v>4.3478260869565216E-2</v>
      </c>
      <c r="N947" s="164">
        <f t="shared" si="87"/>
        <v>8.6956521739130436E-3</v>
      </c>
      <c r="O947" s="165">
        <f t="shared" si="88"/>
        <v>8.4843298117216555E-5</v>
      </c>
      <c r="P947" s="164">
        <f t="shared" si="89"/>
        <v>8.6009790781183925E-5</v>
      </c>
      <c r="Q947" s="81"/>
    </row>
    <row r="948" spans="1:17" s="74" customFormat="1" x14ac:dyDescent="0.25">
      <c r="A948" s="288" t="s">
        <v>2911</v>
      </c>
      <c r="B948" s="158" t="s">
        <v>96</v>
      </c>
      <c r="C948" s="159" t="s">
        <v>1772</v>
      </c>
      <c r="D948" s="160" t="s">
        <v>3111</v>
      </c>
      <c r="E948" s="158" t="s">
        <v>3152</v>
      </c>
      <c r="F948" s="161" t="s">
        <v>3126</v>
      </c>
      <c r="G948" s="162">
        <v>23987</v>
      </c>
      <c r="H948" s="163">
        <v>24422</v>
      </c>
      <c r="I948" s="166">
        <f t="shared" si="84"/>
        <v>1.8134823029140785E-2</v>
      </c>
      <c r="J948" s="164">
        <f t="shared" si="85"/>
        <v>3.6269646058281571E-3</v>
      </c>
      <c r="K948" s="162">
        <v>1</v>
      </c>
      <c r="L948" s="163">
        <v>1</v>
      </c>
      <c r="M948" s="166">
        <f t="shared" si="86"/>
        <v>0</v>
      </c>
      <c r="N948" s="164">
        <f t="shared" si="87"/>
        <v>0</v>
      </c>
      <c r="O948" s="165">
        <f t="shared" si="88"/>
        <v>4.1689248342852379E-5</v>
      </c>
      <c r="P948" s="164">
        <f t="shared" si="89"/>
        <v>4.0946687412988291E-5</v>
      </c>
      <c r="Q948" s="81"/>
    </row>
    <row r="949" spans="1:17" s="74" customFormat="1" x14ac:dyDescent="0.25">
      <c r="A949" s="288" t="s">
        <v>2910</v>
      </c>
      <c r="B949" s="158" t="s">
        <v>96</v>
      </c>
      <c r="C949" s="159" t="s">
        <v>2396</v>
      </c>
      <c r="D949" s="160" t="s">
        <v>1583</v>
      </c>
      <c r="E949" s="158" t="s">
        <v>1175</v>
      </c>
      <c r="F949" s="161" t="s">
        <v>3027</v>
      </c>
      <c r="G949" s="162">
        <v>20803</v>
      </c>
      <c r="H949" s="163">
        <v>20886</v>
      </c>
      <c r="I949" s="166">
        <f t="shared" si="84"/>
        <v>3.9898091621400761E-3</v>
      </c>
      <c r="J949" s="164">
        <f t="shared" si="85"/>
        <v>7.9796183242801522E-4</v>
      </c>
      <c r="K949" s="162">
        <v>3</v>
      </c>
      <c r="L949" s="163">
        <v>3</v>
      </c>
      <c r="M949" s="166">
        <f t="shared" si="86"/>
        <v>0</v>
      </c>
      <c r="N949" s="164">
        <f t="shared" si="87"/>
        <v>0</v>
      </c>
      <c r="O949" s="165">
        <f t="shared" si="88"/>
        <v>1.4420996971590636E-4</v>
      </c>
      <c r="P949" s="164">
        <f t="shared" si="89"/>
        <v>1.4363688595231256E-4</v>
      </c>
      <c r="Q949" s="81"/>
    </row>
    <row r="950" spans="1:17" s="74" customFormat="1" x14ac:dyDescent="0.25">
      <c r="A950" s="288" t="s">
        <v>2909</v>
      </c>
      <c r="B950" s="158" t="s">
        <v>96</v>
      </c>
      <c r="C950" s="159" t="s">
        <v>2536</v>
      </c>
      <c r="D950" s="160" t="s">
        <v>1091</v>
      </c>
      <c r="E950" s="158" t="s">
        <v>1107</v>
      </c>
      <c r="F950" s="161" t="s">
        <v>3039</v>
      </c>
      <c r="G950" s="162">
        <v>10712</v>
      </c>
      <c r="H950" s="163">
        <v>10944</v>
      </c>
      <c r="I950" s="166">
        <f t="shared" si="84"/>
        <v>2.1657953696788648E-2</v>
      </c>
      <c r="J950" s="164">
        <f t="shared" si="85"/>
        <v>4.3315907393577293E-3</v>
      </c>
      <c r="K950" s="162">
        <v>0</v>
      </c>
      <c r="L950" s="163">
        <v>0</v>
      </c>
      <c r="M950" s="166">
        <f t="shared" si="86"/>
        <v>0</v>
      </c>
      <c r="N950" s="164">
        <f t="shared" si="87"/>
        <v>0</v>
      </c>
      <c r="O950" s="165">
        <f t="shared" si="88"/>
        <v>0</v>
      </c>
      <c r="P950" s="164">
        <f t="shared" si="89"/>
        <v>0</v>
      </c>
      <c r="Q950" s="81"/>
    </row>
    <row r="951" spans="1:17" s="74" customFormat="1" x14ac:dyDescent="0.25">
      <c r="A951" s="288" t="s">
        <v>2909</v>
      </c>
      <c r="B951" s="158" t="s">
        <v>96</v>
      </c>
      <c r="C951" s="159" t="s">
        <v>2536</v>
      </c>
      <c r="D951" s="160" t="s">
        <v>3107</v>
      </c>
      <c r="E951" s="158" t="s">
        <v>3137</v>
      </c>
      <c r="F951" s="161" t="s">
        <v>3126</v>
      </c>
      <c r="G951" s="162">
        <v>10712</v>
      </c>
      <c r="H951" s="163">
        <v>10944</v>
      </c>
      <c r="I951" s="166">
        <f t="shared" si="84"/>
        <v>2.1657953696788648E-2</v>
      </c>
      <c r="J951" s="164">
        <f t="shared" si="85"/>
        <v>4.3315907393577293E-3</v>
      </c>
      <c r="K951" s="162">
        <v>1</v>
      </c>
      <c r="L951" s="163">
        <v>1</v>
      </c>
      <c r="M951" s="166">
        <f t="shared" si="86"/>
        <v>0</v>
      </c>
      <c r="N951" s="164">
        <f t="shared" si="87"/>
        <v>0</v>
      </c>
      <c r="O951" s="165">
        <f t="shared" si="88"/>
        <v>9.3353248693054525E-5</v>
      </c>
      <c r="P951" s="164">
        <f t="shared" si="89"/>
        <v>9.1374269005847948E-5</v>
      </c>
      <c r="Q951" s="81"/>
    </row>
    <row r="952" spans="1:17" s="74" customFormat="1" x14ac:dyDescent="0.25">
      <c r="A952" s="288" t="s">
        <v>2908</v>
      </c>
      <c r="B952" s="158" t="s">
        <v>96</v>
      </c>
      <c r="C952" s="159" t="s">
        <v>31</v>
      </c>
      <c r="D952" s="160" t="s">
        <v>1091</v>
      </c>
      <c r="E952" s="158" t="s">
        <v>1107</v>
      </c>
      <c r="F952" s="161" t="s">
        <v>3039</v>
      </c>
      <c r="G952" s="162">
        <v>7231</v>
      </c>
      <c r="H952" s="163">
        <v>7287</v>
      </c>
      <c r="I952" s="166">
        <f t="shared" si="84"/>
        <v>7.7444336882865443E-3</v>
      </c>
      <c r="J952" s="164">
        <f t="shared" si="85"/>
        <v>1.5488867376573089E-3</v>
      </c>
      <c r="K952" s="162">
        <v>0</v>
      </c>
      <c r="L952" s="163">
        <v>0</v>
      </c>
      <c r="M952" s="166">
        <f t="shared" si="86"/>
        <v>0</v>
      </c>
      <c r="N952" s="164">
        <f t="shared" si="87"/>
        <v>0</v>
      </c>
      <c r="O952" s="165">
        <f t="shared" si="88"/>
        <v>0</v>
      </c>
      <c r="P952" s="164">
        <f t="shared" si="89"/>
        <v>0</v>
      </c>
      <c r="Q952" s="81"/>
    </row>
    <row r="953" spans="1:17" s="74" customFormat="1" x14ac:dyDescent="0.25">
      <c r="A953" s="288" t="s">
        <v>2908</v>
      </c>
      <c r="B953" s="158" t="s">
        <v>96</v>
      </c>
      <c r="C953" s="159" t="s">
        <v>31</v>
      </c>
      <c r="D953" s="160" t="s">
        <v>3107</v>
      </c>
      <c r="E953" s="158" t="s">
        <v>3137</v>
      </c>
      <c r="F953" s="161" t="s">
        <v>3126</v>
      </c>
      <c r="G953" s="162">
        <v>7231</v>
      </c>
      <c r="H953" s="163">
        <v>7287</v>
      </c>
      <c r="I953" s="166">
        <f t="shared" si="84"/>
        <v>7.7444336882865443E-3</v>
      </c>
      <c r="J953" s="164">
        <f t="shared" si="85"/>
        <v>1.5488867376573089E-3</v>
      </c>
      <c r="K953" s="162">
        <v>0</v>
      </c>
      <c r="L953" s="163">
        <v>0</v>
      </c>
      <c r="M953" s="166">
        <f t="shared" si="86"/>
        <v>0</v>
      </c>
      <c r="N953" s="164">
        <f t="shared" si="87"/>
        <v>0</v>
      </c>
      <c r="O953" s="165">
        <f t="shared" si="88"/>
        <v>0</v>
      </c>
      <c r="P953" s="164">
        <f t="shared" si="89"/>
        <v>0</v>
      </c>
      <c r="Q953" s="81"/>
    </row>
    <row r="954" spans="1:17" s="74" customFormat="1" ht="30" x14ac:dyDescent="0.25">
      <c r="A954" s="288" t="s">
        <v>2908</v>
      </c>
      <c r="B954" s="158" t="s">
        <v>96</v>
      </c>
      <c r="C954" s="159" t="s">
        <v>31</v>
      </c>
      <c r="D954" s="160" t="s">
        <v>1585</v>
      </c>
      <c r="E954" s="158" t="s">
        <v>1176</v>
      </c>
      <c r="F954" s="161" t="s">
        <v>3027</v>
      </c>
      <c r="G954" s="162">
        <v>7231</v>
      </c>
      <c r="H954" s="163">
        <v>7287</v>
      </c>
      <c r="I954" s="166">
        <f t="shared" si="84"/>
        <v>7.7444336882865443E-3</v>
      </c>
      <c r="J954" s="164">
        <f t="shared" si="85"/>
        <v>1.5488867376573089E-3</v>
      </c>
      <c r="K954" s="162">
        <v>0</v>
      </c>
      <c r="L954" s="163">
        <v>0</v>
      </c>
      <c r="M954" s="166">
        <f t="shared" si="86"/>
        <v>0</v>
      </c>
      <c r="N954" s="164">
        <f t="shared" si="87"/>
        <v>0</v>
      </c>
      <c r="O954" s="165">
        <f t="shared" si="88"/>
        <v>0</v>
      </c>
      <c r="P954" s="164">
        <f t="shared" si="89"/>
        <v>0</v>
      </c>
      <c r="Q954" s="81"/>
    </row>
    <row r="955" spans="1:17" s="74" customFormat="1" x14ac:dyDescent="0.25">
      <c r="A955" s="288" t="s">
        <v>2315</v>
      </c>
      <c r="B955" s="158" t="s">
        <v>96</v>
      </c>
      <c r="C955" s="159" t="s">
        <v>2347</v>
      </c>
      <c r="D955" s="160" t="s">
        <v>1495</v>
      </c>
      <c r="E955" s="158" t="s">
        <v>1378</v>
      </c>
      <c r="F955" s="161" t="s">
        <v>3262</v>
      </c>
      <c r="G955" s="162">
        <v>15564</v>
      </c>
      <c r="H955" s="163">
        <v>15678</v>
      </c>
      <c r="I955" s="166">
        <f t="shared" si="84"/>
        <v>7.324595219737857E-3</v>
      </c>
      <c r="J955" s="164">
        <f t="shared" si="85"/>
        <v>1.4649190439475714E-3</v>
      </c>
      <c r="K955" s="162">
        <v>8384</v>
      </c>
      <c r="L955" s="163">
        <v>8448</v>
      </c>
      <c r="M955" s="166">
        <f t="shared" si="86"/>
        <v>7.6335877862595417E-3</v>
      </c>
      <c r="N955" s="164">
        <f t="shared" si="87"/>
        <v>1.5267175572519084E-3</v>
      </c>
      <c r="O955" s="165">
        <f t="shared" si="88"/>
        <v>0.53867900282703673</v>
      </c>
      <c r="P955" s="164">
        <f t="shared" si="89"/>
        <v>0.53884424033677769</v>
      </c>
      <c r="Q955" s="81"/>
    </row>
    <row r="956" spans="1:17" s="74" customFormat="1" x14ac:dyDescent="0.25">
      <c r="A956" s="288" t="s">
        <v>2315</v>
      </c>
      <c r="B956" s="158" t="s">
        <v>96</v>
      </c>
      <c r="C956" s="159" t="s">
        <v>2347</v>
      </c>
      <c r="D956" s="160" t="s">
        <v>1583</v>
      </c>
      <c r="E956" s="158" t="s">
        <v>1175</v>
      </c>
      <c r="F956" s="161" t="s">
        <v>3027</v>
      </c>
      <c r="G956" s="162">
        <v>15564</v>
      </c>
      <c r="H956" s="163">
        <v>15678</v>
      </c>
      <c r="I956" s="166">
        <f t="shared" si="84"/>
        <v>7.324595219737857E-3</v>
      </c>
      <c r="J956" s="164">
        <f t="shared" si="85"/>
        <v>1.4649190439475714E-3</v>
      </c>
      <c r="K956" s="162">
        <v>0</v>
      </c>
      <c r="L956" s="163">
        <v>0</v>
      </c>
      <c r="M956" s="166">
        <f t="shared" si="86"/>
        <v>0</v>
      </c>
      <c r="N956" s="164">
        <f t="shared" si="87"/>
        <v>0</v>
      </c>
      <c r="O956" s="165">
        <f t="shared" si="88"/>
        <v>0</v>
      </c>
      <c r="P956" s="164">
        <f t="shared" si="89"/>
        <v>0</v>
      </c>
      <c r="Q956" s="81"/>
    </row>
    <row r="957" spans="1:17" s="74" customFormat="1" x14ac:dyDescent="0.25">
      <c r="A957" s="288" t="s">
        <v>1883</v>
      </c>
      <c r="B957" s="158" t="s">
        <v>96</v>
      </c>
      <c r="C957" s="159" t="s">
        <v>2122</v>
      </c>
      <c r="D957" s="160" t="s">
        <v>1495</v>
      </c>
      <c r="E957" s="158" t="s">
        <v>1378</v>
      </c>
      <c r="F957" s="161" t="s">
        <v>3262</v>
      </c>
      <c r="G957" s="162">
        <v>107875</v>
      </c>
      <c r="H957" s="163">
        <v>109775</v>
      </c>
      <c r="I957" s="166">
        <f t="shared" si="84"/>
        <v>1.761297798377752E-2</v>
      </c>
      <c r="J957" s="164">
        <f t="shared" si="85"/>
        <v>3.5225955967555038E-3</v>
      </c>
      <c r="K957" s="162">
        <v>2</v>
      </c>
      <c r="L957" s="163">
        <v>2</v>
      </c>
      <c r="M957" s="166">
        <f t="shared" si="86"/>
        <v>0</v>
      </c>
      <c r="N957" s="164">
        <f t="shared" si="87"/>
        <v>0</v>
      </c>
      <c r="O957" s="165">
        <f t="shared" si="88"/>
        <v>1.8539976825028969E-5</v>
      </c>
      <c r="P957" s="164">
        <f t="shared" si="89"/>
        <v>1.8219084491004328E-5</v>
      </c>
      <c r="Q957" s="81"/>
    </row>
    <row r="958" spans="1:17" s="74" customFormat="1" x14ac:dyDescent="0.25">
      <c r="A958" s="288" t="s">
        <v>1883</v>
      </c>
      <c r="B958" s="158" t="s">
        <v>96</v>
      </c>
      <c r="C958" s="159" t="s">
        <v>2122</v>
      </c>
      <c r="D958" s="160" t="s">
        <v>1583</v>
      </c>
      <c r="E958" s="158" t="s">
        <v>1175</v>
      </c>
      <c r="F958" s="161" t="s">
        <v>3027</v>
      </c>
      <c r="G958" s="162">
        <v>107875</v>
      </c>
      <c r="H958" s="163">
        <v>109775</v>
      </c>
      <c r="I958" s="166">
        <f t="shared" si="84"/>
        <v>1.761297798377752E-2</v>
      </c>
      <c r="J958" s="164">
        <f t="shared" si="85"/>
        <v>3.5225955967555038E-3</v>
      </c>
      <c r="K958" s="162">
        <v>107861</v>
      </c>
      <c r="L958" s="163">
        <v>109761</v>
      </c>
      <c r="M958" s="166">
        <f t="shared" si="86"/>
        <v>1.7615264089893473E-2</v>
      </c>
      <c r="N958" s="164">
        <f t="shared" si="87"/>
        <v>3.5230528179786948E-3</v>
      </c>
      <c r="O958" s="165">
        <f t="shared" si="88"/>
        <v>0.99987022016222482</v>
      </c>
      <c r="P958" s="164">
        <f t="shared" si="89"/>
        <v>0.99987246640856298</v>
      </c>
      <c r="Q958" s="81"/>
    </row>
    <row r="959" spans="1:17" s="74" customFormat="1" x14ac:dyDescent="0.25">
      <c r="A959" s="288" t="s">
        <v>1883</v>
      </c>
      <c r="B959" s="158" t="s">
        <v>96</v>
      </c>
      <c r="C959" s="159" t="s">
        <v>2122</v>
      </c>
      <c r="D959" s="160" t="s">
        <v>1080</v>
      </c>
      <c r="E959" s="158" t="s">
        <v>1224</v>
      </c>
      <c r="F959" s="161" t="s">
        <v>851</v>
      </c>
      <c r="G959" s="162">
        <v>107875</v>
      </c>
      <c r="H959" s="163">
        <v>109775</v>
      </c>
      <c r="I959" s="166">
        <f t="shared" si="84"/>
        <v>1.761297798377752E-2</v>
      </c>
      <c r="J959" s="164">
        <f t="shared" si="85"/>
        <v>3.5225955967555038E-3</v>
      </c>
      <c r="K959" s="162">
        <v>53900</v>
      </c>
      <c r="L959" s="163">
        <v>54854</v>
      </c>
      <c r="M959" s="166">
        <f t="shared" si="86"/>
        <v>1.769944341372913E-2</v>
      </c>
      <c r="N959" s="164">
        <f t="shared" si="87"/>
        <v>3.5398886827458257E-3</v>
      </c>
      <c r="O959" s="165">
        <f t="shared" si="88"/>
        <v>0.49965237543453073</v>
      </c>
      <c r="P959" s="164">
        <f t="shared" si="89"/>
        <v>0.49969483033477569</v>
      </c>
      <c r="Q959" s="81"/>
    </row>
    <row r="960" spans="1:17" s="74" customFormat="1" x14ac:dyDescent="0.25">
      <c r="A960" s="288" t="s">
        <v>2907</v>
      </c>
      <c r="B960" s="158" t="s">
        <v>96</v>
      </c>
      <c r="C960" s="159" t="s">
        <v>402</v>
      </c>
      <c r="D960" s="160" t="s">
        <v>3111</v>
      </c>
      <c r="E960" s="158" t="s">
        <v>3152</v>
      </c>
      <c r="F960" s="161" t="s">
        <v>3126</v>
      </c>
      <c r="G960" s="162">
        <v>27901</v>
      </c>
      <c r="H960" s="163">
        <v>28284</v>
      </c>
      <c r="I960" s="166">
        <f t="shared" si="84"/>
        <v>1.3727106555320598E-2</v>
      </c>
      <c r="J960" s="164">
        <f t="shared" si="85"/>
        <v>2.7454213110641194E-3</v>
      </c>
      <c r="K960" s="162">
        <v>1</v>
      </c>
      <c r="L960" s="163">
        <v>1</v>
      </c>
      <c r="M960" s="166">
        <f t="shared" si="86"/>
        <v>0</v>
      </c>
      <c r="N960" s="164">
        <f t="shared" si="87"/>
        <v>0</v>
      </c>
      <c r="O960" s="165">
        <f t="shared" si="88"/>
        <v>3.5841009282821403E-5</v>
      </c>
      <c r="P960" s="164">
        <f t="shared" si="89"/>
        <v>3.5355678121906375E-5</v>
      </c>
      <c r="Q960" s="81"/>
    </row>
    <row r="961" spans="1:17" s="74" customFormat="1" ht="30" x14ac:dyDescent="0.25">
      <c r="A961" s="288" t="s">
        <v>2362</v>
      </c>
      <c r="B961" s="158" t="s">
        <v>96</v>
      </c>
      <c r="C961" s="159" t="s">
        <v>102</v>
      </c>
      <c r="D961" s="160" t="s">
        <v>1585</v>
      </c>
      <c r="E961" s="158" t="s">
        <v>1176</v>
      </c>
      <c r="F961" s="161" t="s">
        <v>3027</v>
      </c>
      <c r="G961" s="162">
        <v>66338</v>
      </c>
      <c r="H961" s="163">
        <v>66433</v>
      </c>
      <c r="I961" s="166">
        <f t="shared" si="84"/>
        <v>1.432060056076457E-3</v>
      </c>
      <c r="J961" s="164">
        <f t="shared" si="85"/>
        <v>2.8641201121529139E-4</v>
      </c>
      <c r="K961" s="162">
        <v>49910</v>
      </c>
      <c r="L961" s="163">
        <v>49985</v>
      </c>
      <c r="M961" s="166">
        <f t="shared" si="86"/>
        <v>1.5027048687637748E-3</v>
      </c>
      <c r="N961" s="164">
        <f t="shared" si="87"/>
        <v>3.0054097375275494E-4</v>
      </c>
      <c r="O961" s="165">
        <f t="shared" si="88"/>
        <v>0.75235913051343117</v>
      </c>
      <c r="P961" s="164">
        <f t="shared" si="89"/>
        <v>0.75241220477774595</v>
      </c>
      <c r="Q961" s="81"/>
    </row>
    <row r="962" spans="1:17" s="74" customFormat="1" x14ac:dyDescent="0.25">
      <c r="A962" s="288" t="s">
        <v>2906</v>
      </c>
      <c r="B962" s="158" t="s">
        <v>2376</v>
      </c>
      <c r="C962" s="159" t="s">
        <v>2539</v>
      </c>
      <c r="D962" s="160" t="s">
        <v>1577</v>
      </c>
      <c r="E962" s="158" t="s">
        <v>1167</v>
      </c>
      <c r="F962" s="161" t="s">
        <v>3027</v>
      </c>
      <c r="G962" s="162">
        <v>11163</v>
      </c>
      <c r="H962" s="163">
        <v>11347</v>
      </c>
      <c r="I962" s="166">
        <f t="shared" si="84"/>
        <v>1.6483024276628146E-2</v>
      </c>
      <c r="J962" s="164">
        <f t="shared" si="85"/>
        <v>3.2966048553256292E-3</v>
      </c>
      <c r="K962" s="162">
        <v>0</v>
      </c>
      <c r="L962" s="163">
        <v>0</v>
      </c>
      <c r="M962" s="166">
        <f t="shared" si="86"/>
        <v>0</v>
      </c>
      <c r="N962" s="164">
        <f t="shared" si="87"/>
        <v>0</v>
      </c>
      <c r="O962" s="165">
        <f t="shared" si="88"/>
        <v>0</v>
      </c>
      <c r="P962" s="164">
        <f t="shared" si="89"/>
        <v>0</v>
      </c>
      <c r="Q962" s="81"/>
    </row>
    <row r="963" spans="1:17" s="74" customFormat="1" x14ac:dyDescent="0.25">
      <c r="A963" s="288" t="s">
        <v>2906</v>
      </c>
      <c r="B963" s="158" t="s">
        <v>2376</v>
      </c>
      <c r="C963" s="159" t="s">
        <v>2539</v>
      </c>
      <c r="D963" s="160" t="s">
        <v>1193</v>
      </c>
      <c r="E963" s="158" t="s">
        <v>1216</v>
      </c>
      <c r="F963" s="161" t="s">
        <v>851</v>
      </c>
      <c r="G963" s="162">
        <v>11163</v>
      </c>
      <c r="H963" s="163">
        <v>11347</v>
      </c>
      <c r="I963" s="166">
        <f t="shared" ref="I963:I1026" si="90">(H963-G963)/G963</f>
        <v>1.6483024276628146E-2</v>
      </c>
      <c r="J963" s="164">
        <f t="shared" ref="J963:J1026" si="91">I963/5</f>
        <v>3.2966048553256292E-3</v>
      </c>
      <c r="K963" s="162">
        <v>0</v>
      </c>
      <c r="L963" s="163">
        <v>0</v>
      </c>
      <c r="M963" s="166">
        <f t="shared" ref="M963:M1026" si="92">IFERROR((L963-K963)/K963,0)</f>
        <v>0</v>
      </c>
      <c r="N963" s="164">
        <f t="shared" ref="N963:N1026" si="93">M963/5</f>
        <v>0</v>
      </c>
      <c r="O963" s="165">
        <f t="shared" ref="O963:O1026" si="94">K963/G963</f>
        <v>0</v>
      </c>
      <c r="P963" s="164">
        <f t="shared" ref="P963:P1026" si="95">L963/H963</f>
        <v>0</v>
      </c>
      <c r="Q963" s="81"/>
    </row>
    <row r="964" spans="1:17" s="74" customFormat="1" x14ac:dyDescent="0.25">
      <c r="A964" s="288" t="s">
        <v>2363</v>
      </c>
      <c r="B964" s="158" t="s">
        <v>2376</v>
      </c>
      <c r="C964" s="159" t="s">
        <v>2380</v>
      </c>
      <c r="D964" s="160" t="s">
        <v>1577</v>
      </c>
      <c r="E964" s="158" t="s">
        <v>1167</v>
      </c>
      <c r="F964" s="161" t="s">
        <v>3027</v>
      </c>
      <c r="G964" s="162">
        <v>42963</v>
      </c>
      <c r="H964" s="163">
        <v>43859</v>
      </c>
      <c r="I964" s="166">
        <f t="shared" si="90"/>
        <v>2.0855154435211694E-2</v>
      </c>
      <c r="J964" s="164">
        <f t="shared" si="91"/>
        <v>4.1710308870423389E-3</v>
      </c>
      <c r="K964" s="162">
        <v>14982</v>
      </c>
      <c r="L964" s="163">
        <v>15301</v>
      </c>
      <c r="M964" s="166">
        <f t="shared" si="92"/>
        <v>2.1292217327459617E-2</v>
      </c>
      <c r="N964" s="164">
        <f t="shared" si="93"/>
        <v>4.2584434654919234E-3</v>
      </c>
      <c r="O964" s="165">
        <f t="shared" si="94"/>
        <v>0.3487186648977027</v>
      </c>
      <c r="P964" s="164">
        <f t="shared" si="95"/>
        <v>0.34886796324585606</v>
      </c>
      <c r="Q964" s="81"/>
    </row>
    <row r="965" spans="1:17" s="74" customFormat="1" x14ac:dyDescent="0.25">
      <c r="A965" s="288" t="s">
        <v>2363</v>
      </c>
      <c r="B965" s="158" t="s">
        <v>2376</v>
      </c>
      <c r="C965" s="159" t="s">
        <v>2380</v>
      </c>
      <c r="D965" s="160" t="s">
        <v>1193</v>
      </c>
      <c r="E965" s="158" t="s">
        <v>1216</v>
      </c>
      <c r="F965" s="161" t="s">
        <v>851</v>
      </c>
      <c r="G965" s="162">
        <v>42963</v>
      </c>
      <c r="H965" s="163">
        <v>43859</v>
      </c>
      <c r="I965" s="166">
        <f t="shared" si="90"/>
        <v>2.0855154435211694E-2</v>
      </c>
      <c r="J965" s="164">
        <f t="shared" si="91"/>
        <v>4.1710308870423389E-3</v>
      </c>
      <c r="K965" s="162">
        <v>29293</v>
      </c>
      <c r="L965" s="163">
        <v>29903</v>
      </c>
      <c r="M965" s="166">
        <f t="shared" si="92"/>
        <v>2.0824087665995288E-2</v>
      </c>
      <c r="N965" s="164">
        <f t="shared" si="93"/>
        <v>4.1648175331990573E-3</v>
      </c>
      <c r="O965" s="165">
        <f t="shared" si="94"/>
        <v>0.68181923981100012</v>
      </c>
      <c r="P965" s="164">
        <f t="shared" si="95"/>
        <v>0.68179849061766118</v>
      </c>
      <c r="Q965" s="81"/>
    </row>
    <row r="966" spans="1:17" s="74" customFormat="1" x14ac:dyDescent="0.25">
      <c r="A966" s="288" t="s">
        <v>2246</v>
      </c>
      <c r="B966" s="158" t="s">
        <v>326</v>
      </c>
      <c r="C966" s="159" t="s">
        <v>2254</v>
      </c>
      <c r="D966" s="160" t="s">
        <v>1186</v>
      </c>
      <c r="E966" s="158" t="s">
        <v>1209</v>
      </c>
      <c r="F966" s="161" t="s">
        <v>851</v>
      </c>
      <c r="G966" s="162">
        <v>165332</v>
      </c>
      <c r="H966" s="163">
        <v>172442</v>
      </c>
      <c r="I966" s="166">
        <f t="shared" si="90"/>
        <v>4.3004379067573123E-2</v>
      </c>
      <c r="J966" s="164">
        <f t="shared" si="91"/>
        <v>8.6008758135146246E-3</v>
      </c>
      <c r="K966" s="162">
        <v>0</v>
      </c>
      <c r="L966" s="163">
        <v>0</v>
      </c>
      <c r="M966" s="166">
        <f t="shared" si="92"/>
        <v>0</v>
      </c>
      <c r="N966" s="164">
        <f t="shared" si="93"/>
        <v>0</v>
      </c>
      <c r="O966" s="165">
        <f t="shared" si="94"/>
        <v>0</v>
      </c>
      <c r="P966" s="164">
        <f t="shared" si="95"/>
        <v>0</v>
      </c>
      <c r="Q966" s="81"/>
    </row>
    <row r="967" spans="1:17" s="74" customFormat="1" x14ac:dyDescent="0.25">
      <c r="A967" s="288" t="s">
        <v>1884</v>
      </c>
      <c r="B967" s="158" t="s">
        <v>358</v>
      </c>
      <c r="C967" s="159" t="s">
        <v>2111</v>
      </c>
      <c r="D967" s="160" t="s">
        <v>1091</v>
      </c>
      <c r="E967" s="158" t="s">
        <v>1107</v>
      </c>
      <c r="F967" s="161" t="s">
        <v>3039</v>
      </c>
      <c r="G967" s="162">
        <v>131228</v>
      </c>
      <c r="H967" s="163">
        <v>136719</v>
      </c>
      <c r="I967" s="166">
        <f t="shared" si="90"/>
        <v>4.1843204194226845E-2</v>
      </c>
      <c r="J967" s="164">
        <f t="shared" si="91"/>
        <v>8.3686408388453683E-3</v>
      </c>
      <c r="K967" s="162">
        <v>124973</v>
      </c>
      <c r="L967" s="163">
        <v>130190</v>
      </c>
      <c r="M967" s="166">
        <f t="shared" si="92"/>
        <v>4.1745016923655509E-2</v>
      </c>
      <c r="N967" s="164">
        <f t="shared" si="93"/>
        <v>8.3490033847311018E-3</v>
      </c>
      <c r="O967" s="165">
        <f t="shared" si="94"/>
        <v>0.95233486755875274</v>
      </c>
      <c r="P967" s="164">
        <f t="shared" si="95"/>
        <v>0.95224511589464522</v>
      </c>
      <c r="Q967" s="81"/>
    </row>
    <row r="968" spans="1:17" s="74" customFormat="1" x14ac:dyDescent="0.25">
      <c r="A968" s="288" t="s">
        <v>1884</v>
      </c>
      <c r="B968" s="158" t="s">
        <v>358</v>
      </c>
      <c r="C968" s="159" t="s">
        <v>2111</v>
      </c>
      <c r="D968" s="160" t="s">
        <v>3107</v>
      </c>
      <c r="E968" s="158" t="s">
        <v>3137</v>
      </c>
      <c r="F968" s="161" t="s">
        <v>3126</v>
      </c>
      <c r="G968" s="162">
        <v>131228</v>
      </c>
      <c r="H968" s="163">
        <v>136719</v>
      </c>
      <c r="I968" s="166">
        <f t="shared" si="90"/>
        <v>4.1843204194226845E-2</v>
      </c>
      <c r="J968" s="164">
        <f t="shared" si="91"/>
        <v>8.3686408388453683E-3</v>
      </c>
      <c r="K968" s="162">
        <v>124911</v>
      </c>
      <c r="L968" s="163">
        <v>130125</v>
      </c>
      <c r="M968" s="166">
        <f t="shared" si="92"/>
        <v>4.1741720104714559E-2</v>
      </c>
      <c r="N968" s="164">
        <f t="shared" si="93"/>
        <v>8.3483440209429112E-3</v>
      </c>
      <c r="O968" s="165">
        <f t="shared" si="94"/>
        <v>0.95186240741305206</v>
      </c>
      <c r="P968" s="164">
        <f t="shared" si="95"/>
        <v>0.95176968819257013</v>
      </c>
      <c r="Q968" s="81"/>
    </row>
    <row r="969" spans="1:17" s="74" customFormat="1" x14ac:dyDescent="0.25">
      <c r="A969" s="288" t="s">
        <v>982</v>
      </c>
      <c r="B969" s="158" t="s">
        <v>358</v>
      </c>
      <c r="C969" s="159" t="s">
        <v>357</v>
      </c>
      <c r="D969" s="160" t="s">
        <v>1136</v>
      </c>
      <c r="E969" s="158" t="s">
        <v>1146</v>
      </c>
      <c r="F969" s="161" t="s">
        <v>3027</v>
      </c>
      <c r="G969" s="162">
        <v>48099</v>
      </c>
      <c r="H969" s="163">
        <v>48807</v>
      </c>
      <c r="I969" s="166">
        <f t="shared" si="90"/>
        <v>1.4719640740971747E-2</v>
      </c>
      <c r="J969" s="164">
        <f t="shared" si="91"/>
        <v>2.9439281481943493E-3</v>
      </c>
      <c r="K969" s="162">
        <v>2791</v>
      </c>
      <c r="L969" s="163">
        <v>2836</v>
      </c>
      <c r="M969" s="166">
        <f t="shared" si="92"/>
        <v>1.6123253314224293E-2</v>
      </c>
      <c r="N969" s="164">
        <f t="shared" si="93"/>
        <v>3.2246506628448588E-3</v>
      </c>
      <c r="O969" s="165">
        <f t="shared" si="94"/>
        <v>5.8026154389904154E-2</v>
      </c>
      <c r="P969" s="164">
        <f t="shared" si="95"/>
        <v>5.8106419161185897E-2</v>
      </c>
      <c r="Q969" s="81"/>
    </row>
    <row r="970" spans="1:17" s="74" customFormat="1" x14ac:dyDescent="0.25">
      <c r="A970" s="288" t="s">
        <v>2905</v>
      </c>
      <c r="B970" s="158" t="s">
        <v>358</v>
      </c>
      <c r="C970" s="159" t="s">
        <v>2541</v>
      </c>
      <c r="D970" s="160" t="s">
        <v>1091</v>
      </c>
      <c r="E970" s="158" t="s">
        <v>1107</v>
      </c>
      <c r="F970" s="161" t="s">
        <v>3039</v>
      </c>
      <c r="G970" s="162">
        <v>8312</v>
      </c>
      <c r="H970" s="163">
        <v>8449</v>
      </c>
      <c r="I970" s="166">
        <f t="shared" si="90"/>
        <v>1.6482194417709334E-2</v>
      </c>
      <c r="J970" s="164">
        <f t="shared" si="91"/>
        <v>3.2964388835418669E-3</v>
      </c>
      <c r="K970" s="162">
        <v>1</v>
      </c>
      <c r="L970" s="163">
        <v>1</v>
      </c>
      <c r="M970" s="166">
        <f t="shared" si="92"/>
        <v>0</v>
      </c>
      <c r="N970" s="164">
        <f t="shared" si="93"/>
        <v>0</v>
      </c>
      <c r="O970" s="165">
        <f t="shared" si="94"/>
        <v>1.2030798845043312E-4</v>
      </c>
      <c r="P970" s="164">
        <f t="shared" si="95"/>
        <v>1.1835720203574388E-4</v>
      </c>
      <c r="Q970" s="81"/>
    </row>
    <row r="971" spans="1:17" s="74" customFormat="1" x14ac:dyDescent="0.25">
      <c r="A971" s="288" t="s">
        <v>2905</v>
      </c>
      <c r="B971" s="158" t="s">
        <v>358</v>
      </c>
      <c r="C971" s="159" t="s">
        <v>2541</v>
      </c>
      <c r="D971" s="160" t="s">
        <v>3107</v>
      </c>
      <c r="E971" s="158" t="s">
        <v>3137</v>
      </c>
      <c r="F971" s="161" t="s">
        <v>3126</v>
      </c>
      <c r="G971" s="162">
        <v>8312</v>
      </c>
      <c r="H971" s="163">
        <v>8449</v>
      </c>
      <c r="I971" s="166">
        <f t="shared" si="90"/>
        <v>1.6482194417709334E-2</v>
      </c>
      <c r="J971" s="164">
        <f t="shared" si="91"/>
        <v>3.2964388835418669E-3</v>
      </c>
      <c r="K971" s="162">
        <v>1</v>
      </c>
      <c r="L971" s="163">
        <v>1</v>
      </c>
      <c r="M971" s="166">
        <f t="shared" si="92"/>
        <v>0</v>
      </c>
      <c r="N971" s="164">
        <f t="shared" si="93"/>
        <v>0</v>
      </c>
      <c r="O971" s="165">
        <f t="shared" si="94"/>
        <v>1.2030798845043312E-4</v>
      </c>
      <c r="P971" s="164">
        <f t="shared" si="95"/>
        <v>1.1835720203574388E-4</v>
      </c>
      <c r="Q971" s="81"/>
    </row>
    <row r="972" spans="1:17" s="74" customFormat="1" x14ac:dyDescent="0.25">
      <c r="A972" s="288" t="s">
        <v>1885</v>
      </c>
      <c r="B972" s="158" t="s">
        <v>358</v>
      </c>
      <c r="C972" s="159" t="s">
        <v>2123</v>
      </c>
      <c r="D972" s="160" t="s">
        <v>3111</v>
      </c>
      <c r="E972" s="158" t="s">
        <v>3152</v>
      </c>
      <c r="F972" s="161" t="s">
        <v>3126</v>
      </c>
      <c r="G972" s="162">
        <v>80744</v>
      </c>
      <c r="H972" s="163">
        <v>82929</v>
      </c>
      <c r="I972" s="166">
        <f t="shared" si="90"/>
        <v>2.706083424155355E-2</v>
      </c>
      <c r="J972" s="164">
        <f t="shared" si="91"/>
        <v>5.4121668483107102E-3</v>
      </c>
      <c r="K972" s="162">
        <v>80728</v>
      </c>
      <c r="L972" s="163">
        <v>82912</v>
      </c>
      <c r="M972" s="166">
        <f t="shared" si="92"/>
        <v>2.7053810326033097E-2</v>
      </c>
      <c r="N972" s="164">
        <f t="shared" si="93"/>
        <v>5.4107620652066191E-3</v>
      </c>
      <c r="O972" s="165">
        <f t="shared" si="94"/>
        <v>0.99980184286138907</v>
      </c>
      <c r="P972" s="164">
        <f t="shared" si="95"/>
        <v>0.99979500536603605</v>
      </c>
      <c r="Q972" s="81"/>
    </row>
    <row r="973" spans="1:17" s="74" customFormat="1" x14ac:dyDescent="0.25">
      <c r="A973" s="288" t="s">
        <v>1886</v>
      </c>
      <c r="B973" s="158" t="s">
        <v>358</v>
      </c>
      <c r="C973" s="159" t="s">
        <v>2124</v>
      </c>
      <c r="D973" s="160" t="s">
        <v>1091</v>
      </c>
      <c r="E973" s="158" t="s">
        <v>1107</v>
      </c>
      <c r="F973" s="161" t="s">
        <v>3039</v>
      </c>
      <c r="G973" s="162">
        <v>92888</v>
      </c>
      <c r="H973" s="163">
        <v>94894</v>
      </c>
      <c r="I973" s="166">
        <f t="shared" si="90"/>
        <v>2.1595900439238654E-2</v>
      </c>
      <c r="J973" s="164">
        <f t="shared" si="91"/>
        <v>4.3191800878477305E-3</v>
      </c>
      <c r="K973" s="162">
        <v>85047</v>
      </c>
      <c r="L973" s="163">
        <v>86888</v>
      </c>
      <c r="M973" s="166">
        <f t="shared" si="92"/>
        <v>2.1646854092443001E-2</v>
      </c>
      <c r="N973" s="164">
        <f t="shared" si="93"/>
        <v>4.3293708184886006E-3</v>
      </c>
      <c r="O973" s="165">
        <f t="shared" si="94"/>
        <v>0.91558651278959602</v>
      </c>
      <c r="P973" s="164">
        <f t="shared" si="95"/>
        <v>0.91563217906295447</v>
      </c>
      <c r="Q973" s="81"/>
    </row>
    <row r="974" spans="1:17" s="74" customFormat="1" x14ac:dyDescent="0.25">
      <c r="A974" s="288" t="s">
        <v>1886</v>
      </c>
      <c r="B974" s="158" t="s">
        <v>358</v>
      </c>
      <c r="C974" s="159" t="s">
        <v>2124</v>
      </c>
      <c r="D974" s="160" t="s">
        <v>3107</v>
      </c>
      <c r="E974" s="158" t="s">
        <v>3137</v>
      </c>
      <c r="F974" s="161" t="s">
        <v>3126</v>
      </c>
      <c r="G974" s="162">
        <v>92888</v>
      </c>
      <c r="H974" s="163">
        <v>94894</v>
      </c>
      <c r="I974" s="166">
        <f t="shared" si="90"/>
        <v>2.1595900439238654E-2</v>
      </c>
      <c r="J974" s="164">
        <f t="shared" si="91"/>
        <v>4.3191800878477305E-3</v>
      </c>
      <c r="K974" s="162">
        <v>84918</v>
      </c>
      <c r="L974" s="163">
        <v>86756</v>
      </c>
      <c r="M974" s="166">
        <f t="shared" si="92"/>
        <v>2.1644409901316563E-2</v>
      </c>
      <c r="N974" s="164">
        <f t="shared" si="93"/>
        <v>4.3288819802633129E-3</v>
      </c>
      <c r="O974" s="165">
        <f t="shared" si="94"/>
        <v>0.91419774351907679</v>
      </c>
      <c r="P974" s="164">
        <f t="shared" si="95"/>
        <v>0.91424115328682531</v>
      </c>
      <c r="Q974" s="81"/>
    </row>
    <row r="975" spans="1:17" s="74" customFormat="1" x14ac:dyDescent="0.25">
      <c r="A975" s="288" t="s">
        <v>1886</v>
      </c>
      <c r="B975" s="158" t="s">
        <v>358</v>
      </c>
      <c r="C975" s="159" t="s">
        <v>2124</v>
      </c>
      <c r="D975" s="160" t="s">
        <v>1181</v>
      </c>
      <c r="E975" s="158" t="s">
        <v>1203</v>
      </c>
      <c r="F975" s="161" t="s">
        <v>851</v>
      </c>
      <c r="G975" s="162">
        <v>92888</v>
      </c>
      <c r="H975" s="163">
        <v>94894</v>
      </c>
      <c r="I975" s="166">
        <f t="shared" si="90"/>
        <v>2.1595900439238654E-2</v>
      </c>
      <c r="J975" s="164">
        <f t="shared" si="91"/>
        <v>4.3191800878477305E-3</v>
      </c>
      <c r="K975" s="162">
        <v>16538</v>
      </c>
      <c r="L975" s="163">
        <v>16894</v>
      </c>
      <c r="M975" s="166">
        <f t="shared" si="92"/>
        <v>2.152618212601282E-2</v>
      </c>
      <c r="N975" s="164">
        <f t="shared" si="93"/>
        <v>4.3052364252025637E-3</v>
      </c>
      <c r="O975" s="165">
        <f t="shared" si="94"/>
        <v>0.17804237361123074</v>
      </c>
      <c r="P975" s="164">
        <f t="shared" si="95"/>
        <v>0.17803022319640863</v>
      </c>
      <c r="Q975" s="81"/>
    </row>
    <row r="976" spans="1:17" s="74" customFormat="1" x14ac:dyDescent="0.25">
      <c r="A976" s="288" t="s">
        <v>2904</v>
      </c>
      <c r="B976" s="158" t="s">
        <v>358</v>
      </c>
      <c r="C976" s="159" t="s">
        <v>791</v>
      </c>
      <c r="D976" s="160" t="s">
        <v>1136</v>
      </c>
      <c r="E976" s="158" t="s">
        <v>1146</v>
      </c>
      <c r="F976" s="161" t="s">
        <v>3027</v>
      </c>
      <c r="G976" s="162">
        <v>27115</v>
      </c>
      <c r="H976" s="163">
        <v>27182</v>
      </c>
      <c r="I976" s="166">
        <f t="shared" si="90"/>
        <v>2.470957034851558E-3</v>
      </c>
      <c r="J976" s="164">
        <f t="shared" si="91"/>
        <v>4.9419140697031156E-4</v>
      </c>
      <c r="K976" s="162">
        <v>0</v>
      </c>
      <c r="L976" s="163">
        <v>0</v>
      </c>
      <c r="M976" s="166">
        <f t="shared" si="92"/>
        <v>0</v>
      </c>
      <c r="N976" s="164">
        <f t="shared" si="93"/>
        <v>0</v>
      </c>
      <c r="O976" s="165">
        <f t="shared" si="94"/>
        <v>0</v>
      </c>
      <c r="P976" s="164">
        <f t="shared" si="95"/>
        <v>0</v>
      </c>
      <c r="Q976" s="81"/>
    </row>
    <row r="977" spans="1:17" s="74" customFormat="1" x14ac:dyDescent="0.25">
      <c r="A977" s="288" t="s">
        <v>2903</v>
      </c>
      <c r="B977" s="158" t="s">
        <v>358</v>
      </c>
      <c r="C977" s="159" t="s">
        <v>2221</v>
      </c>
      <c r="D977" s="160" t="s">
        <v>3111</v>
      </c>
      <c r="E977" s="158" t="s">
        <v>3152</v>
      </c>
      <c r="F977" s="161" t="s">
        <v>3126</v>
      </c>
      <c r="G977" s="162">
        <v>108461</v>
      </c>
      <c r="H977" s="163">
        <v>112114</v>
      </c>
      <c r="I977" s="166">
        <f t="shared" si="90"/>
        <v>3.3680309051179684E-2</v>
      </c>
      <c r="J977" s="164">
        <f t="shared" si="91"/>
        <v>6.7360618102359372E-3</v>
      </c>
      <c r="K977" s="162">
        <v>2</v>
      </c>
      <c r="L977" s="163">
        <v>2</v>
      </c>
      <c r="M977" s="166">
        <f t="shared" si="92"/>
        <v>0</v>
      </c>
      <c r="N977" s="164">
        <f t="shared" si="93"/>
        <v>0</v>
      </c>
      <c r="O977" s="165">
        <f t="shared" si="94"/>
        <v>1.8439807857202128E-5</v>
      </c>
      <c r="P977" s="164">
        <f t="shared" si="95"/>
        <v>1.7838985318515083E-5</v>
      </c>
      <c r="Q977" s="81"/>
    </row>
    <row r="978" spans="1:17" s="74" customFormat="1" x14ac:dyDescent="0.25">
      <c r="A978" s="288" t="s">
        <v>2902</v>
      </c>
      <c r="B978" s="158" t="s">
        <v>358</v>
      </c>
      <c r="C978" s="159" t="s">
        <v>2095</v>
      </c>
      <c r="D978" s="160" t="s">
        <v>3111</v>
      </c>
      <c r="E978" s="158" t="s">
        <v>3152</v>
      </c>
      <c r="F978" s="161" t="s">
        <v>3126</v>
      </c>
      <c r="G978" s="162">
        <v>16115</v>
      </c>
      <c r="H978" s="163">
        <v>16739</v>
      </c>
      <c r="I978" s="166">
        <f t="shared" si="90"/>
        <v>3.8721687868445549E-2</v>
      </c>
      <c r="J978" s="164">
        <f t="shared" si="91"/>
        <v>7.7443375736891097E-3</v>
      </c>
      <c r="K978" s="162">
        <v>3</v>
      </c>
      <c r="L978" s="163">
        <v>4</v>
      </c>
      <c r="M978" s="166">
        <f t="shared" si="92"/>
        <v>0.33333333333333331</v>
      </c>
      <c r="N978" s="164">
        <f t="shared" si="93"/>
        <v>6.6666666666666666E-2</v>
      </c>
      <c r="O978" s="165">
        <f t="shared" si="94"/>
        <v>1.861619609059882E-4</v>
      </c>
      <c r="P978" s="164">
        <f t="shared" si="95"/>
        <v>2.3896290100961827E-4</v>
      </c>
      <c r="Q978" s="81"/>
    </row>
    <row r="979" spans="1:17" s="74" customFormat="1" x14ac:dyDescent="0.25">
      <c r="A979" s="288" t="s">
        <v>1887</v>
      </c>
      <c r="B979" s="158" t="s">
        <v>358</v>
      </c>
      <c r="C979" s="159" t="s">
        <v>58</v>
      </c>
      <c r="D979" s="160" t="s">
        <v>3111</v>
      </c>
      <c r="E979" s="158" t="s">
        <v>3152</v>
      </c>
      <c r="F979" s="161" t="s">
        <v>3126</v>
      </c>
      <c r="G979" s="162">
        <v>773150</v>
      </c>
      <c r="H979" s="163">
        <v>799050</v>
      </c>
      <c r="I979" s="166">
        <f t="shared" si="90"/>
        <v>3.3499320959710276E-2</v>
      </c>
      <c r="J979" s="164">
        <f t="shared" si="91"/>
        <v>6.699864191942055E-3</v>
      </c>
      <c r="K979" s="162">
        <v>773130</v>
      </c>
      <c r="L979" s="163">
        <v>799029</v>
      </c>
      <c r="M979" s="166">
        <f t="shared" si="92"/>
        <v>3.3498894105777811E-2</v>
      </c>
      <c r="N979" s="164">
        <f t="shared" si="93"/>
        <v>6.6997788211555619E-3</v>
      </c>
      <c r="O979" s="165">
        <f t="shared" si="94"/>
        <v>0.99997413179848671</v>
      </c>
      <c r="P979" s="164">
        <f t="shared" si="95"/>
        <v>0.99997371879106434</v>
      </c>
      <c r="Q979" s="81"/>
    </row>
    <row r="980" spans="1:17" s="74" customFormat="1" x14ac:dyDescent="0.25">
      <c r="A980" s="288" t="s">
        <v>1887</v>
      </c>
      <c r="B980" s="158" t="s">
        <v>358</v>
      </c>
      <c r="C980" s="159" t="s">
        <v>58</v>
      </c>
      <c r="D980" s="160" t="s">
        <v>1187</v>
      </c>
      <c r="E980" s="158" t="s">
        <v>1210</v>
      </c>
      <c r="F980" s="161" t="s">
        <v>851</v>
      </c>
      <c r="G980" s="162">
        <v>773150</v>
      </c>
      <c r="H980" s="163">
        <v>799050</v>
      </c>
      <c r="I980" s="166">
        <f t="shared" si="90"/>
        <v>3.3499320959710276E-2</v>
      </c>
      <c r="J980" s="164">
        <f t="shared" si="91"/>
        <v>6.699864191942055E-3</v>
      </c>
      <c r="K980" s="162">
        <v>749</v>
      </c>
      <c r="L980" s="163">
        <v>775</v>
      </c>
      <c r="M980" s="166">
        <f t="shared" si="92"/>
        <v>3.4712950600801068E-2</v>
      </c>
      <c r="N980" s="164">
        <f t="shared" si="93"/>
        <v>6.9425901201602136E-3</v>
      </c>
      <c r="O980" s="165">
        <f t="shared" si="94"/>
        <v>9.6876414667270263E-4</v>
      </c>
      <c r="P980" s="164">
        <f t="shared" si="95"/>
        <v>9.6990175833802639E-4</v>
      </c>
      <c r="Q980" s="81"/>
    </row>
    <row r="981" spans="1:17" s="74" customFormat="1" x14ac:dyDescent="0.25">
      <c r="A981" s="288" t="s">
        <v>1888</v>
      </c>
      <c r="B981" s="158" t="s">
        <v>358</v>
      </c>
      <c r="C981" s="159" t="s">
        <v>2125</v>
      </c>
      <c r="D981" s="160" t="s">
        <v>1091</v>
      </c>
      <c r="E981" s="158" t="s">
        <v>1107</v>
      </c>
      <c r="F981" s="161" t="s">
        <v>3039</v>
      </c>
      <c r="G981" s="162">
        <v>166263</v>
      </c>
      <c r="H981" s="163">
        <v>170826</v>
      </c>
      <c r="I981" s="166">
        <f t="shared" si="90"/>
        <v>2.7444470507569332E-2</v>
      </c>
      <c r="J981" s="164">
        <f t="shared" si="91"/>
        <v>5.4888941015138661E-3</v>
      </c>
      <c r="K981" s="162">
        <v>158372</v>
      </c>
      <c r="L981" s="163">
        <v>162713</v>
      </c>
      <c r="M981" s="166">
        <f t="shared" si="92"/>
        <v>2.741014825853055E-2</v>
      </c>
      <c r="N981" s="164">
        <f t="shared" si="93"/>
        <v>5.4820296517061103E-3</v>
      </c>
      <c r="O981" s="165">
        <f t="shared" si="94"/>
        <v>0.95253904957807811</v>
      </c>
      <c r="P981" s="164">
        <f t="shared" si="95"/>
        <v>0.95250722957863554</v>
      </c>
      <c r="Q981" s="81"/>
    </row>
    <row r="982" spans="1:17" s="74" customFormat="1" x14ac:dyDescent="0.25">
      <c r="A982" s="288" t="s">
        <v>1888</v>
      </c>
      <c r="B982" s="158" t="s">
        <v>358</v>
      </c>
      <c r="C982" s="159" t="s">
        <v>2125</v>
      </c>
      <c r="D982" s="160" t="s">
        <v>3107</v>
      </c>
      <c r="E982" s="158" t="s">
        <v>3137</v>
      </c>
      <c r="F982" s="161" t="s">
        <v>3126</v>
      </c>
      <c r="G982" s="162">
        <v>166263</v>
      </c>
      <c r="H982" s="163">
        <v>170826</v>
      </c>
      <c r="I982" s="166">
        <f t="shared" si="90"/>
        <v>2.7444470507569332E-2</v>
      </c>
      <c r="J982" s="164">
        <f t="shared" si="91"/>
        <v>5.4888941015138661E-3</v>
      </c>
      <c r="K982" s="162">
        <v>158211</v>
      </c>
      <c r="L982" s="163">
        <v>162547</v>
      </c>
      <c r="M982" s="166">
        <f t="shared" si="92"/>
        <v>2.7406438237543535E-2</v>
      </c>
      <c r="N982" s="164">
        <f t="shared" si="93"/>
        <v>5.4812876475087069E-3</v>
      </c>
      <c r="O982" s="165">
        <f t="shared" si="94"/>
        <v>0.95157070424568302</v>
      </c>
      <c r="P982" s="164">
        <f t="shared" si="95"/>
        <v>0.95153548054745762</v>
      </c>
      <c r="Q982" s="81"/>
    </row>
    <row r="983" spans="1:17" s="74" customFormat="1" x14ac:dyDescent="0.25">
      <c r="A983" s="288" t="s">
        <v>2267</v>
      </c>
      <c r="B983" s="158" t="s">
        <v>358</v>
      </c>
      <c r="C983" s="159" t="s">
        <v>2279</v>
      </c>
      <c r="D983" s="160" t="s">
        <v>1136</v>
      </c>
      <c r="E983" s="158" t="s">
        <v>1146</v>
      </c>
      <c r="F983" s="161" t="s">
        <v>3027</v>
      </c>
      <c r="G983" s="162">
        <v>15753</v>
      </c>
      <c r="H983" s="163">
        <v>15836</v>
      </c>
      <c r="I983" s="166">
        <f t="shared" si="90"/>
        <v>5.2688376817114201E-3</v>
      </c>
      <c r="J983" s="164">
        <f t="shared" si="91"/>
        <v>1.0537675363422841E-3</v>
      </c>
      <c r="K983" s="162">
        <v>3</v>
      </c>
      <c r="L983" s="163">
        <v>3</v>
      </c>
      <c r="M983" s="166">
        <f t="shared" si="92"/>
        <v>0</v>
      </c>
      <c r="N983" s="164">
        <f t="shared" si="93"/>
        <v>0</v>
      </c>
      <c r="O983" s="165">
        <f t="shared" si="94"/>
        <v>1.9043991620643687E-4</v>
      </c>
      <c r="P983" s="164">
        <f t="shared" si="95"/>
        <v>1.8944177822682496E-4</v>
      </c>
      <c r="Q983" s="81"/>
    </row>
    <row r="984" spans="1:17" s="74" customFormat="1" x14ac:dyDescent="0.25">
      <c r="A984" s="288" t="s">
        <v>2901</v>
      </c>
      <c r="B984" s="158" t="s">
        <v>358</v>
      </c>
      <c r="C984" s="159" t="s">
        <v>2545</v>
      </c>
      <c r="D984" s="160" t="s">
        <v>3111</v>
      </c>
      <c r="E984" s="158" t="s">
        <v>3152</v>
      </c>
      <c r="F984" s="161" t="s">
        <v>3126</v>
      </c>
      <c r="G984" s="162">
        <v>45890</v>
      </c>
      <c r="H984" s="163">
        <v>47199</v>
      </c>
      <c r="I984" s="166">
        <f t="shared" si="90"/>
        <v>2.8524733057310962E-2</v>
      </c>
      <c r="J984" s="164">
        <f t="shared" si="91"/>
        <v>5.7049466114621923E-3</v>
      </c>
      <c r="K984" s="162">
        <v>10</v>
      </c>
      <c r="L984" s="163">
        <v>10</v>
      </c>
      <c r="M984" s="166">
        <f t="shared" si="92"/>
        <v>0</v>
      </c>
      <c r="N984" s="164">
        <f t="shared" si="93"/>
        <v>0</v>
      </c>
      <c r="O984" s="165">
        <f t="shared" si="94"/>
        <v>2.1791239921551536E-4</v>
      </c>
      <c r="P984" s="164">
        <f t="shared" si="95"/>
        <v>2.1186889552744762E-4</v>
      </c>
      <c r="Q984" s="81"/>
    </row>
    <row r="985" spans="1:17" s="74" customFormat="1" x14ac:dyDescent="0.25">
      <c r="A985" s="288" t="s">
        <v>1889</v>
      </c>
      <c r="B985" s="158" t="s">
        <v>358</v>
      </c>
      <c r="C985" s="159" t="s">
        <v>2126</v>
      </c>
      <c r="D985" s="160" t="s">
        <v>3111</v>
      </c>
      <c r="E985" s="158" t="s">
        <v>3152</v>
      </c>
      <c r="F985" s="161" t="s">
        <v>3126</v>
      </c>
      <c r="G985" s="162">
        <v>67037</v>
      </c>
      <c r="H985" s="163">
        <v>69695</v>
      </c>
      <c r="I985" s="166">
        <f t="shared" si="90"/>
        <v>3.9649745662842906E-2</v>
      </c>
      <c r="J985" s="164">
        <f t="shared" si="91"/>
        <v>7.9299491325685815E-3</v>
      </c>
      <c r="K985" s="162">
        <v>66997</v>
      </c>
      <c r="L985" s="163">
        <v>69653</v>
      </c>
      <c r="M985" s="166">
        <f t="shared" si="92"/>
        <v>3.964356612982671E-2</v>
      </c>
      <c r="N985" s="164">
        <f t="shared" si="93"/>
        <v>7.9287132259653424E-3</v>
      </c>
      <c r="O985" s="165">
        <f t="shared" si="94"/>
        <v>0.99940331458746667</v>
      </c>
      <c r="P985" s="164">
        <f t="shared" si="95"/>
        <v>0.99939737427362074</v>
      </c>
      <c r="Q985" s="81"/>
    </row>
    <row r="986" spans="1:17" s="74" customFormat="1" x14ac:dyDescent="0.25">
      <c r="A986" s="288" t="s">
        <v>2900</v>
      </c>
      <c r="B986" s="158" t="s">
        <v>358</v>
      </c>
      <c r="C986" s="159" t="s">
        <v>2546</v>
      </c>
      <c r="D986" s="160" t="s">
        <v>1091</v>
      </c>
      <c r="E986" s="158" t="s">
        <v>1107</v>
      </c>
      <c r="F986" s="161" t="s">
        <v>3039</v>
      </c>
      <c r="G986" s="162">
        <v>14616</v>
      </c>
      <c r="H986" s="163">
        <v>14942</v>
      </c>
      <c r="I986" s="166">
        <f t="shared" si="90"/>
        <v>2.2304324028461959E-2</v>
      </c>
      <c r="J986" s="164">
        <f t="shared" si="91"/>
        <v>4.4608648056923914E-3</v>
      </c>
      <c r="K986" s="162">
        <v>0</v>
      </c>
      <c r="L986" s="163">
        <v>0</v>
      </c>
      <c r="M986" s="166">
        <f t="shared" si="92"/>
        <v>0</v>
      </c>
      <c r="N986" s="164">
        <f t="shared" si="93"/>
        <v>0</v>
      </c>
      <c r="O986" s="165">
        <f t="shared" si="94"/>
        <v>0</v>
      </c>
      <c r="P986" s="164">
        <f t="shared" si="95"/>
        <v>0</v>
      </c>
      <c r="Q986" s="81"/>
    </row>
    <row r="987" spans="1:17" s="74" customFormat="1" x14ac:dyDescent="0.25">
      <c r="A987" s="288" t="s">
        <v>2900</v>
      </c>
      <c r="B987" s="158" t="s">
        <v>358</v>
      </c>
      <c r="C987" s="159" t="s">
        <v>2546</v>
      </c>
      <c r="D987" s="160" t="s">
        <v>3107</v>
      </c>
      <c r="E987" s="158" t="s">
        <v>3137</v>
      </c>
      <c r="F987" s="161" t="s">
        <v>3126</v>
      </c>
      <c r="G987" s="162">
        <v>14616</v>
      </c>
      <c r="H987" s="163">
        <v>14942</v>
      </c>
      <c r="I987" s="166">
        <f t="shared" si="90"/>
        <v>2.2304324028461959E-2</v>
      </c>
      <c r="J987" s="164">
        <f t="shared" si="91"/>
        <v>4.4608648056923914E-3</v>
      </c>
      <c r="K987" s="162">
        <v>0</v>
      </c>
      <c r="L987" s="163">
        <v>0</v>
      </c>
      <c r="M987" s="166">
        <f t="shared" si="92"/>
        <v>0</v>
      </c>
      <c r="N987" s="164">
        <f t="shared" si="93"/>
        <v>0</v>
      </c>
      <c r="O987" s="165">
        <f t="shared" si="94"/>
        <v>0</v>
      </c>
      <c r="P987" s="164">
        <f t="shared" si="95"/>
        <v>0</v>
      </c>
      <c r="Q987" s="81"/>
    </row>
    <row r="988" spans="1:17" s="74" customFormat="1" x14ac:dyDescent="0.25">
      <c r="A988" s="288" t="s">
        <v>2899</v>
      </c>
      <c r="B988" s="158" t="s">
        <v>358</v>
      </c>
      <c r="C988" s="159" t="s">
        <v>501</v>
      </c>
      <c r="D988" s="160" t="s">
        <v>3111</v>
      </c>
      <c r="E988" s="158" t="s">
        <v>3152</v>
      </c>
      <c r="F988" s="161" t="s">
        <v>3126</v>
      </c>
      <c r="G988" s="162">
        <v>47639</v>
      </c>
      <c r="H988" s="163">
        <v>50145</v>
      </c>
      <c r="I988" s="166">
        <f t="shared" si="90"/>
        <v>5.2603958941203635E-2</v>
      </c>
      <c r="J988" s="164">
        <f t="shared" si="91"/>
        <v>1.0520791788240728E-2</v>
      </c>
      <c r="K988" s="162">
        <v>10</v>
      </c>
      <c r="L988" s="163">
        <v>10</v>
      </c>
      <c r="M988" s="166">
        <f t="shared" si="92"/>
        <v>0</v>
      </c>
      <c r="N988" s="164">
        <f t="shared" si="93"/>
        <v>0</v>
      </c>
      <c r="O988" s="165">
        <f t="shared" si="94"/>
        <v>2.0991204685236886E-4</v>
      </c>
      <c r="P988" s="164">
        <f t="shared" si="95"/>
        <v>1.9942167713630471E-4</v>
      </c>
      <c r="Q988" s="81"/>
    </row>
    <row r="989" spans="1:17" s="74" customFormat="1" x14ac:dyDescent="0.25">
      <c r="A989" s="288" t="s">
        <v>2898</v>
      </c>
      <c r="B989" s="158" t="s">
        <v>358</v>
      </c>
      <c r="C989" s="159" t="s">
        <v>2278</v>
      </c>
      <c r="D989" s="160" t="s">
        <v>3111</v>
      </c>
      <c r="E989" s="158" t="s">
        <v>3152</v>
      </c>
      <c r="F989" s="161" t="s">
        <v>3126</v>
      </c>
      <c r="G989" s="162">
        <v>18658</v>
      </c>
      <c r="H989" s="163">
        <v>19333</v>
      </c>
      <c r="I989" s="166">
        <f t="shared" si="90"/>
        <v>3.6177510987244074E-2</v>
      </c>
      <c r="J989" s="164">
        <f t="shared" si="91"/>
        <v>7.2355021974488147E-3</v>
      </c>
      <c r="K989" s="162">
        <v>23</v>
      </c>
      <c r="L989" s="163">
        <v>24</v>
      </c>
      <c r="M989" s="166">
        <f t="shared" si="92"/>
        <v>4.3478260869565216E-2</v>
      </c>
      <c r="N989" s="164">
        <f t="shared" si="93"/>
        <v>8.6956521739130436E-3</v>
      </c>
      <c r="O989" s="165">
        <f t="shared" si="94"/>
        <v>1.2327151891949834E-3</v>
      </c>
      <c r="P989" s="164">
        <f t="shared" si="95"/>
        <v>1.2414007138054105E-3</v>
      </c>
      <c r="Q989" s="81"/>
    </row>
    <row r="990" spans="1:17" s="74" customFormat="1" x14ac:dyDescent="0.25">
      <c r="A990" s="288" t="s">
        <v>2897</v>
      </c>
      <c r="B990" s="158" t="s">
        <v>358</v>
      </c>
      <c r="C990" s="159" t="s">
        <v>2547</v>
      </c>
      <c r="D990" s="160" t="s">
        <v>3111</v>
      </c>
      <c r="E990" s="158" t="s">
        <v>3152</v>
      </c>
      <c r="F990" s="161" t="s">
        <v>3126</v>
      </c>
      <c r="G990" s="162">
        <v>8570</v>
      </c>
      <c r="H990" s="163">
        <v>8496</v>
      </c>
      <c r="I990" s="166">
        <f t="shared" si="90"/>
        <v>-8.6347724620770127E-3</v>
      </c>
      <c r="J990" s="164">
        <f t="shared" si="91"/>
        <v>-1.7269544924154025E-3</v>
      </c>
      <c r="K990" s="162">
        <v>5</v>
      </c>
      <c r="L990" s="163">
        <v>5</v>
      </c>
      <c r="M990" s="166">
        <f t="shared" si="92"/>
        <v>0</v>
      </c>
      <c r="N990" s="164">
        <f t="shared" si="93"/>
        <v>0</v>
      </c>
      <c r="O990" s="165">
        <f t="shared" si="94"/>
        <v>5.8343057176196028E-4</v>
      </c>
      <c r="P990" s="164">
        <f t="shared" si="95"/>
        <v>5.885122410546139E-4</v>
      </c>
      <c r="Q990" s="81"/>
    </row>
    <row r="991" spans="1:17" s="74" customFormat="1" x14ac:dyDescent="0.25">
      <c r="A991" s="288" t="s">
        <v>1890</v>
      </c>
      <c r="B991" s="158" t="s">
        <v>371</v>
      </c>
      <c r="C991" s="159" t="s">
        <v>2127</v>
      </c>
      <c r="D991" s="160" t="s">
        <v>939</v>
      </c>
      <c r="E991" s="158" t="s">
        <v>941</v>
      </c>
      <c r="F991" s="161" t="s">
        <v>3039</v>
      </c>
      <c r="G991" s="162">
        <v>123767</v>
      </c>
      <c r="H991" s="163">
        <v>129812</v>
      </c>
      <c r="I991" s="166">
        <f t="shared" si="90"/>
        <v>4.8841775271275867E-2</v>
      </c>
      <c r="J991" s="164">
        <f t="shared" si="91"/>
        <v>9.7683550542551727E-3</v>
      </c>
      <c r="K991" s="162">
        <v>123765</v>
      </c>
      <c r="L991" s="163">
        <v>129810</v>
      </c>
      <c r="M991" s="166">
        <f t="shared" si="92"/>
        <v>4.8842564537631805E-2</v>
      </c>
      <c r="N991" s="164">
        <f t="shared" si="93"/>
        <v>9.7685129075263614E-3</v>
      </c>
      <c r="O991" s="165">
        <f t="shared" si="94"/>
        <v>0.99998384060371504</v>
      </c>
      <c r="P991" s="164">
        <f t="shared" si="95"/>
        <v>0.99998459310387333</v>
      </c>
      <c r="Q991" s="81"/>
    </row>
    <row r="992" spans="1:17" s="74" customFormat="1" x14ac:dyDescent="0.25">
      <c r="A992" s="288" t="s">
        <v>2896</v>
      </c>
      <c r="B992" s="158" t="s">
        <v>371</v>
      </c>
      <c r="C992" s="159" t="s">
        <v>2548</v>
      </c>
      <c r="D992" s="160" t="s">
        <v>939</v>
      </c>
      <c r="E992" s="158" t="s">
        <v>941</v>
      </c>
      <c r="F992" s="161" t="s">
        <v>3039</v>
      </c>
      <c r="G992" s="162">
        <v>22517</v>
      </c>
      <c r="H992" s="163">
        <v>22609</v>
      </c>
      <c r="I992" s="166">
        <f t="shared" si="90"/>
        <v>4.0858018386108275E-3</v>
      </c>
      <c r="J992" s="164">
        <f t="shared" si="91"/>
        <v>8.1716036772216548E-4</v>
      </c>
      <c r="K992" s="162">
        <v>2</v>
      </c>
      <c r="L992" s="163">
        <v>2</v>
      </c>
      <c r="M992" s="166">
        <f t="shared" si="92"/>
        <v>0</v>
      </c>
      <c r="N992" s="164">
        <f t="shared" si="93"/>
        <v>0</v>
      </c>
      <c r="O992" s="165">
        <f t="shared" si="94"/>
        <v>8.8821779100235372E-5</v>
      </c>
      <c r="P992" s="164">
        <f t="shared" si="95"/>
        <v>8.8460347649166267E-5</v>
      </c>
      <c r="Q992" s="81"/>
    </row>
    <row r="993" spans="1:17" s="74" customFormat="1" ht="30" x14ac:dyDescent="0.25">
      <c r="A993" s="288" t="s">
        <v>987</v>
      </c>
      <c r="B993" s="158" t="s">
        <v>371</v>
      </c>
      <c r="C993" s="159" t="s">
        <v>633</v>
      </c>
      <c r="D993" s="160" t="s">
        <v>939</v>
      </c>
      <c r="E993" s="158" t="s">
        <v>941</v>
      </c>
      <c r="F993" s="161" t="s">
        <v>3039</v>
      </c>
      <c r="G993" s="162">
        <v>446657</v>
      </c>
      <c r="H993" s="163">
        <v>458798</v>
      </c>
      <c r="I993" s="166">
        <f t="shared" si="90"/>
        <v>2.7181931549264873E-2</v>
      </c>
      <c r="J993" s="164">
        <f t="shared" si="91"/>
        <v>5.4363863098529745E-3</v>
      </c>
      <c r="K993" s="162">
        <v>446641</v>
      </c>
      <c r="L993" s="163">
        <v>458781</v>
      </c>
      <c r="M993" s="166">
        <f t="shared" si="92"/>
        <v>2.7180666351723195E-2</v>
      </c>
      <c r="N993" s="164">
        <f t="shared" si="93"/>
        <v>5.4361332703446391E-3</v>
      </c>
      <c r="O993" s="165">
        <f t="shared" si="94"/>
        <v>0.99996417832923246</v>
      </c>
      <c r="P993" s="164">
        <f t="shared" si="95"/>
        <v>0.99996294665626262</v>
      </c>
      <c r="Q993" s="81"/>
    </row>
    <row r="994" spans="1:17" s="74" customFormat="1" x14ac:dyDescent="0.25">
      <c r="A994" s="288" t="s">
        <v>2895</v>
      </c>
      <c r="B994" s="158" t="s">
        <v>371</v>
      </c>
      <c r="C994" s="159" t="s">
        <v>2549</v>
      </c>
      <c r="D994" s="160" t="s">
        <v>939</v>
      </c>
      <c r="E994" s="158" t="s">
        <v>941</v>
      </c>
      <c r="F994" s="161" t="s">
        <v>3039</v>
      </c>
      <c r="G994" s="162">
        <v>19525</v>
      </c>
      <c r="H994" s="163">
        <v>19608</v>
      </c>
      <c r="I994" s="166">
        <f t="shared" si="90"/>
        <v>4.2509603072983359E-3</v>
      </c>
      <c r="J994" s="164">
        <f t="shared" si="91"/>
        <v>8.5019206145966716E-4</v>
      </c>
      <c r="K994" s="162">
        <v>3</v>
      </c>
      <c r="L994" s="163">
        <v>3</v>
      </c>
      <c r="M994" s="166">
        <f t="shared" si="92"/>
        <v>0</v>
      </c>
      <c r="N994" s="164">
        <f t="shared" si="93"/>
        <v>0</v>
      </c>
      <c r="O994" s="165">
        <f t="shared" si="94"/>
        <v>1.5364916773367477E-4</v>
      </c>
      <c r="P994" s="164">
        <f t="shared" si="95"/>
        <v>1.5299877600979191E-4</v>
      </c>
      <c r="Q994" s="81"/>
    </row>
    <row r="995" spans="1:17" s="74" customFormat="1" x14ac:dyDescent="0.25">
      <c r="A995" s="288" t="s">
        <v>2894</v>
      </c>
      <c r="B995" s="158" t="s">
        <v>371</v>
      </c>
      <c r="C995" s="159" t="s">
        <v>2550</v>
      </c>
      <c r="D995" s="160" t="s">
        <v>3184</v>
      </c>
      <c r="E995" s="158" t="s">
        <v>3181</v>
      </c>
      <c r="F995" s="161" t="s">
        <v>851</v>
      </c>
      <c r="G995" s="162">
        <v>33758</v>
      </c>
      <c r="H995" s="163">
        <v>34466</v>
      </c>
      <c r="I995" s="166">
        <f t="shared" si="90"/>
        <v>2.0972806445879497E-2</v>
      </c>
      <c r="J995" s="164">
        <f t="shared" si="91"/>
        <v>4.1945612891758997E-3</v>
      </c>
      <c r="K995" s="162">
        <v>66</v>
      </c>
      <c r="L995" s="163">
        <v>67</v>
      </c>
      <c r="M995" s="166">
        <f t="shared" si="92"/>
        <v>1.5151515151515152E-2</v>
      </c>
      <c r="N995" s="164">
        <f t="shared" si="93"/>
        <v>3.0303030303030303E-3</v>
      </c>
      <c r="O995" s="165">
        <f t="shared" si="94"/>
        <v>1.9550921263108002E-3</v>
      </c>
      <c r="P995" s="164">
        <f t="shared" si="95"/>
        <v>1.9439447571519758E-3</v>
      </c>
      <c r="Q995" s="81"/>
    </row>
    <row r="996" spans="1:17" s="74" customFormat="1" x14ac:dyDescent="0.25">
      <c r="A996" s="288" t="s">
        <v>2893</v>
      </c>
      <c r="B996" s="158" t="s">
        <v>371</v>
      </c>
      <c r="C996" s="159" t="s">
        <v>2551</v>
      </c>
      <c r="D996" s="160" t="s">
        <v>939</v>
      </c>
      <c r="E996" s="158" t="s">
        <v>941</v>
      </c>
      <c r="F996" s="161" t="s">
        <v>3039</v>
      </c>
      <c r="G996" s="162">
        <v>72189</v>
      </c>
      <c r="H996" s="163">
        <v>72496</v>
      </c>
      <c r="I996" s="166">
        <f t="shared" si="90"/>
        <v>4.2527254844920972E-3</v>
      </c>
      <c r="J996" s="164">
        <f t="shared" si="91"/>
        <v>8.5054509689841949E-4</v>
      </c>
      <c r="K996" s="162">
        <v>0</v>
      </c>
      <c r="L996" s="163">
        <v>0</v>
      </c>
      <c r="M996" s="166">
        <f t="shared" si="92"/>
        <v>0</v>
      </c>
      <c r="N996" s="164">
        <f t="shared" si="93"/>
        <v>0</v>
      </c>
      <c r="O996" s="165">
        <f t="shared" si="94"/>
        <v>0</v>
      </c>
      <c r="P996" s="164">
        <f t="shared" si="95"/>
        <v>0</v>
      </c>
      <c r="Q996" s="81"/>
    </row>
    <row r="997" spans="1:17" s="74" customFormat="1" x14ac:dyDescent="0.25">
      <c r="A997" s="288" t="s">
        <v>1891</v>
      </c>
      <c r="B997" s="158" t="s">
        <v>371</v>
      </c>
      <c r="C997" s="159" t="s">
        <v>2128</v>
      </c>
      <c r="D997" s="160" t="s">
        <v>939</v>
      </c>
      <c r="E997" s="158" t="s">
        <v>941</v>
      </c>
      <c r="F997" s="161" t="s">
        <v>3039</v>
      </c>
      <c r="G997" s="162">
        <v>33103</v>
      </c>
      <c r="H997" s="163">
        <v>33433</v>
      </c>
      <c r="I997" s="166">
        <f t="shared" si="90"/>
        <v>9.968884995317645E-3</v>
      </c>
      <c r="J997" s="164">
        <f t="shared" si="91"/>
        <v>1.993776999063529E-3</v>
      </c>
      <c r="K997" s="162">
        <v>33103</v>
      </c>
      <c r="L997" s="163">
        <v>33433</v>
      </c>
      <c r="M997" s="166">
        <f t="shared" si="92"/>
        <v>9.968884995317645E-3</v>
      </c>
      <c r="N997" s="164">
        <f t="shared" si="93"/>
        <v>1.993776999063529E-3</v>
      </c>
      <c r="O997" s="165">
        <f t="shared" si="94"/>
        <v>1</v>
      </c>
      <c r="P997" s="164">
        <f t="shared" si="95"/>
        <v>1</v>
      </c>
      <c r="Q997" s="81"/>
    </row>
    <row r="998" spans="1:17" s="74" customFormat="1" x14ac:dyDescent="0.25">
      <c r="A998" s="288" t="s">
        <v>1892</v>
      </c>
      <c r="B998" s="158" t="s">
        <v>371</v>
      </c>
      <c r="C998" s="159" t="s">
        <v>2129</v>
      </c>
      <c r="D998" s="160" t="s">
        <v>939</v>
      </c>
      <c r="E998" s="158" t="s">
        <v>941</v>
      </c>
      <c r="F998" s="161" t="s">
        <v>3039</v>
      </c>
      <c r="G998" s="162">
        <v>138852</v>
      </c>
      <c r="H998" s="163">
        <v>143943</v>
      </c>
      <c r="I998" s="166">
        <f t="shared" si="90"/>
        <v>3.6664938207587934E-2</v>
      </c>
      <c r="J998" s="164">
        <f t="shared" si="91"/>
        <v>7.3329876415175865E-3</v>
      </c>
      <c r="K998" s="162">
        <v>138837</v>
      </c>
      <c r="L998" s="163">
        <v>143928</v>
      </c>
      <c r="M998" s="166">
        <f t="shared" si="92"/>
        <v>3.6668899500853516E-2</v>
      </c>
      <c r="N998" s="164">
        <f t="shared" si="93"/>
        <v>7.3337799001707031E-3</v>
      </c>
      <c r="O998" s="165">
        <f t="shared" si="94"/>
        <v>0.99989197130757934</v>
      </c>
      <c r="P998" s="164">
        <f t="shared" si="95"/>
        <v>0.99989579208436674</v>
      </c>
      <c r="Q998" s="81"/>
    </row>
    <row r="999" spans="1:17" s="74" customFormat="1" x14ac:dyDescent="0.25">
      <c r="A999" s="288" t="s">
        <v>2892</v>
      </c>
      <c r="B999" s="158" t="s">
        <v>371</v>
      </c>
      <c r="C999" s="159" t="s">
        <v>2552</v>
      </c>
      <c r="D999" s="160" t="s">
        <v>942</v>
      </c>
      <c r="E999" s="158" t="s">
        <v>943</v>
      </c>
      <c r="F999" s="161" t="s">
        <v>851</v>
      </c>
      <c r="G999" s="162">
        <v>393871</v>
      </c>
      <c r="H999" s="163">
        <v>405599</v>
      </c>
      <c r="I999" s="166">
        <f t="shared" si="90"/>
        <v>2.9776246537571945E-2</v>
      </c>
      <c r="J999" s="164">
        <f t="shared" si="91"/>
        <v>5.9552493075143891E-3</v>
      </c>
      <c r="K999" s="162">
        <v>193</v>
      </c>
      <c r="L999" s="163">
        <v>199</v>
      </c>
      <c r="M999" s="166">
        <f t="shared" si="92"/>
        <v>3.1088082901554404E-2</v>
      </c>
      <c r="N999" s="164">
        <f t="shared" si="93"/>
        <v>6.2176165803108805E-3</v>
      </c>
      <c r="O999" s="165">
        <f t="shared" si="94"/>
        <v>4.9000814987648243E-4</v>
      </c>
      <c r="P999" s="164">
        <f t="shared" si="95"/>
        <v>4.9063237335397769E-4</v>
      </c>
      <c r="Q999" s="81"/>
    </row>
    <row r="1000" spans="1:17" s="74" customFormat="1" x14ac:dyDescent="0.25">
      <c r="A1000" s="288" t="s">
        <v>988</v>
      </c>
      <c r="B1000" s="158" t="s">
        <v>371</v>
      </c>
      <c r="C1000" s="159" t="s">
        <v>659</v>
      </c>
      <c r="D1000" s="160" t="s">
        <v>942</v>
      </c>
      <c r="E1000" s="158" t="s">
        <v>943</v>
      </c>
      <c r="F1000" s="161" t="s">
        <v>851</v>
      </c>
      <c r="G1000" s="162">
        <v>23418</v>
      </c>
      <c r="H1000" s="163">
        <v>23760</v>
      </c>
      <c r="I1000" s="166">
        <f t="shared" si="90"/>
        <v>1.4604150653343582E-2</v>
      </c>
      <c r="J1000" s="164">
        <f t="shared" si="91"/>
        <v>2.9208301306687164E-3</v>
      </c>
      <c r="K1000" s="162">
        <v>0</v>
      </c>
      <c r="L1000" s="163">
        <v>0</v>
      </c>
      <c r="M1000" s="166">
        <f t="shared" si="92"/>
        <v>0</v>
      </c>
      <c r="N1000" s="164">
        <f t="shared" si="93"/>
        <v>0</v>
      </c>
      <c r="O1000" s="165">
        <f t="shared" si="94"/>
        <v>0</v>
      </c>
      <c r="P1000" s="164">
        <f t="shared" si="95"/>
        <v>0</v>
      </c>
      <c r="Q1000" s="81"/>
    </row>
    <row r="1001" spans="1:17" s="74" customFormat="1" x14ac:dyDescent="0.25">
      <c r="A1001" s="288" t="s">
        <v>2891</v>
      </c>
      <c r="B1001" s="158" t="s">
        <v>371</v>
      </c>
      <c r="C1001" s="159" t="s">
        <v>2553</v>
      </c>
      <c r="D1001" s="160" t="s">
        <v>939</v>
      </c>
      <c r="E1001" s="158" t="s">
        <v>941</v>
      </c>
      <c r="F1001" s="161" t="s">
        <v>3039</v>
      </c>
      <c r="G1001" s="162">
        <v>22342</v>
      </c>
      <c r="H1001" s="163">
        <v>22693</v>
      </c>
      <c r="I1001" s="166">
        <f t="shared" si="90"/>
        <v>1.571032136782741E-2</v>
      </c>
      <c r="J1001" s="164">
        <f t="shared" si="91"/>
        <v>3.1420642735654819E-3</v>
      </c>
      <c r="K1001" s="162">
        <v>2</v>
      </c>
      <c r="L1001" s="163">
        <v>2</v>
      </c>
      <c r="M1001" s="166">
        <f t="shared" si="92"/>
        <v>0</v>
      </c>
      <c r="N1001" s="164">
        <f t="shared" si="93"/>
        <v>0</v>
      </c>
      <c r="O1001" s="165">
        <f t="shared" si="94"/>
        <v>8.9517500671381256E-5</v>
      </c>
      <c r="P1001" s="164">
        <f t="shared" si="95"/>
        <v>8.8132904419865161E-5</v>
      </c>
      <c r="Q1001" s="81"/>
    </row>
    <row r="1002" spans="1:17" s="74" customFormat="1" x14ac:dyDescent="0.25">
      <c r="A1002" s="288" t="s">
        <v>989</v>
      </c>
      <c r="B1002" s="158" t="s">
        <v>371</v>
      </c>
      <c r="C1002" s="159" t="s">
        <v>665</v>
      </c>
      <c r="D1002" s="160" t="s">
        <v>942</v>
      </c>
      <c r="E1002" s="158" t="s">
        <v>943</v>
      </c>
      <c r="F1002" s="161" t="s">
        <v>851</v>
      </c>
      <c r="G1002" s="162">
        <v>46378</v>
      </c>
      <c r="H1002" s="163">
        <v>48113</v>
      </c>
      <c r="I1002" s="166">
        <f t="shared" si="90"/>
        <v>3.7409978869291476E-2</v>
      </c>
      <c r="J1002" s="164">
        <f t="shared" si="91"/>
        <v>7.4819957738582951E-3</v>
      </c>
      <c r="K1002" s="162">
        <v>46185</v>
      </c>
      <c r="L1002" s="163">
        <v>47913</v>
      </c>
      <c r="M1002" s="166">
        <f t="shared" si="92"/>
        <v>3.7414745047093211E-2</v>
      </c>
      <c r="N1002" s="164">
        <f t="shared" si="93"/>
        <v>7.4829490094186421E-3</v>
      </c>
      <c r="O1002" s="165">
        <f t="shared" si="94"/>
        <v>0.99583854413730644</v>
      </c>
      <c r="P1002" s="164">
        <f t="shared" si="95"/>
        <v>0.99584311932325986</v>
      </c>
      <c r="Q1002" s="81"/>
    </row>
    <row r="1003" spans="1:17" s="74" customFormat="1" x14ac:dyDescent="0.25">
      <c r="A1003" s="288" t="s">
        <v>2890</v>
      </c>
      <c r="B1003" s="158" t="s">
        <v>371</v>
      </c>
      <c r="C1003" s="159" t="s">
        <v>2554</v>
      </c>
      <c r="D1003" s="160" t="s">
        <v>939</v>
      </c>
      <c r="E1003" s="158" t="s">
        <v>941</v>
      </c>
      <c r="F1003" s="161" t="s">
        <v>3039</v>
      </c>
      <c r="G1003" s="162">
        <v>10402</v>
      </c>
      <c r="H1003" s="163">
        <v>10508</v>
      </c>
      <c r="I1003" s="166">
        <f t="shared" si="90"/>
        <v>1.0190348009998077E-2</v>
      </c>
      <c r="J1003" s="164">
        <f t="shared" si="91"/>
        <v>2.0380696019996155E-3</v>
      </c>
      <c r="K1003" s="162">
        <v>5</v>
      </c>
      <c r="L1003" s="163">
        <v>5</v>
      </c>
      <c r="M1003" s="166">
        <f t="shared" si="92"/>
        <v>0</v>
      </c>
      <c r="N1003" s="164">
        <f t="shared" si="93"/>
        <v>0</v>
      </c>
      <c r="O1003" s="165">
        <f t="shared" si="94"/>
        <v>4.8067679292443762E-4</v>
      </c>
      <c r="P1003" s="164">
        <f t="shared" si="95"/>
        <v>4.7582794061667299E-4</v>
      </c>
      <c r="Q1003" s="81"/>
    </row>
    <row r="1004" spans="1:17" s="74" customFormat="1" x14ac:dyDescent="0.25">
      <c r="A1004" s="288" t="s">
        <v>991</v>
      </c>
      <c r="B1004" s="158" t="s">
        <v>371</v>
      </c>
      <c r="C1004" s="159" t="s">
        <v>644</v>
      </c>
      <c r="D1004" s="160" t="s">
        <v>939</v>
      </c>
      <c r="E1004" s="158" t="s">
        <v>941</v>
      </c>
      <c r="F1004" s="161" t="s">
        <v>3039</v>
      </c>
      <c r="G1004" s="162">
        <v>21468</v>
      </c>
      <c r="H1004" s="163">
        <v>21678</v>
      </c>
      <c r="I1004" s="166">
        <f t="shared" si="90"/>
        <v>9.7820011179429855E-3</v>
      </c>
      <c r="J1004" s="164">
        <f t="shared" si="91"/>
        <v>1.9564002235885969E-3</v>
      </c>
      <c r="K1004" s="162">
        <v>2</v>
      </c>
      <c r="L1004" s="163">
        <v>2</v>
      </c>
      <c r="M1004" s="166">
        <f t="shared" si="92"/>
        <v>0</v>
      </c>
      <c r="N1004" s="164">
        <f t="shared" si="93"/>
        <v>0</v>
      </c>
      <c r="O1004" s="165">
        <f t="shared" si="94"/>
        <v>9.3161915408980806E-5</v>
      </c>
      <c r="P1004" s="164">
        <f t="shared" si="95"/>
        <v>9.225943352707814E-5</v>
      </c>
      <c r="Q1004" s="81"/>
    </row>
    <row r="1005" spans="1:17" s="74" customFormat="1" ht="30" x14ac:dyDescent="0.25">
      <c r="A1005" s="288" t="s">
        <v>992</v>
      </c>
      <c r="B1005" s="158" t="s">
        <v>371</v>
      </c>
      <c r="C1005" s="159" t="s">
        <v>650</v>
      </c>
      <c r="D1005" s="160" t="s">
        <v>939</v>
      </c>
      <c r="E1005" s="158" t="s">
        <v>941</v>
      </c>
      <c r="F1005" s="161" t="s">
        <v>3039</v>
      </c>
      <c r="G1005" s="162">
        <v>43528</v>
      </c>
      <c r="H1005" s="163">
        <v>44283</v>
      </c>
      <c r="I1005" s="166">
        <f t="shared" si="90"/>
        <v>1.7345157140231576E-2</v>
      </c>
      <c r="J1005" s="164">
        <f t="shared" si="91"/>
        <v>3.4690314280463154E-3</v>
      </c>
      <c r="K1005" s="162">
        <v>8</v>
      </c>
      <c r="L1005" s="163">
        <v>9</v>
      </c>
      <c r="M1005" s="166">
        <f t="shared" si="92"/>
        <v>0.125</v>
      </c>
      <c r="N1005" s="164">
        <f t="shared" si="93"/>
        <v>2.5000000000000001E-2</v>
      </c>
      <c r="O1005" s="165">
        <f t="shared" si="94"/>
        <v>1.8378974453225509E-4</v>
      </c>
      <c r="P1005" s="164">
        <f t="shared" si="95"/>
        <v>2.0323826299031232E-4</v>
      </c>
      <c r="Q1005" s="81"/>
    </row>
    <row r="1006" spans="1:17" s="74" customFormat="1" x14ac:dyDescent="0.25">
      <c r="A1006" s="288" t="s">
        <v>2889</v>
      </c>
      <c r="B1006" s="158" t="s">
        <v>371</v>
      </c>
      <c r="C1006" s="159" t="s">
        <v>2555</v>
      </c>
      <c r="D1006" s="160" t="s">
        <v>939</v>
      </c>
      <c r="E1006" s="158" t="s">
        <v>941</v>
      </c>
      <c r="F1006" s="161" t="s">
        <v>3039</v>
      </c>
      <c r="G1006" s="162">
        <v>54394</v>
      </c>
      <c r="H1006" s="163">
        <v>55631</v>
      </c>
      <c r="I1006" s="166">
        <f t="shared" si="90"/>
        <v>2.2741478839577896E-2</v>
      </c>
      <c r="J1006" s="164">
        <f t="shared" si="91"/>
        <v>4.5482957679155792E-3</v>
      </c>
      <c r="K1006" s="162">
        <v>0</v>
      </c>
      <c r="L1006" s="163">
        <v>0</v>
      </c>
      <c r="M1006" s="166">
        <f t="shared" si="92"/>
        <v>0</v>
      </c>
      <c r="N1006" s="164">
        <f t="shared" si="93"/>
        <v>0</v>
      </c>
      <c r="O1006" s="165">
        <f t="shared" si="94"/>
        <v>0</v>
      </c>
      <c r="P1006" s="164">
        <f t="shared" si="95"/>
        <v>0</v>
      </c>
      <c r="Q1006" s="81"/>
    </row>
    <row r="1007" spans="1:17" s="74" customFormat="1" x14ac:dyDescent="0.25">
      <c r="A1007" s="288" t="s">
        <v>2888</v>
      </c>
      <c r="B1007" s="158" t="s">
        <v>371</v>
      </c>
      <c r="C1007" s="159" t="s">
        <v>2556</v>
      </c>
      <c r="D1007" s="160" t="s">
        <v>939</v>
      </c>
      <c r="E1007" s="158" t="s">
        <v>941</v>
      </c>
      <c r="F1007" s="161" t="s">
        <v>3039</v>
      </c>
      <c r="G1007" s="162">
        <v>133363</v>
      </c>
      <c r="H1007" s="163">
        <v>139188</v>
      </c>
      <c r="I1007" s="166">
        <f t="shared" si="90"/>
        <v>4.3677781693573177E-2</v>
      </c>
      <c r="J1007" s="164">
        <f t="shared" si="91"/>
        <v>8.7355563387146347E-3</v>
      </c>
      <c r="K1007" s="162">
        <v>619</v>
      </c>
      <c r="L1007" s="163">
        <v>648</v>
      </c>
      <c r="M1007" s="166">
        <f t="shared" si="92"/>
        <v>4.6849757673667204E-2</v>
      </c>
      <c r="N1007" s="164">
        <f t="shared" si="93"/>
        <v>9.3699515347334412E-3</v>
      </c>
      <c r="O1007" s="165">
        <f t="shared" si="94"/>
        <v>4.641467273531639E-3</v>
      </c>
      <c r="P1007" s="164">
        <f t="shared" si="95"/>
        <v>4.6555737563583064E-3</v>
      </c>
      <c r="Q1007" s="81"/>
    </row>
    <row r="1008" spans="1:17" s="74" customFormat="1" ht="30" x14ac:dyDescent="0.25">
      <c r="A1008" s="288" t="s">
        <v>994</v>
      </c>
      <c r="B1008" s="158" t="s">
        <v>371</v>
      </c>
      <c r="C1008" s="159" t="s">
        <v>676</v>
      </c>
      <c r="D1008" s="160" t="s">
        <v>939</v>
      </c>
      <c r="E1008" s="158" t="s">
        <v>941</v>
      </c>
      <c r="F1008" s="161" t="s">
        <v>3039</v>
      </c>
      <c r="G1008" s="162">
        <v>26379</v>
      </c>
      <c r="H1008" s="163">
        <v>27569</v>
      </c>
      <c r="I1008" s="166">
        <f t="shared" si="90"/>
        <v>4.5111641836309183E-2</v>
      </c>
      <c r="J1008" s="164">
        <f t="shared" si="91"/>
        <v>9.0223283672618369E-3</v>
      </c>
      <c r="K1008" s="162">
        <v>26376</v>
      </c>
      <c r="L1008" s="163">
        <v>27566</v>
      </c>
      <c r="M1008" s="166">
        <f t="shared" si="92"/>
        <v>4.511677282377919E-2</v>
      </c>
      <c r="N1008" s="164">
        <f t="shared" si="93"/>
        <v>9.0233545647558384E-3</v>
      </c>
      <c r="O1008" s="165">
        <f t="shared" si="94"/>
        <v>0.9998862731718412</v>
      </c>
      <c r="P1008" s="164">
        <f t="shared" si="95"/>
        <v>0.9998911821248504</v>
      </c>
      <c r="Q1008" s="81"/>
    </row>
    <row r="1009" spans="1:17" s="74" customFormat="1" x14ac:dyDescent="0.25">
      <c r="A1009" s="288" t="s">
        <v>2316</v>
      </c>
      <c r="B1009" s="158" t="s">
        <v>2062</v>
      </c>
      <c r="C1009" s="159" t="s">
        <v>2348</v>
      </c>
      <c r="D1009" s="160" t="s">
        <v>1537</v>
      </c>
      <c r="E1009" s="158" t="s">
        <v>1371</v>
      </c>
      <c r="F1009" s="161" t="s">
        <v>3262</v>
      </c>
      <c r="G1009" s="162">
        <v>67693</v>
      </c>
      <c r="H1009" s="163">
        <v>67260</v>
      </c>
      <c r="I1009" s="166">
        <f t="shared" si="90"/>
        <v>-6.3965254900802153E-3</v>
      </c>
      <c r="J1009" s="164">
        <f t="shared" si="91"/>
        <v>-1.2793050980160431E-3</v>
      </c>
      <c r="K1009" s="162">
        <v>9109</v>
      </c>
      <c r="L1009" s="163">
        <v>9058</v>
      </c>
      <c r="M1009" s="166">
        <f t="shared" si="92"/>
        <v>-5.5988582720386433E-3</v>
      </c>
      <c r="N1009" s="164">
        <f t="shared" si="93"/>
        <v>-1.1197716544077286E-3</v>
      </c>
      <c r="O1009" s="165">
        <f t="shared" si="94"/>
        <v>0.1345633965107175</v>
      </c>
      <c r="P1009" s="164">
        <f t="shared" si="95"/>
        <v>0.13467142432352067</v>
      </c>
      <c r="Q1009" s="81"/>
    </row>
    <row r="1010" spans="1:17" s="74" customFormat="1" x14ac:dyDescent="0.25">
      <c r="A1010" s="288" t="s">
        <v>2316</v>
      </c>
      <c r="B1010" s="158" t="s">
        <v>2062</v>
      </c>
      <c r="C1010" s="159" t="s">
        <v>2348</v>
      </c>
      <c r="D1010" s="160" t="s">
        <v>1575</v>
      </c>
      <c r="E1010" s="158" t="s">
        <v>1164</v>
      </c>
      <c r="F1010" s="161" t="s">
        <v>3027</v>
      </c>
      <c r="G1010" s="162">
        <v>67693</v>
      </c>
      <c r="H1010" s="163">
        <v>67260</v>
      </c>
      <c r="I1010" s="166">
        <f t="shared" si="90"/>
        <v>-6.3965254900802153E-3</v>
      </c>
      <c r="J1010" s="164">
        <f t="shared" si="91"/>
        <v>-1.2793050980160431E-3</v>
      </c>
      <c r="K1010" s="162">
        <v>2</v>
      </c>
      <c r="L1010" s="163">
        <v>2</v>
      </c>
      <c r="M1010" s="166">
        <f t="shared" si="92"/>
        <v>0</v>
      </c>
      <c r="N1010" s="164">
        <f t="shared" si="93"/>
        <v>0</v>
      </c>
      <c r="O1010" s="165">
        <f t="shared" si="94"/>
        <v>2.9545152379123394E-5</v>
      </c>
      <c r="P1010" s="164">
        <f t="shared" si="95"/>
        <v>2.9735355337496283E-5</v>
      </c>
      <c r="Q1010" s="81"/>
    </row>
    <row r="1011" spans="1:17" s="74" customFormat="1" x14ac:dyDescent="0.25">
      <c r="A1011" s="288" t="s">
        <v>1893</v>
      </c>
      <c r="B1011" s="158" t="s">
        <v>2062</v>
      </c>
      <c r="C1011" s="159" t="s">
        <v>596</v>
      </c>
      <c r="D1011" s="160" t="s">
        <v>1575</v>
      </c>
      <c r="E1011" s="158" t="s">
        <v>1164</v>
      </c>
      <c r="F1011" s="161" t="s">
        <v>3027</v>
      </c>
      <c r="G1011" s="162">
        <v>54786</v>
      </c>
      <c r="H1011" s="163">
        <v>55408</v>
      </c>
      <c r="I1011" s="166">
        <f t="shared" si="90"/>
        <v>1.1353265432774796E-2</v>
      </c>
      <c r="J1011" s="164">
        <f t="shared" si="91"/>
        <v>2.2706530865549595E-3</v>
      </c>
      <c r="K1011" s="162">
        <v>4</v>
      </c>
      <c r="L1011" s="163">
        <v>4</v>
      </c>
      <c r="M1011" s="166">
        <f t="shared" si="92"/>
        <v>0</v>
      </c>
      <c r="N1011" s="164">
        <f t="shared" si="93"/>
        <v>0</v>
      </c>
      <c r="O1011" s="165">
        <f t="shared" si="94"/>
        <v>7.3011353265432772E-5</v>
      </c>
      <c r="P1011" s="164">
        <f t="shared" si="95"/>
        <v>7.2191741264799312E-5</v>
      </c>
      <c r="Q1011" s="81"/>
    </row>
    <row r="1012" spans="1:17" s="74" customFormat="1" x14ac:dyDescent="0.25">
      <c r="A1012" s="288" t="s">
        <v>2364</v>
      </c>
      <c r="B1012" s="158" t="s">
        <v>2062</v>
      </c>
      <c r="C1012" s="159" t="s">
        <v>2381</v>
      </c>
      <c r="D1012" s="160" t="s">
        <v>1575</v>
      </c>
      <c r="E1012" s="158" t="s">
        <v>1164</v>
      </c>
      <c r="F1012" s="161" t="s">
        <v>3027</v>
      </c>
      <c r="G1012" s="162">
        <v>152610</v>
      </c>
      <c r="H1012" s="163">
        <v>153954</v>
      </c>
      <c r="I1012" s="166">
        <f t="shared" si="90"/>
        <v>8.8067623353646554E-3</v>
      </c>
      <c r="J1012" s="164">
        <f t="shared" si="91"/>
        <v>1.761352467072931E-3</v>
      </c>
      <c r="K1012" s="162">
        <v>152562</v>
      </c>
      <c r="L1012" s="163">
        <v>153905</v>
      </c>
      <c r="M1012" s="166">
        <f t="shared" si="92"/>
        <v>8.8029784612157682E-3</v>
      </c>
      <c r="N1012" s="164">
        <f t="shared" si="93"/>
        <v>1.7605956922431536E-3</v>
      </c>
      <c r="O1012" s="165">
        <f t="shared" si="94"/>
        <v>0.99968547277373698</v>
      </c>
      <c r="P1012" s="164">
        <f t="shared" si="95"/>
        <v>0.99968172311209846</v>
      </c>
      <c r="Q1012" s="81"/>
    </row>
    <row r="1013" spans="1:17" s="74" customFormat="1" x14ac:dyDescent="0.25">
      <c r="A1013" s="288" t="s">
        <v>2887</v>
      </c>
      <c r="B1013" s="158" t="s">
        <v>2062</v>
      </c>
      <c r="C1013" s="159" t="s">
        <v>2557</v>
      </c>
      <c r="D1013" s="160" t="s">
        <v>1575</v>
      </c>
      <c r="E1013" s="158" t="s">
        <v>1164</v>
      </c>
      <c r="F1013" s="161" t="s">
        <v>3027</v>
      </c>
      <c r="G1013" s="162">
        <v>16815</v>
      </c>
      <c r="H1013" s="163">
        <v>16741</v>
      </c>
      <c r="I1013" s="166">
        <f t="shared" si="90"/>
        <v>-4.4008325899494499E-3</v>
      </c>
      <c r="J1013" s="164">
        <f t="shared" si="91"/>
        <v>-8.8016651798988996E-4</v>
      </c>
      <c r="K1013" s="162">
        <v>5</v>
      </c>
      <c r="L1013" s="163">
        <v>5</v>
      </c>
      <c r="M1013" s="166">
        <f t="shared" si="92"/>
        <v>0</v>
      </c>
      <c r="N1013" s="164">
        <f t="shared" si="93"/>
        <v>0</v>
      </c>
      <c r="O1013" s="165">
        <f t="shared" si="94"/>
        <v>2.9735355337496281E-4</v>
      </c>
      <c r="P1013" s="164">
        <f t="shared" si="95"/>
        <v>2.9866794098321487E-4</v>
      </c>
      <c r="Q1013" s="81"/>
    </row>
    <row r="1014" spans="1:17" s="74" customFormat="1" x14ac:dyDescent="0.25">
      <c r="A1014" s="288" t="s">
        <v>2886</v>
      </c>
      <c r="B1014" s="158" t="s">
        <v>2062</v>
      </c>
      <c r="C1014" s="159" t="s">
        <v>1790</v>
      </c>
      <c r="D1014" s="160" t="s">
        <v>1575</v>
      </c>
      <c r="E1014" s="158" t="s">
        <v>1164</v>
      </c>
      <c r="F1014" s="161" t="s">
        <v>3027</v>
      </c>
      <c r="G1014" s="162">
        <v>50880</v>
      </c>
      <c r="H1014" s="163">
        <v>51277</v>
      </c>
      <c r="I1014" s="166">
        <f t="shared" si="90"/>
        <v>7.8026729559748428E-3</v>
      </c>
      <c r="J1014" s="164">
        <f t="shared" si="91"/>
        <v>1.5605345911949686E-3</v>
      </c>
      <c r="K1014" s="162">
        <v>1</v>
      </c>
      <c r="L1014" s="163">
        <v>1</v>
      </c>
      <c r="M1014" s="166">
        <f t="shared" si="92"/>
        <v>0</v>
      </c>
      <c r="N1014" s="164">
        <f t="shared" si="93"/>
        <v>0</v>
      </c>
      <c r="O1014" s="165">
        <f t="shared" si="94"/>
        <v>1.9654088050314464E-5</v>
      </c>
      <c r="P1014" s="164">
        <f t="shared" si="95"/>
        <v>1.9501920939212512E-5</v>
      </c>
      <c r="Q1014" s="81"/>
    </row>
    <row r="1015" spans="1:17" s="74" customFormat="1" x14ac:dyDescent="0.25">
      <c r="A1015" s="288" t="s">
        <v>1894</v>
      </c>
      <c r="B1015" s="158" t="s">
        <v>2062</v>
      </c>
      <c r="C1015" s="159" t="s">
        <v>2133</v>
      </c>
      <c r="D1015" s="160" t="s">
        <v>1575</v>
      </c>
      <c r="E1015" s="158" t="s">
        <v>1164</v>
      </c>
      <c r="F1015" s="161" t="s">
        <v>3027</v>
      </c>
      <c r="G1015" s="162">
        <v>40049</v>
      </c>
      <c r="H1015" s="163">
        <v>41013</v>
      </c>
      <c r="I1015" s="166">
        <f t="shared" si="90"/>
        <v>2.4070513620814502E-2</v>
      </c>
      <c r="J1015" s="164">
        <f t="shared" si="91"/>
        <v>4.8141027241629004E-3</v>
      </c>
      <c r="K1015" s="162">
        <v>5</v>
      </c>
      <c r="L1015" s="163">
        <v>5</v>
      </c>
      <c r="M1015" s="166">
        <f t="shared" si="92"/>
        <v>0</v>
      </c>
      <c r="N1015" s="164">
        <f t="shared" si="93"/>
        <v>0</v>
      </c>
      <c r="O1015" s="165">
        <f t="shared" si="94"/>
        <v>1.2484706234862293E-4</v>
      </c>
      <c r="P1015" s="164">
        <f t="shared" si="95"/>
        <v>1.2191256430887767E-4</v>
      </c>
      <c r="Q1015" s="81"/>
    </row>
    <row r="1016" spans="1:17" s="74" customFormat="1" x14ac:dyDescent="0.25">
      <c r="A1016" s="288" t="s">
        <v>2885</v>
      </c>
      <c r="B1016" s="158" t="s">
        <v>2062</v>
      </c>
      <c r="C1016" s="159" t="s">
        <v>402</v>
      </c>
      <c r="D1016" s="160" t="s">
        <v>1575</v>
      </c>
      <c r="E1016" s="158" t="s">
        <v>1164</v>
      </c>
      <c r="F1016" s="161" t="s">
        <v>3027</v>
      </c>
      <c r="G1016" s="162">
        <v>31662</v>
      </c>
      <c r="H1016" s="163">
        <v>31707</v>
      </c>
      <c r="I1016" s="166">
        <f t="shared" si="90"/>
        <v>1.4212620807276862E-3</v>
      </c>
      <c r="J1016" s="164">
        <f t="shared" si="91"/>
        <v>2.8425241614553722E-4</v>
      </c>
      <c r="K1016" s="162">
        <v>1</v>
      </c>
      <c r="L1016" s="163">
        <v>1</v>
      </c>
      <c r="M1016" s="166">
        <f t="shared" si="92"/>
        <v>0</v>
      </c>
      <c r="N1016" s="164">
        <f t="shared" si="93"/>
        <v>0</v>
      </c>
      <c r="O1016" s="165">
        <f t="shared" si="94"/>
        <v>3.1583601793948582E-5</v>
      </c>
      <c r="P1016" s="164">
        <f t="shared" si="95"/>
        <v>3.1538776926230804E-5</v>
      </c>
      <c r="Q1016" s="81"/>
    </row>
    <row r="1017" spans="1:17" s="74" customFormat="1" x14ac:dyDescent="0.25">
      <c r="A1017" s="288" t="s">
        <v>1895</v>
      </c>
      <c r="B1017" s="158" t="s">
        <v>1717</v>
      </c>
      <c r="C1017" s="159" t="s">
        <v>2134</v>
      </c>
      <c r="D1017" s="160" t="s">
        <v>1057</v>
      </c>
      <c r="E1017" s="158" t="s">
        <v>1103</v>
      </c>
      <c r="F1017" s="161" t="s">
        <v>3039</v>
      </c>
      <c r="G1017" s="162">
        <v>575586</v>
      </c>
      <c r="H1017" s="163">
        <v>595574</v>
      </c>
      <c r="I1017" s="166">
        <f t="shared" si="90"/>
        <v>3.4726348451838647E-2</v>
      </c>
      <c r="J1017" s="164">
        <f t="shared" si="91"/>
        <v>6.9452696903677296E-3</v>
      </c>
      <c r="K1017" s="162">
        <v>527388</v>
      </c>
      <c r="L1017" s="163">
        <v>545734</v>
      </c>
      <c r="M1017" s="166">
        <f t="shared" si="92"/>
        <v>3.4786532875226588E-2</v>
      </c>
      <c r="N1017" s="164">
        <f t="shared" si="93"/>
        <v>6.9573065750453177E-3</v>
      </c>
      <c r="O1017" s="165">
        <f t="shared" si="94"/>
        <v>0.91626273050421658</v>
      </c>
      <c r="P1017" s="164">
        <f t="shared" si="95"/>
        <v>0.916316024541031</v>
      </c>
      <c r="Q1017" s="81"/>
    </row>
    <row r="1018" spans="1:17" s="74" customFormat="1" x14ac:dyDescent="0.25">
      <c r="A1018" s="288" t="s">
        <v>1895</v>
      </c>
      <c r="B1018" s="158" t="s">
        <v>1717</v>
      </c>
      <c r="C1018" s="159" t="s">
        <v>2134</v>
      </c>
      <c r="D1018" s="160" t="s">
        <v>1083</v>
      </c>
      <c r="E1018" s="158" t="s">
        <v>1135</v>
      </c>
      <c r="F1018" s="161" t="s">
        <v>3039</v>
      </c>
      <c r="G1018" s="162">
        <v>575586</v>
      </c>
      <c r="H1018" s="163">
        <v>595574</v>
      </c>
      <c r="I1018" s="166">
        <f t="shared" si="90"/>
        <v>3.4726348451838647E-2</v>
      </c>
      <c r="J1018" s="164">
        <f t="shared" si="91"/>
        <v>6.9452696903677296E-3</v>
      </c>
      <c r="K1018" s="162">
        <v>83</v>
      </c>
      <c r="L1018" s="163">
        <v>86</v>
      </c>
      <c r="M1018" s="166">
        <f t="shared" si="92"/>
        <v>3.614457831325301E-2</v>
      </c>
      <c r="N1018" s="164">
        <f t="shared" si="93"/>
        <v>7.2289156626506017E-3</v>
      </c>
      <c r="O1018" s="165">
        <f t="shared" si="94"/>
        <v>1.4420086659508745E-4</v>
      </c>
      <c r="P1018" s="164">
        <f t="shared" si="95"/>
        <v>1.4439851303112627E-4</v>
      </c>
      <c r="Q1018" s="81"/>
    </row>
    <row r="1019" spans="1:17" s="74" customFormat="1" x14ac:dyDescent="0.25">
      <c r="A1019" s="288" t="s">
        <v>1895</v>
      </c>
      <c r="B1019" s="158" t="s">
        <v>1717</v>
      </c>
      <c r="C1019" s="159" t="s">
        <v>2134</v>
      </c>
      <c r="D1019" s="160" t="s">
        <v>1057</v>
      </c>
      <c r="E1019" s="158" t="s">
        <v>3132</v>
      </c>
      <c r="F1019" s="161" t="s">
        <v>3126</v>
      </c>
      <c r="G1019" s="162">
        <v>575586</v>
      </c>
      <c r="H1019" s="163">
        <v>595574</v>
      </c>
      <c r="I1019" s="166">
        <f t="shared" si="90"/>
        <v>3.4726348451838647E-2</v>
      </c>
      <c r="J1019" s="164">
        <f t="shared" si="91"/>
        <v>6.9452696903677296E-3</v>
      </c>
      <c r="K1019" s="162">
        <v>540455</v>
      </c>
      <c r="L1019" s="163">
        <v>559227</v>
      </c>
      <c r="M1019" s="166">
        <f t="shared" si="92"/>
        <v>3.4733696607488138E-2</v>
      </c>
      <c r="N1019" s="164">
        <f t="shared" si="93"/>
        <v>6.9467393214976275E-3</v>
      </c>
      <c r="O1019" s="165">
        <f t="shared" si="94"/>
        <v>0.93896481151383115</v>
      </c>
      <c r="P1019" s="164">
        <f t="shared" si="95"/>
        <v>0.93897147961462391</v>
      </c>
      <c r="Q1019" s="81"/>
    </row>
    <row r="1020" spans="1:17" s="74" customFormat="1" x14ac:dyDescent="0.25">
      <c r="A1020" s="288" t="s">
        <v>1895</v>
      </c>
      <c r="B1020" s="158" t="s">
        <v>1717</v>
      </c>
      <c r="C1020" s="159" t="s">
        <v>2134</v>
      </c>
      <c r="D1020" s="160" t="s">
        <v>1083</v>
      </c>
      <c r="E1020" s="158" t="s">
        <v>3179</v>
      </c>
      <c r="F1020" s="161" t="s">
        <v>3126</v>
      </c>
      <c r="G1020" s="162">
        <v>575586</v>
      </c>
      <c r="H1020" s="163">
        <v>595574</v>
      </c>
      <c r="I1020" s="166">
        <f t="shared" si="90"/>
        <v>3.4726348451838647E-2</v>
      </c>
      <c r="J1020" s="164">
        <f t="shared" si="91"/>
        <v>6.9452696903677296E-3</v>
      </c>
      <c r="K1020" s="162">
        <v>484</v>
      </c>
      <c r="L1020" s="163">
        <v>502</v>
      </c>
      <c r="M1020" s="166">
        <f t="shared" si="92"/>
        <v>3.71900826446281E-2</v>
      </c>
      <c r="N1020" s="164">
        <f t="shared" si="93"/>
        <v>7.4380165289256199E-3</v>
      </c>
      <c r="O1020" s="165">
        <f t="shared" si="94"/>
        <v>8.4088216183159429E-4</v>
      </c>
      <c r="P1020" s="164">
        <f t="shared" si="95"/>
        <v>8.4288434350727201E-4</v>
      </c>
      <c r="Q1020" s="81"/>
    </row>
    <row r="1021" spans="1:17" s="74" customFormat="1" x14ac:dyDescent="0.25">
      <c r="A1021" s="288" t="s">
        <v>1895</v>
      </c>
      <c r="B1021" s="158" t="s">
        <v>1717</v>
      </c>
      <c r="C1021" s="159" t="s">
        <v>2134</v>
      </c>
      <c r="D1021" s="160" t="s">
        <v>3000</v>
      </c>
      <c r="E1021" s="158" t="s">
        <v>3030</v>
      </c>
      <c r="F1021" s="161" t="s">
        <v>851</v>
      </c>
      <c r="G1021" s="162">
        <v>575586</v>
      </c>
      <c r="H1021" s="163">
        <v>595574</v>
      </c>
      <c r="I1021" s="166">
        <f t="shared" si="90"/>
        <v>3.4726348451838647E-2</v>
      </c>
      <c r="J1021" s="164">
        <f t="shared" si="91"/>
        <v>6.9452696903677296E-3</v>
      </c>
      <c r="K1021" s="162">
        <v>476417</v>
      </c>
      <c r="L1021" s="163">
        <v>492942</v>
      </c>
      <c r="M1021" s="166">
        <f t="shared" si="92"/>
        <v>3.4685999869861907E-2</v>
      </c>
      <c r="N1021" s="164">
        <f t="shared" si="93"/>
        <v>6.9371999739723817E-3</v>
      </c>
      <c r="O1021" s="165">
        <f t="shared" si="94"/>
        <v>0.82770776217628639</v>
      </c>
      <c r="P1021" s="164">
        <f t="shared" si="95"/>
        <v>0.8276754861696447</v>
      </c>
      <c r="Q1021" s="81"/>
    </row>
    <row r="1022" spans="1:17" s="74" customFormat="1" x14ac:dyDescent="0.25">
      <c r="A1022" s="288" t="s">
        <v>1896</v>
      </c>
      <c r="B1022" s="158" t="s">
        <v>1717</v>
      </c>
      <c r="C1022" s="159" t="s">
        <v>2135</v>
      </c>
      <c r="D1022" s="160" t="s">
        <v>1057</v>
      </c>
      <c r="E1022" s="158" t="s">
        <v>1103</v>
      </c>
      <c r="F1022" s="161" t="s">
        <v>3039</v>
      </c>
      <c r="G1022" s="162">
        <v>834664</v>
      </c>
      <c r="H1022" s="163">
        <v>855842</v>
      </c>
      <c r="I1022" s="166">
        <f t="shared" si="90"/>
        <v>2.5373084259055139E-2</v>
      </c>
      <c r="J1022" s="164">
        <f t="shared" si="91"/>
        <v>5.0746168518110276E-3</v>
      </c>
      <c r="K1022" s="162">
        <v>814196</v>
      </c>
      <c r="L1022" s="163">
        <v>834842</v>
      </c>
      <c r="M1022" s="166">
        <f t="shared" si="92"/>
        <v>2.5357530619162953E-2</v>
      </c>
      <c r="N1022" s="164">
        <f t="shared" si="93"/>
        <v>5.0715061238325908E-3</v>
      </c>
      <c r="O1022" s="165">
        <f t="shared" si="94"/>
        <v>0.97547755743628572</v>
      </c>
      <c r="P1022" s="164">
        <f t="shared" si="95"/>
        <v>0.97546276064974613</v>
      </c>
      <c r="Q1022" s="81"/>
    </row>
    <row r="1023" spans="1:17" s="74" customFormat="1" x14ac:dyDescent="0.25">
      <c r="A1023" s="288" t="s">
        <v>1896</v>
      </c>
      <c r="B1023" s="158" t="s">
        <v>1717</v>
      </c>
      <c r="C1023" s="159" t="s">
        <v>2135</v>
      </c>
      <c r="D1023" s="160" t="s">
        <v>1057</v>
      </c>
      <c r="E1023" s="158" t="s">
        <v>3132</v>
      </c>
      <c r="F1023" s="161" t="s">
        <v>3126</v>
      </c>
      <c r="G1023" s="162">
        <v>834664</v>
      </c>
      <c r="H1023" s="163">
        <v>855842</v>
      </c>
      <c r="I1023" s="166">
        <f t="shared" si="90"/>
        <v>2.5373084259055139E-2</v>
      </c>
      <c r="J1023" s="164">
        <f t="shared" si="91"/>
        <v>5.0746168518110276E-3</v>
      </c>
      <c r="K1023" s="162">
        <v>822038</v>
      </c>
      <c r="L1023" s="163">
        <v>842889</v>
      </c>
      <c r="M1023" s="166">
        <f t="shared" si="92"/>
        <v>2.5365007457076195E-2</v>
      </c>
      <c r="N1023" s="164">
        <f t="shared" si="93"/>
        <v>5.073001491415239E-3</v>
      </c>
      <c r="O1023" s="165">
        <f t="shared" si="94"/>
        <v>0.9848729548656705</v>
      </c>
      <c r="P1023" s="164">
        <f t="shared" si="95"/>
        <v>0.98486519708076958</v>
      </c>
      <c r="Q1023" s="81"/>
    </row>
    <row r="1024" spans="1:17" s="74" customFormat="1" x14ac:dyDescent="0.25">
      <c r="A1024" s="288" t="s">
        <v>1896</v>
      </c>
      <c r="B1024" s="158" t="s">
        <v>1717</v>
      </c>
      <c r="C1024" s="159" t="s">
        <v>2135</v>
      </c>
      <c r="D1024" s="160" t="s">
        <v>1383</v>
      </c>
      <c r="E1024" s="158" t="s">
        <v>1391</v>
      </c>
      <c r="F1024" s="161" t="s">
        <v>3233</v>
      </c>
      <c r="G1024" s="162">
        <v>834664</v>
      </c>
      <c r="H1024" s="163">
        <v>855842</v>
      </c>
      <c r="I1024" s="166">
        <f t="shared" si="90"/>
        <v>2.5373084259055139E-2</v>
      </c>
      <c r="J1024" s="164">
        <f t="shared" si="91"/>
        <v>5.0746168518110276E-3</v>
      </c>
      <c r="K1024" s="162">
        <v>12</v>
      </c>
      <c r="L1024" s="163">
        <v>12</v>
      </c>
      <c r="M1024" s="166">
        <f t="shared" si="92"/>
        <v>0</v>
      </c>
      <c r="N1024" s="164">
        <f t="shared" si="93"/>
        <v>0</v>
      </c>
      <c r="O1024" s="165">
        <f t="shared" si="94"/>
        <v>1.4377042738155713E-5</v>
      </c>
      <c r="P1024" s="164">
        <f t="shared" si="95"/>
        <v>1.4021279628716515E-5</v>
      </c>
      <c r="Q1024" s="81"/>
    </row>
    <row r="1025" spans="1:17" s="74" customFormat="1" x14ac:dyDescent="0.25">
      <c r="A1025" s="288" t="s">
        <v>1896</v>
      </c>
      <c r="B1025" s="158" t="s">
        <v>1717</v>
      </c>
      <c r="C1025" s="159" t="s">
        <v>2135</v>
      </c>
      <c r="D1025" s="160" t="s">
        <v>3000</v>
      </c>
      <c r="E1025" s="158" t="s">
        <v>3030</v>
      </c>
      <c r="F1025" s="161" t="s">
        <v>851</v>
      </c>
      <c r="G1025" s="162">
        <v>834664</v>
      </c>
      <c r="H1025" s="163">
        <v>855842</v>
      </c>
      <c r="I1025" s="166">
        <f t="shared" si="90"/>
        <v>2.5373084259055139E-2</v>
      </c>
      <c r="J1025" s="164">
        <f t="shared" si="91"/>
        <v>5.0746168518110276E-3</v>
      </c>
      <c r="K1025" s="162">
        <v>506921</v>
      </c>
      <c r="L1025" s="163">
        <v>519715</v>
      </c>
      <c r="M1025" s="166">
        <f t="shared" si="92"/>
        <v>2.5238646653028777E-2</v>
      </c>
      <c r="N1025" s="164">
        <f t="shared" si="93"/>
        <v>5.0477293306057554E-3</v>
      </c>
      <c r="O1025" s="165">
        <f t="shared" si="94"/>
        <v>0.60733540682238596</v>
      </c>
      <c r="P1025" s="164">
        <f t="shared" si="95"/>
        <v>0.60725577851986701</v>
      </c>
      <c r="Q1025" s="81"/>
    </row>
    <row r="1026" spans="1:17" s="74" customFormat="1" x14ac:dyDescent="0.25">
      <c r="A1026" s="288" t="s">
        <v>1897</v>
      </c>
      <c r="B1026" s="158" t="s">
        <v>1717</v>
      </c>
      <c r="C1026" s="159" t="s">
        <v>2136</v>
      </c>
      <c r="D1026" s="160" t="s">
        <v>1057</v>
      </c>
      <c r="E1026" s="158" t="s">
        <v>1103</v>
      </c>
      <c r="F1026" s="161" t="s">
        <v>3039</v>
      </c>
      <c r="G1026" s="162">
        <v>91905</v>
      </c>
      <c r="H1026" s="163">
        <v>94325</v>
      </c>
      <c r="I1026" s="166">
        <f t="shared" si="90"/>
        <v>2.6331538001196888E-2</v>
      </c>
      <c r="J1026" s="164">
        <f t="shared" si="91"/>
        <v>5.2663076002393778E-3</v>
      </c>
      <c r="K1026" s="162">
        <v>43</v>
      </c>
      <c r="L1026" s="163">
        <v>44</v>
      </c>
      <c r="M1026" s="166">
        <f t="shared" si="92"/>
        <v>2.3255813953488372E-2</v>
      </c>
      <c r="N1026" s="164">
        <f t="shared" si="93"/>
        <v>4.6511627906976744E-3</v>
      </c>
      <c r="O1026" s="165">
        <f t="shared" si="94"/>
        <v>4.678744355584571E-4</v>
      </c>
      <c r="P1026" s="164">
        <f t="shared" si="95"/>
        <v>4.6647230320699711E-4</v>
      </c>
      <c r="Q1026" s="81"/>
    </row>
    <row r="1027" spans="1:17" s="74" customFormat="1" x14ac:dyDescent="0.25">
      <c r="A1027" s="288" t="s">
        <v>1897</v>
      </c>
      <c r="B1027" s="158" t="s">
        <v>1717</v>
      </c>
      <c r="C1027" s="159" t="s">
        <v>2136</v>
      </c>
      <c r="D1027" s="160" t="s">
        <v>1083</v>
      </c>
      <c r="E1027" s="158" t="s">
        <v>1135</v>
      </c>
      <c r="F1027" s="161" t="s">
        <v>3039</v>
      </c>
      <c r="G1027" s="162">
        <v>91905</v>
      </c>
      <c r="H1027" s="163">
        <v>94325</v>
      </c>
      <c r="I1027" s="166">
        <f t="shared" ref="I1027:I1090" si="96">(H1027-G1027)/G1027</f>
        <v>2.6331538001196888E-2</v>
      </c>
      <c r="J1027" s="164">
        <f t="shared" ref="J1027:J1090" si="97">I1027/5</f>
        <v>5.2663076002393778E-3</v>
      </c>
      <c r="K1027" s="162">
        <v>82675</v>
      </c>
      <c r="L1027" s="163">
        <v>84855</v>
      </c>
      <c r="M1027" s="166">
        <f t="shared" ref="M1027:M1090" si="98">IFERROR((L1027-K1027)/K1027,0)</f>
        <v>2.636830964620502E-2</v>
      </c>
      <c r="N1027" s="164">
        <f t="shared" ref="N1027:N1090" si="99">M1027/5</f>
        <v>5.2736619292410043E-3</v>
      </c>
      <c r="O1027" s="165">
        <f t="shared" ref="O1027:O1090" si="100">K1027/G1027</f>
        <v>0.89957020836733581</v>
      </c>
      <c r="P1027" s="164">
        <f t="shared" ref="P1027:P1090" si="101">L1027/H1027</f>
        <v>0.89960243837794862</v>
      </c>
      <c r="Q1027" s="81"/>
    </row>
    <row r="1028" spans="1:17" s="74" customFormat="1" x14ac:dyDescent="0.25">
      <c r="A1028" s="288" t="s">
        <v>1897</v>
      </c>
      <c r="B1028" s="158" t="s">
        <v>1717</v>
      </c>
      <c r="C1028" s="159" t="s">
        <v>2136</v>
      </c>
      <c r="D1028" s="160" t="s">
        <v>1057</v>
      </c>
      <c r="E1028" s="158" t="s">
        <v>3132</v>
      </c>
      <c r="F1028" s="161" t="s">
        <v>3126</v>
      </c>
      <c r="G1028" s="162">
        <v>91905</v>
      </c>
      <c r="H1028" s="163">
        <v>94325</v>
      </c>
      <c r="I1028" s="166">
        <f t="shared" si="96"/>
        <v>2.6331538001196888E-2</v>
      </c>
      <c r="J1028" s="164">
        <f t="shared" si="97"/>
        <v>5.2663076002393778E-3</v>
      </c>
      <c r="K1028" s="162">
        <v>83</v>
      </c>
      <c r="L1028" s="163">
        <v>85</v>
      </c>
      <c r="M1028" s="166">
        <f t="shared" si="98"/>
        <v>2.4096385542168676E-2</v>
      </c>
      <c r="N1028" s="164">
        <f t="shared" si="99"/>
        <v>4.8192771084337354E-3</v>
      </c>
      <c r="O1028" s="165">
        <f t="shared" si="100"/>
        <v>9.0310646863609161E-4</v>
      </c>
      <c r="P1028" s="164">
        <f t="shared" si="101"/>
        <v>9.0113967664988068E-4</v>
      </c>
      <c r="Q1028" s="81"/>
    </row>
    <row r="1029" spans="1:17" s="74" customFormat="1" x14ac:dyDescent="0.25">
      <c r="A1029" s="288" t="s">
        <v>1897</v>
      </c>
      <c r="B1029" s="158" t="s">
        <v>1717</v>
      </c>
      <c r="C1029" s="159" t="s">
        <v>2136</v>
      </c>
      <c r="D1029" s="160" t="s">
        <v>1083</v>
      </c>
      <c r="E1029" s="158" t="s">
        <v>3179</v>
      </c>
      <c r="F1029" s="161" t="s">
        <v>3126</v>
      </c>
      <c r="G1029" s="162">
        <v>91905</v>
      </c>
      <c r="H1029" s="163">
        <v>94325</v>
      </c>
      <c r="I1029" s="166">
        <f t="shared" si="96"/>
        <v>2.6331538001196888E-2</v>
      </c>
      <c r="J1029" s="164">
        <f t="shared" si="97"/>
        <v>5.2663076002393778E-3</v>
      </c>
      <c r="K1029" s="162">
        <v>82225</v>
      </c>
      <c r="L1029" s="163">
        <v>84394</v>
      </c>
      <c r="M1029" s="166">
        <f t="shared" si="98"/>
        <v>2.6378838552751596E-2</v>
      </c>
      <c r="N1029" s="164">
        <f t="shared" si="99"/>
        <v>5.2757677105503189E-3</v>
      </c>
      <c r="O1029" s="165">
        <f t="shared" si="100"/>
        <v>0.89467384799521243</v>
      </c>
      <c r="P1029" s="164">
        <f t="shared" si="101"/>
        <v>0.89471508083752982</v>
      </c>
      <c r="Q1029" s="81"/>
    </row>
    <row r="1030" spans="1:17" s="74" customFormat="1" x14ac:dyDescent="0.25">
      <c r="A1030" s="288" t="s">
        <v>2884</v>
      </c>
      <c r="B1030" s="158" t="s">
        <v>1717</v>
      </c>
      <c r="C1030" s="159" t="s">
        <v>2558</v>
      </c>
      <c r="D1030" s="160" t="s">
        <v>1097</v>
      </c>
      <c r="E1030" s="158" t="s">
        <v>1130</v>
      </c>
      <c r="F1030" s="161" t="s">
        <v>3039</v>
      </c>
      <c r="G1030" s="162">
        <v>33334</v>
      </c>
      <c r="H1030" s="163">
        <v>34378</v>
      </c>
      <c r="I1030" s="166">
        <f t="shared" si="96"/>
        <v>3.1319373612527748E-2</v>
      </c>
      <c r="J1030" s="164">
        <f t="shared" si="97"/>
        <v>6.2638747225055493E-3</v>
      </c>
      <c r="K1030" s="162">
        <v>1</v>
      </c>
      <c r="L1030" s="163">
        <v>1</v>
      </c>
      <c r="M1030" s="166">
        <f t="shared" si="98"/>
        <v>0</v>
      </c>
      <c r="N1030" s="164">
        <f t="shared" si="99"/>
        <v>0</v>
      </c>
      <c r="O1030" s="165">
        <f t="shared" si="100"/>
        <v>2.9999400011999759E-5</v>
      </c>
      <c r="P1030" s="164">
        <f t="shared" si="101"/>
        <v>2.9088370469486299E-5</v>
      </c>
      <c r="Q1030" s="81"/>
    </row>
    <row r="1031" spans="1:17" s="74" customFormat="1" x14ac:dyDescent="0.25">
      <c r="A1031" s="288" t="s">
        <v>1898</v>
      </c>
      <c r="B1031" s="158" t="s">
        <v>1717</v>
      </c>
      <c r="C1031" s="159" t="s">
        <v>2085</v>
      </c>
      <c r="D1031" s="160" t="s">
        <v>1057</v>
      </c>
      <c r="E1031" s="158" t="s">
        <v>1103</v>
      </c>
      <c r="F1031" s="161" t="s">
        <v>3039</v>
      </c>
      <c r="G1031" s="162">
        <v>168595</v>
      </c>
      <c r="H1031" s="163">
        <v>171265</v>
      </c>
      <c r="I1031" s="166">
        <f t="shared" si="96"/>
        <v>1.5836768587443283E-2</v>
      </c>
      <c r="J1031" s="164">
        <f t="shared" si="97"/>
        <v>3.1673537174886565E-3</v>
      </c>
      <c r="K1031" s="162">
        <v>168504</v>
      </c>
      <c r="L1031" s="163">
        <v>171172</v>
      </c>
      <c r="M1031" s="166">
        <f t="shared" si="98"/>
        <v>1.5833452024877747E-2</v>
      </c>
      <c r="N1031" s="164">
        <f t="shared" si="99"/>
        <v>3.1666904049755494E-3</v>
      </c>
      <c r="O1031" s="165">
        <f t="shared" si="100"/>
        <v>0.99946024496574637</v>
      </c>
      <c r="P1031" s="164">
        <f t="shared" si="101"/>
        <v>0.99945698187020116</v>
      </c>
      <c r="Q1031" s="81"/>
    </row>
    <row r="1032" spans="1:17" s="74" customFormat="1" x14ac:dyDescent="0.25">
      <c r="A1032" s="288" t="s">
        <v>1898</v>
      </c>
      <c r="B1032" s="158" t="s">
        <v>1717</v>
      </c>
      <c r="C1032" s="159" t="s">
        <v>2085</v>
      </c>
      <c r="D1032" s="160" t="s">
        <v>1083</v>
      </c>
      <c r="E1032" s="158" t="s">
        <v>1135</v>
      </c>
      <c r="F1032" s="161" t="s">
        <v>3039</v>
      </c>
      <c r="G1032" s="162">
        <v>168595</v>
      </c>
      <c r="H1032" s="163">
        <v>171265</v>
      </c>
      <c r="I1032" s="166">
        <f t="shared" si="96"/>
        <v>1.5836768587443283E-2</v>
      </c>
      <c r="J1032" s="164">
        <f t="shared" si="97"/>
        <v>3.1673537174886565E-3</v>
      </c>
      <c r="K1032" s="162">
        <v>89</v>
      </c>
      <c r="L1032" s="163">
        <v>91</v>
      </c>
      <c r="M1032" s="166">
        <f t="shared" si="98"/>
        <v>2.247191011235955E-2</v>
      </c>
      <c r="N1032" s="164">
        <f t="shared" si="99"/>
        <v>4.4943820224719096E-3</v>
      </c>
      <c r="O1032" s="165">
        <f t="shared" si="100"/>
        <v>5.2789228624810938E-4</v>
      </c>
      <c r="P1032" s="164">
        <f t="shared" si="101"/>
        <v>5.3134032055586369E-4</v>
      </c>
      <c r="Q1032" s="81"/>
    </row>
    <row r="1033" spans="1:17" s="74" customFormat="1" x14ac:dyDescent="0.25">
      <c r="A1033" s="288" t="s">
        <v>1898</v>
      </c>
      <c r="B1033" s="158" t="s">
        <v>1717</v>
      </c>
      <c r="C1033" s="159" t="s">
        <v>2085</v>
      </c>
      <c r="D1033" s="160" t="s">
        <v>1057</v>
      </c>
      <c r="E1033" s="158" t="s">
        <v>3132</v>
      </c>
      <c r="F1033" s="161" t="s">
        <v>3126</v>
      </c>
      <c r="G1033" s="162">
        <v>168595</v>
      </c>
      <c r="H1033" s="163">
        <v>171265</v>
      </c>
      <c r="I1033" s="166">
        <f t="shared" si="96"/>
        <v>1.5836768587443283E-2</v>
      </c>
      <c r="J1033" s="164">
        <f t="shared" si="97"/>
        <v>3.1673537174886565E-3</v>
      </c>
      <c r="K1033" s="162">
        <v>167798</v>
      </c>
      <c r="L1033" s="163">
        <v>170455</v>
      </c>
      <c r="M1033" s="166">
        <f t="shared" si="98"/>
        <v>1.5834515310075209E-2</v>
      </c>
      <c r="N1033" s="164">
        <f t="shared" si="99"/>
        <v>3.166903062015042E-3</v>
      </c>
      <c r="O1033" s="165">
        <f t="shared" si="100"/>
        <v>0.99527269491977821</v>
      </c>
      <c r="P1033" s="164">
        <f t="shared" si="101"/>
        <v>0.99527048725659062</v>
      </c>
      <c r="Q1033" s="81"/>
    </row>
    <row r="1034" spans="1:17" s="74" customFormat="1" x14ac:dyDescent="0.25">
      <c r="A1034" s="288" t="s">
        <v>1898</v>
      </c>
      <c r="B1034" s="158" t="s">
        <v>1717</v>
      </c>
      <c r="C1034" s="159" t="s">
        <v>2085</v>
      </c>
      <c r="D1034" s="160" t="s">
        <v>1083</v>
      </c>
      <c r="E1034" s="158" t="s">
        <v>3179</v>
      </c>
      <c r="F1034" s="161" t="s">
        <v>3126</v>
      </c>
      <c r="G1034" s="162">
        <v>168595</v>
      </c>
      <c r="H1034" s="163">
        <v>171265</v>
      </c>
      <c r="I1034" s="166">
        <f t="shared" si="96"/>
        <v>1.5836768587443283E-2</v>
      </c>
      <c r="J1034" s="164">
        <f t="shared" si="97"/>
        <v>3.1673537174886565E-3</v>
      </c>
      <c r="K1034" s="162">
        <v>829</v>
      </c>
      <c r="L1034" s="163">
        <v>843</v>
      </c>
      <c r="M1034" s="166">
        <f t="shared" si="98"/>
        <v>1.6887816646562123E-2</v>
      </c>
      <c r="N1034" s="164">
        <f t="shared" si="99"/>
        <v>3.3775633293124246E-3</v>
      </c>
      <c r="O1034" s="165">
        <f t="shared" si="100"/>
        <v>4.9171090483110412E-3</v>
      </c>
      <c r="P1034" s="164">
        <f t="shared" si="101"/>
        <v>4.9221965959186055E-3</v>
      </c>
      <c r="Q1034" s="81"/>
    </row>
    <row r="1035" spans="1:17" s="74" customFormat="1" x14ac:dyDescent="0.25">
      <c r="A1035" s="288" t="s">
        <v>1898</v>
      </c>
      <c r="B1035" s="158" t="s">
        <v>1717</v>
      </c>
      <c r="C1035" s="159" t="s">
        <v>2085</v>
      </c>
      <c r="D1035" s="160" t="s">
        <v>1383</v>
      </c>
      <c r="E1035" s="158" t="s">
        <v>1391</v>
      </c>
      <c r="F1035" s="161" t="s">
        <v>3233</v>
      </c>
      <c r="G1035" s="162">
        <v>168595</v>
      </c>
      <c r="H1035" s="163">
        <v>171265</v>
      </c>
      <c r="I1035" s="166">
        <f t="shared" si="96"/>
        <v>1.5836768587443283E-2</v>
      </c>
      <c r="J1035" s="164">
        <f t="shared" si="97"/>
        <v>3.1673537174886565E-3</v>
      </c>
      <c r="K1035" s="162">
        <v>15</v>
      </c>
      <c r="L1035" s="163">
        <v>15</v>
      </c>
      <c r="M1035" s="166">
        <f t="shared" si="98"/>
        <v>0</v>
      </c>
      <c r="N1035" s="164">
        <f t="shared" si="99"/>
        <v>0</v>
      </c>
      <c r="O1035" s="165">
        <f t="shared" si="100"/>
        <v>8.8970610041816186E-5</v>
      </c>
      <c r="P1035" s="164">
        <f t="shared" si="101"/>
        <v>8.7583569322395114E-5</v>
      </c>
      <c r="Q1035" s="81"/>
    </row>
    <row r="1036" spans="1:17" s="74" customFormat="1" x14ac:dyDescent="0.25">
      <c r="A1036" s="288" t="s">
        <v>1899</v>
      </c>
      <c r="B1036" s="158" t="s">
        <v>1717</v>
      </c>
      <c r="C1036" s="159" t="s">
        <v>2137</v>
      </c>
      <c r="D1036" s="160" t="s">
        <v>1057</v>
      </c>
      <c r="E1036" s="158" t="s">
        <v>1103</v>
      </c>
      <c r="F1036" s="161" t="s">
        <v>3039</v>
      </c>
      <c r="G1036" s="162">
        <v>103103</v>
      </c>
      <c r="H1036" s="163">
        <v>105120</v>
      </c>
      <c r="I1036" s="166">
        <f t="shared" si="96"/>
        <v>1.9562961310534126E-2</v>
      </c>
      <c r="J1036" s="164">
        <f t="shared" si="97"/>
        <v>3.9125922621068253E-3</v>
      </c>
      <c r="K1036" s="162">
        <v>5</v>
      </c>
      <c r="L1036" s="163">
        <v>5</v>
      </c>
      <c r="M1036" s="166">
        <f t="shared" si="98"/>
        <v>0</v>
      </c>
      <c r="N1036" s="164">
        <f t="shared" si="99"/>
        <v>0</v>
      </c>
      <c r="O1036" s="165">
        <f t="shared" si="100"/>
        <v>4.8495194126262085E-5</v>
      </c>
      <c r="P1036" s="164">
        <f t="shared" si="101"/>
        <v>4.7564687975646877E-5</v>
      </c>
      <c r="Q1036" s="81"/>
    </row>
    <row r="1037" spans="1:17" s="74" customFormat="1" x14ac:dyDescent="0.25">
      <c r="A1037" s="288" t="s">
        <v>1899</v>
      </c>
      <c r="B1037" s="158" t="s">
        <v>1717</v>
      </c>
      <c r="C1037" s="159" t="s">
        <v>2137</v>
      </c>
      <c r="D1037" s="160" t="s">
        <v>1072</v>
      </c>
      <c r="E1037" s="158" t="s">
        <v>1117</v>
      </c>
      <c r="F1037" s="161" t="s">
        <v>3039</v>
      </c>
      <c r="G1037" s="162">
        <v>103103</v>
      </c>
      <c r="H1037" s="163">
        <v>105120</v>
      </c>
      <c r="I1037" s="166">
        <f t="shared" si="96"/>
        <v>1.9562961310534126E-2</v>
      </c>
      <c r="J1037" s="164">
        <f t="shared" si="97"/>
        <v>3.9125922621068253E-3</v>
      </c>
      <c r="K1037" s="162">
        <v>2</v>
      </c>
      <c r="L1037" s="163">
        <v>2</v>
      </c>
      <c r="M1037" s="166">
        <f t="shared" si="98"/>
        <v>0</v>
      </c>
      <c r="N1037" s="164">
        <f t="shared" si="99"/>
        <v>0</v>
      </c>
      <c r="O1037" s="165">
        <f t="shared" si="100"/>
        <v>1.9398077650504834E-5</v>
      </c>
      <c r="P1037" s="164">
        <f t="shared" si="101"/>
        <v>1.9025875190258754E-5</v>
      </c>
      <c r="Q1037" s="81"/>
    </row>
    <row r="1038" spans="1:17" s="74" customFormat="1" x14ac:dyDescent="0.25">
      <c r="A1038" s="288" t="s">
        <v>1899</v>
      </c>
      <c r="B1038" s="158" t="s">
        <v>1717</v>
      </c>
      <c r="C1038" s="159" t="s">
        <v>2137</v>
      </c>
      <c r="D1038" s="160" t="s">
        <v>805</v>
      </c>
      <c r="E1038" s="158" t="s">
        <v>806</v>
      </c>
      <c r="F1038" s="161" t="s">
        <v>3039</v>
      </c>
      <c r="G1038" s="162">
        <v>103103</v>
      </c>
      <c r="H1038" s="163">
        <v>105120</v>
      </c>
      <c r="I1038" s="166">
        <f t="shared" si="96"/>
        <v>1.9562961310534126E-2</v>
      </c>
      <c r="J1038" s="164">
        <f t="shared" si="97"/>
        <v>3.9125922621068253E-3</v>
      </c>
      <c r="K1038" s="162">
        <v>96910</v>
      </c>
      <c r="L1038" s="163">
        <v>98808</v>
      </c>
      <c r="M1038" s="166">
        <f t="shared" si="98"/>
        <v>1.9585182127747396E-2</v>
      </c>
      <c r="N1038" s="164">
        <f t="shared" si="99"/>
        <v>3.9170364255494789E-3</v>
      </c>
      <c r="O1038" s="165">
        <f t="shared" si="100"/>
        <v>0.93993385255521178</v>
      </c>
      <c r="P1038" s="164">
        <f t="shared" si="101"/>
        <v>0.93995433789954341</v>
      </c>
      <c r="Q1038" s="81"/>
    </row>
    <row r="1039" spans="1:17" s="74" customFormat="1" x14ac:dyDescent="0.25">
      <c r="A1039" s="288" t="s">
        <v>1899</v>
      </c>
      <c r="B1039" s="158" t="s">
        <v>1717</v>
      </c>
      <c r="C1039" s="159" t="s">
        <v>2137</v>
      </c>
      <c r="D1039" s="160" t="s">
        <v>1057</v>
      </c>
      <c r="E1039" s="158" t="s">
        <v>3132</v>
      </c>
      <c r="F1039" s="161" t="s">
        <v>3126</v>
      </c>
      <c r="G1039" s="162">
        <v>103103</v>
      </c>
      <c r="H1039" s="163">
        <v>105120</v>
      </c>
      <c r="I1039" s="166">
        <f t="shared" si="96"/>
        <v>1.9562961310534126E-2</v>
      </c>
      <c r="J1039" s="164">
        <f t="shared" si="97"/>
        <v>3.9125922621068253E-3</v>
      </c>
      <c r="K1039" s="162">
        <v>27</v>
      </c>
      <c r="L1039" s="163">
        <v>27</v>
      </c>
      <c r="M1039" s="166">
        <f t="shared" si="98"/>
        <v>0</v>
      </c>
      <c r="N1039" s="164">
        <f t="shared" si="99"/>
        <v>0</v>
      </c>
      <c r="O1039" s="165">
        <f t="shared" si="100"/>
        <v>2.6187404828181528E-4</v>
      </c>
      <c r="P1039" s="164">
        <f t="shared" si="101"/>
        <v>2.5684931506849313E-4</v>
      </c>
      <c r="Q1039" s="81"/>
    </row>
    <row r="1040" spans="1:17" s="74" customFormat="1" x14ac:dyDescent="0.25">
      <c r="A1040" s="288" t="s">
        <v>1899</v>
      </c>
      <c r="B1040" s="158" t="s">
        <v>1717</v>
      </c>
      <c r="C1040" s="159" t="s">
        <v>2137</v>
      </c>
      <c r="D1040" s="160" t="s">
        <v>805</v>
      </c>
      <c r="E1040" s="158" t="s">
        <v>3162</v>
      </c>
      <c r="F1040" s="161" t="s">
        <v>3126</v>
      </c>
      <c r="G1040" s="162">
        <v>103103</v>
      </c>
      <c r="H1040" s="163">
        <v>105120</v>
      </c>
      <c r="I1040" s="166">
        <f t="shared" si="96"/>
        <v>1.9562961310534126E-2</v>
      </c>
      <c r="J1040" s="164">
        <f t="shared" si="97"/>
        <v>3.9125922621068253E-3</v>
      </c>
      <c r="K1040" s="162">
        <v>96798</v>
      </c>
      <c r="L1040" s="163">
        <v>98694</v>
      </c>
      <c r="M1040" s="166">
        <f t="shared" si="98"/>
        <v>1.9587181553337878E-2</v>
      </c>
      <c r="N1040" s="164">
        <f t="shared" si="99"/>
        <v>3.9174363106675757E-3</v>
      </c>
      <c r="O1040" s="165">
        <f t="shared" si="100"/>
        <v>0.9388475602067835</v>
      </c>
      <c r="P1040" s="164">
        <f t="shared" si="101"/>
        <v>0.93886986301369868</v>
      </c>
      <c r="Q1040" s="81"/>
    </row>
    <row r="1041" spans="1:17" s="74" customFormat="1" x14ac:dyDescent="0.25">
      <c r="A1041" s="288" t="s">
        <v>1899</v>
      </c>
      <c r="B1041" s="158" t="s">
        <v>1717</v>
      </c>
      <c r="C1041" s="159" t="s">
        <v>2137</v>
      </c>
      <c r="D1041" s="160" t="s">
        <v>1072</v>
      </c>
      <c r="E1041" s="158" t="s">
        <v>1396</v>
      </c>
      <c r="F1041" s="161" t="s">
        <v>3233</v>
      </c>
      <c r="G1041" s="162">
        <v>103103</v>
      </c>
      <c r="H1041" s="163">
        <v>105120</v>
      </c>
      <c r="I1041" s="166">
        <f t="shared" si="96"/>
        <v>1.9562961310534126E-2</v>
      </c>
      <c r="J1041" s="164">
        <f t="shared" si="97"/>
        <v>3.9125922621068253E-3</v>
      </c>
      <c r="K1041" s="162">
        <v>6</v>
      </c>
      <c r="L1041" s="163">
        <v>7</v>
      </c>
      <c r="M1041" s="166">
        <f t="shared" si="98"/>
        <v>0.16666666666666666</v>
      </c>
      <c r="N1041" s="164">
        <f t="shared" si="99"/>
        <v>3.3333333333333333E-2</v>
      </c>
      <c r="O1041" s="165">
        <f t="shared" si="100"/>
        <v>5.8194232951514502E-5</v>
      </c>
      <c r="P1041" s="164">
        <f t="shared" si="101"/>
        <v>6.6590563165905631E-5</v>
      </c>
      <c r="Q1041" s="81"/>
    </row>
    <row r="1042" spans="1:17" s="74" customFormat="1" x14ac:dyDescent="0.25">
      <c r="A1042" s="288" t="s">
        <v>1899</v>
      </c>
      <c r="B1042" s="158" t="s">
        <v>1717</v>
      </c>
      <c r="C1042" s="159" t="s">
        <v>2137</v>
      </c>
      <c r="D1042" s="160" t="s">
        <v>807</v>
      </c>
      <c r="E1042" s="158" t="s">
        <v>810</v>
      </c>
      <c r="F1042" s="161" t="s">
        <v>3233</v>
      </c>
      <c r="G1042" s="162">
        <v>103103</v>
      </c>
      <c r="H1042" s="163">
        <v>105120</v>
      </c>
      <c r="I1042" s="166">
        <f t="shared" si="96"/>
        <v>1.9562961310534126E-2</v>
      </c>
      <c r="J1042" s="164">
        <f t="shared" si="97"/>
        <v>3.9125922621068253E-3</v>
      </c>
      <c r="K1042" s="162">
        <v>227</v>
      </c>
      <c r="L1042" s="163">
        <v>232</v>
      </c>
      <c r="M1042" s="166">
        <f t="shared" si="98"/>
        <v>2.2026431718061675E-2</v>
      </c>
      <c r="N1042" s="164">
        <f t="shared" si="99"/>
        <v>4.4052863436123352E-3</v>
      </c>
      <c r="O1042" s="165">
        <f t="shared" si="100"/>
        <v>2.2016818133322987E-3</v>
      </c>
      <c r="P1042" s="164">
        <f t="shared" si="101"/>
        <v>2.2070015220700154E-3</v>
      </c>
      <c r="Q1042" s="81"/>
    </row>
    <row r="1043" spans="1:17" s="74" customFormat="1" x14ac:dyDescent="0.25">
      <c r="A1043" s="288" t="s">
        <v>1900</v>
      </c>
      <c r="B1043" s="158" t="s">
        <v>1717</v>
      </c>
      <c r="C1043" s="159" t="s">
        <v>2138</v>
      </c>
      <c r="D1043" s="160" t="s">
        <v>1083</v>
      </c>
      <c r="E1043" s="158" t="s">
        <v>1135</v>
      </c>
      <c r="F1043" s="161" t="s">
        <v>3039</v>
      </c>
      <c r="G1043" s="162">
        <v>160755</v>
      </c>
      <c r="H1043" s="163">
        <v>167082</v>
      </c>
      <c r="I1043" s="166">
        <f t="shared" si="96"/>
        <v>3.9358029299244195E-2</v>
      </c>
      <c r="J1043" s="164">
        <f t="shared" si="97"/>
        <v>7.8716058598488382E-3</v>
      </c>
      <c r="K1043" s="162">
        <v>155706</v>
      </c>
      <c r="L1043" s="163">
        <v>161837</v>
      </c>
      <c r="M1043" s="166">
        <f t="shared" si="98"/>
        <v>3.937548970495678E-2</v>
      </c>
      <c r="N1043" s="164">
        <f t="shared" si="99"/>
        <v>7.8750979409913553E-3</v>
      </c>
      <c r="O1043" s="165">
        <f t="shared" si="100"/>
        <v>0.96859195670430154</v>
      </c>
      <c r="P1043" s="164">
        <f t="shared" si="101"/>
        <v>0.96860822829508864</v>
      </c>
      <c r="Q1043" s="81"/>
    </row>
    <row r="1044" spans="1:17" s="74" customFormat="1" x14ac:dyDescent="0.25">
      <c r="A1044" s="288" t="s">
        <v>1900</v>
      </c>
      <c r="B1044" s="158" t="s">
        <v>1717</v>
      </c>
      <c r="C1044" s="159" t="s">
        <v>2138</v>
      </c>
      <c r="D1044" s="160" t="s">
        <v>1083</v>
      </c>
      <c r="E1044" s="158" t="s">
        <v>3179</v>
      </c>
      <c r="F1044" s="161" t="s">
        <v>3126</v>
      </c>
      <c r="G1044" s="162">
        <v>160755</v>
      </c>
      <c r="H1044" s="163">
        <v>167082</v>
      </c>
      <c r="I1044" s="166">
        <f t="shared" si="96"/>
        <v>3.9358029299244195E-2</v>
      </c>
      <c r="J1044" s="164">
        <f t="shared" si="97"/>
        <v>7.8716058598488382E-3</v>
      </c>
      <c r="K1044" s="162">
        <v>155758</v>
      </c>
      <c r="L1044" s="163">
        <v>161891</v>
      </c>
      <c r="M1044" s="166">
        <f t="shared" si="98"/>
        <v>3.937518458120931E-2</v>
      </c>
      <c r="N1044" s="164">
        <f t="shared" si="99"/>
        <v>7.8750369162418621E-3</v>
      </c>
      <c r="O1044" s="165">
        <f t="shared" si="100"/>
        <v>0.96891543031320959</v>
      </c>
      <c r="P1044" s="164">
        <f t="shared" si="101"/>
        <v>0.9689314228941478</v>
      </c>
      <c r="Q1044" s="81"/>
    </row>
    <row r="1045" spans="1:17" s="74" customFormat="1" x14ac:dyDescent="0.25">
      <c r="A1045" s="288" t="s">
        <v>2883</v>
      </c>
      <c r="B1045" s="158" t="s">
        <v>1717</v>
      </c>
      <c r="C1045" s="159" t="s">
        <v>2559</v>
      </c>
      <c r="D1045" s="160" t="s">
        <v>1097</v>
      </c>
      <c r="E1045" s="158" t="s">
        <v>1130</v>
      </c>
      <c r="F1045" s="161" t="s">
        <v>3039</v>
      </c>
      <c r="G1045" s="162">
        <v>32224</v>
      </c>
      <c r="H1045" s="163">
        <v>32437</v>
      </c>
      <c r="I1045" s="166">
        <f t="shared" si="96"/>
        <v>6.6099801390268123E-3</v>
      </c>
      <c r="J1045" s="164">
        <f t="shared" si="97"/>
        <v>1.3219960278053624E-3</v>
      </c>
      <c r="K1045" s="162">
        <v>0</v>
      </c>
      <c r="L1045" s="163">
        <v>0</v>
      </c>
      <c r="M1045" s="166">
        <f t="shared" si="98"/>
        <v>0</v>
      </c>
      <c r="N1045" s="164">
        <f t="shared" si="99"/>
        <v>0</v>
      </c>
      <c r="O1045" s="165">
        <f t="shared" si="100"/>
        <v>0</v>
      </c>
      <c r="P1045" s="164">
        <f t="shared" si="101"/>
        <v>0</v>
      </c>
      <c r="Q1045" s="81"/>
    </row>
    <row r="1046" spans="1:17" s="74" customFormat="1" x14ac:dyDescent="0.25">
      <c r="A1046" s="288" t="s">
        <v>1901</v>
      </c>
      <c r="B1046" s="158" t="s">
        <v>1717</v>
      </c>
      <c r="C1046" s="159" t="s">
        <v>2139</v>
      </c>
      <c r="D1046" s="160" t="s">
        <v>1057</v>
      </c>
      <c r="E1046" s="158" t="s">
        <v>1103</v>
      </c>
      <c r="F1046" s="161" t="s">
        <v>3039</v>
      </c>
      <c r="G1046" s="162">
        <v>253151</v>
      </c>
      <c r="H1046" s="163">
        <v>263950</v>
      </c>
      <c r="I1046" s="166">
        <f t="shared" si="96"/>
        <v>4.2658334353804644E-2</v>
      </c>
      <c r="J1046" s="164">
        <f t="shared" si="97"/>
        <v>8.5316668707609289E-3</v>
      </c>
      <c r="K1046" s="162">
        <v>16</v>
      </c>
      <c r="L1046" s="163">
        <v>16</v>
      </c>
      <c r="M1046" s="166">
        <f t="shared" si="98"/>
        <v>0</v>
      </c>
      <c r="N1046" s="164">
        <f t="shared" si="99"/>
        <v>0</v>
      </c>
      <c r="O1046" s="165">
        <f t="shared" si="100"/>
        <v>6.320338454124219E-5</v>
      </c>
      <c r="P1046" s="164">
        <f t="shared" si="101"/>
        <v>6.0617541200985034E-5</v>
      </c>
      <c r="Q1046" s="81"/>
    </row>
    <row r="1047" spans="1:17" s="74" customFormat="1" x14ac:dyDescent="0.25">
      <c r="A1047" s="288" t="s">
        <v>1901</v>
      </c>
      <c r="B1047" s="158" t="s">
        <v>1717</v>
      </c>
      <c r="C1047" s="159" t="s">
        <v>2139</v>
      </c>
      <c r="D1047" s="160" t="s">
        <v>1083</v>
      </c>
      <c r="E1047" s="158" t="s">
        <v>1135</v>
      </c>
      <c r="F1047" s="161" t="s">
        <v>3039</v>
      </c>
      <c r="G1047" s="162">
        <v>253151</v>
      </c>
      <c r="H1047" s="163">
        <v>263950</v>
      </c>
      <c r="I1047" s="166">
        <f t="shared" si="96"/>
        <v>4.2658334353804644E-2</v>
      </c>
      <c r="J1047" s="164">
        <f t="shared" si="97"/>
        <v>8.5316668707609289E-3</v>
      </c>
      <c r="K1047" s="162">
        <v>253099</v>
      </c>
      <c r="L1047" s="163">
        <v>263896</v>
      </c>
      <c r="M1047" s="166">
        <f t="shared" si="98"/>
        <v>4.2659196598959302E-2</v>
      </c>
      <c r="N1047" s="164">
        <f t="shared" si="99"/>
        <v>8.5318393197918608E-3</v>
      </c>
      <c r="O1047" s="165">
        <f t="shared" si="100"/>
        <v>0.99979458900024099</v>
      </c>
      <c r="P1047" s="164">
        <f t="shared" si="101"/>
        <v>0.99979541579844666</v>
      </c>
      <c r="Q1047" s="81"/>
    </row>
    <row r="1048" spans="1:17" s="74" customFormat="1" x14ac:dyDescent="0.25">
      <c r="A1048" s="288" t="s">
        <v>1901</v>
      </c>
      <c r="B1048" s="158" t="s">
        <v>1717</v>
      </c>
      <c r="C1048" s="159" t="s">
        <v>2139</v>
      </c>
      <c r="D1048" s="160" t="s">
        <v>1057</v>
      </c>
      <c r="E1048" s="158" t="s">
        <v>3132</v>
      </c>
      <c r="F1048" s="161" t="s">
        <v>3126</v>
      </c>
      <c r="G1048" s="162">
        <v>253151</v>
      </c>
      <c r="H1048" s="163">
        <v>263950</v>
      </c>
      <c r="I1048" s="166">
        <f t="shared" si="96"/>
        <v>4.2658334353804644E-2</v>
      </c>
      <c r="J1048" s="164">
        <f t="shared" si="97"/>
        <v>8.5316668707609289E-3</v>
      </c>
      <c r="K1048" s="162">
        <v>66</v>
      </c>
      <c r="L1048" s="163">
        <v>69</v>
      </c>
      <c r="M1048" s="166">
        <f t="shared" si="98"/>
        <v>4.5454545454545456E-2</v>
      </c>
      <c r="N1048" s="164">
        <f t="shared" si="99"/>
        <v>9.0909090909090905E-3</v>
      </c>
      <c r="O1048" s="165">
        <f t="shared" si="100"/>
        <v>2.6071396123262402E-4</v>
      </c>
      <c r="P1048" s="164">
        <f t="shared" si="101"/>
        <v>2.6141314642924796E-4</v>
      </c>
      <c r="Q1048" s="81"/>
    </row>
    <row r="1049" spans="1:17" s="74" customFormat="1" x14ac:dyDescent="0.25">
      <c r="A1049" s="288" t="s">
        <v>1901</v>
      </c>
      <c r="B1049" s="158" t="s">
        <v>1717</v>
      </c>
      <c r="C1049" s="159" t="s">
        <v>2139</v>
      </c>
      <c r="D1049" s="160" t="s">
        <v>1083</v>
      </c>
      <c r="E1049" s="158" t="s">
        <v>3179</v>
      </c>
      <c r="F1049" s="161" t="s">
        <v>3126</v>
      </c>
      <c r="G1049" s="162">
        <v>253151</v>
      </c>
      <c r="H1049" s="163">
        <v>263950</v>
      </c>
      <c r="I1049" s="166">
        <f t="shared" si="96"/>
        <v>4.2658334353804644E-2</v>
      </c>
      <c r="J1049" s="164">
        <f t="shared" si="97"/>
        <v>8.5316668707609289E-3</v>
      </c>
      <c r="K1049" s="162">
        <v>252995</v>
      </c>
      <c r="L1049" s="163">
        <v>263787</v>
      </c>
      <c r="M1049" s="166">
        <f t="shared" si="98"/>
        <v>4.2656969505326194E-2</v>
      </c>
      <c r="N1049" s="164">
        <f t="shared" si="99"/>
        <v>8.531393901065238E-3</v>
      </c>
      <c r="O1049" s="165">
        <f t="shared" si="100"/>
        <v>0.99938376700072284</v>
      </c>
      <c r="P1049" s="164">
        <f t="shared" si="101"/>
        <v>0.99938245879901499</v>
      </c>
      <c r="Q1049" s="81"/>
    </row>
    <row r="1050" spans="1:17" s="74" customFormat="1" x14ac:dyDescent="0.25">
      <c r="A1050" s="288" t="s">
        <v>2882</v>
      </c>
      <c r="B1050" s="158" t="s">
        <v>1717</v>
      </c>
      <c r="C1050" s="159" t="s">
        <v>2560</v>
      </c>
      <c r="D1050" s="160" t="s">
        <v>1076</v>
      </c>
      <c r="E1050" s="158" t="s">
        <v>1124</v>
      </c>
      <c r="F1050" s="161" t="s">
        <v>3039</v>
      </c>
      <c r="G1050" s="162">
        <v>29339</v>
      </c>
      <c r="H1050" s="163">
        <v>29499</v>
      </c>
      <c r="I1050" s="166">
        <f t="shared" si="96"/>
        <v>5.4534919390572274E-3</v>
      </c>
      <c r="J1050" s="164">
        <f t="shared" si="97"/>
        <v>1.0906983878114455E-3</v>
      </c>
      <c r="K1050" s="162">
        <v>0</v>
      </c>
      <c r="L1050" s="163">
        <v>0</v>
      </c>
      <c r="M1050" s="166">
        <f t="shared" si="98"/>
        <v>0</v>
      </c>
      <c r="N1050" s="164">
        <f t="shared" si="99"/>
        <v>0</v>
      </c>
      <c r="O1050" s="165">
        <f t="shared" si="100"/>
        <v>0</v>
      </c>
      <c r="P1050" s="164">
        <f t="shared" si="101"/>
        <v>0</v>
      </c>
      <c r="Q1050" s="81"/>
    </row>
    <row r="1051" spans="1:17" s="74" customFormat="1" x14ac:dyDescent="0.25">
      <c r="A1051" s="288" t="s">
        <v>1902</v>
      </c>
      <c r="B1051" s="158" t="s">
        <v>1717</v>
      </c>
      <c r="C1051" s="159" t="s">
        <v>2140</v>
      </c>
      <c r="D1051" s="160" t="s">
        <v>1057</v>
      </c>
      <c r="E1051" s="158" t="s">
        <v>1103</v>
      </c>
      <c r="F1051" s="161" t="s">
        <v>3039</v>
      </c>
      <c r="G1051" s="162">
        <v>253365</v>
      </c>
      <c r="H1051" s="163">
        <v>259451</v>
      </c>
      <c r="I1051" s="166">
        <f t="shared" si="96"/>
        <v>2.4020681625323149E-2</v>
      </c>
      <c r="J1051" s="164">
        <f t="shared" si="97"/>
        <v>4.8041363250646302E-3</v>
      </c>
      <c r="K1051" s="162">
        <v>248975</v>
      </c>
      <c r="L1051" s="163">
        <v>254964</v>
      </c>
      <c r="M1051" s="166">
        <f t="shared" si="98"/>
        <v>2.4054623958228737E-2</v>
      </c>
      <c r="N1051" s="164">
        <f t="shared" si="99"/>
        <v>4.8109247916457475E-3</v>
      </c>
      <c r="O1051" s="165">
        <f t="shared" si="100"/>
        <v>0.98267321847926903</v>
      </c>
      <c r="P1051" s="164">
        <f t="shared" si="101"/>
        <v>0.98270579030337135</v>
      </c>
      <c r="Q1051" s="81"/>
    </row>
    <row r="1052" spans="1:17" s="74" customFormat="1" x14ac:dyDescent="0.25">
      <c r="A1052" s="288" t="s">
        <v>1902</v>
      </c>
      <c r="B1052" s="158" t="s">
        <v>1717</v>
      </c>
      <c r="C1052" s="159" t="s">
        <v>2140</v>
      </c>
      <c r="D1052" s="160" t="s">
        <v>1072</v>
      </c>
      <c r="E1052" s="158" t="s">
        <v>1117</v>
      </c>
      <c r="F1052" s="161" t="s">
        <v>3039</v>
      </c>
      <c r="G1052" s="162">
        <v>253365</v>
      </c>
      <c r="H1052" s="163">
        <v>259451</v>
      </c>
      <c r="I1052" s="166">
        <f t="shared" si="96"/>
        <v>2.4020681625323149E-2</v>
      </c>
      <c r="J1052" s="164">
        <f t="shared" si="97"/>
        <v>4.8041363250646302E-3</v>
      </c>
      <c r="K1052" s="162">
        <v>0</v>
      </c>
      <c r="L1052" s="163">
        <v>0</v>
      </c>
      <c r="M1052" s="166">
        <f t="shared" si="98"/>
        <v>0</v>
      </c>
      <c r="N1052" s="164">
        <f t="shared" si="99"/>
        <v>0</v>
      </c>
      <c r="O1052" s="165">
        <f t="shared" si="100"/>
        <v>0</v>
      </c>
      <c r="P1052" s="164">
        <f t="shared" si="101"/>
        <v>0</v>
      </c>
      <c r="Q1052" s="81"/>
    </row>
    <row r="1053" spans="1:17" s="74" customFormat="1" x14ac:dyDescent="0.25">
      <c r="A1053" s="288" t="s">
        <v>1902</v>
      </c>
      <c r="B1053" s="158" t="s">
        <v>1717</v>
      </c>
      <c r="C1053" s="159" t="s">
        <v>2140</v>
      </c>
      <c r="D1053" s="160" t="s">
        <v>805</v>
      </c>
      <c r="E1053" s="158" t="s">
        <v>806</v>
      </c>
      <c r="F1053" s="161" t="s">
        <v>3039</v>
      </c>
      <c r="G1053" s="162">
        <v>253365</v>
      </c>
      <c r="H1053" s="163">
        <v>259451</v>
      </c>
      <c r="I1053" s="166">
        <f t="shared" si="96"/>
        <v>2.4020681625323149E-2</v>
      </c>
      <c r="J1053" s="164">
        <f t="shared" si="97"/>
        <v>4.8041363250646302E-3</v>
      </c>
      <c r="K1053" s="162">
        <v>27</v>
      </c>
      <c r="L1053" s="163">
        <v>28</v>
      </c>
      <c r="M1053" s="166">
        <f t="shared" si="98"/>
        <v>3.7037037037037035E-2</v>
      </c>
      <c r="N1053" s="164">
        <f t="shared" si="99"/>
        <v>7.4074074074074068E-3</v>
      </c>
      <c r="O1053" s="165">
        <f t="shared" si="100"/>
        <v>1.0656562666508791E-4</v>
      </c>
      <c r="P1053" s="164">
        <f t="shared" si="101"/>
        <v>1.0792018531437536E-4</v>
      </c>
      <c r="Q1053" s="81"/>
    </row>
    <row r="1054" spans="1:17" s="74" customFormat="1" x14ac:dyDescent="0.25">
      <c r="A1054" s="288" t="s">
        <v>1902</v>
      </c>
      <c r="B1054" s="158" t="s">
        <v>1717</v>
      </c>
      <c r="C1054" s="159" t="s">
        <v>2140</v>
      </c>
      <c r="D1054" s="160" t="s">
        <v>1057</v>
      </c>
      <c r="E1054" s="158" t="s">
        <v>3132</v>
      </c>
      <c r="F1054" s="161" t="s">
        <v>3126</v>
      </c>
      <c r="G1054" s="162">
        <v>253365</v>
      </c>
      <c r="H1054" s="163">
        <v>259451</v>
      </c>
      <c r="I1054" s="166">
        <f t="shared" si="96"/>
        <v>2.4020681625323149E-2</v>
      </c>
      <c r="J1054" s="164">
        <f t="shared" si="97"/>
        <v>4.8041363250646302E-3</v>
      </c>
      <c r="K1054" s="162">
        <v>249449</v>
      </c>
      <c r="L1054" s="163">
        <v>255448</v>
      </c>
      <c r="M1054" s="166">
        <f t="shared" si="98"/>
        <v>2.4049004004826638E-2</v>
      </c>
      <c r="N1054" s="164">
        <f t="shared" si="99"/>
        <v>4.8098008009653274E-3</v>
      </c>
      <c r="O1054" s="165">
        <f t="shared" si="100"/>
        <v>0.98454403725850059</v>
      </c>
      <c r="P1054" s="164">
        <f t="shared" si="101"/>
        <v>0.98457126779237703</v>
      </c>
      <c r="Q1054" s="81"/>
    </row>
    <row r="1055" spans="1:17" s="74" customFormat="1" x14ac:dyDescent="0.25">
      <c r="A1055" s="288" t="s">
        <v>1902</v>
      </c>
      <c r="B1055" s="158" t="s">
        <v>1717</v>
      </c>
      <c r="C1055" s="159" t="s">
        <v>2140</v>
      </c>
      <c r="D1055" s="160" t="s">
        <v>805</v>
      </c>
      <c r="E1055" s="158" t="s">
        <v>3162</v>
      </c>
      <c r="F1055" s="161" t="s">
        <v>3126</v>
      </c>
      <c r="G1055" s="162">
        <v>253365</v>
      </c>
      <c r="H1055" s="163">
        <v>259451</v>
      </c>
      <c r="I1055" s="166">
        <f t="shared" si="96"/>
        <v>2.4020681625323149E-2</v>
      </c>
      <c r="J1055" s="164">
        <f t="shared" si="97"/>
        <v>4.8041363250646302E-3</v>
      </c>
      <c r="K1055" s="162">
        <v>128</v>
      </c>
      <c r="L1055" s="163">
        <v>131</v>
      </c>
      <c r="M1055" s="166">
        <f t="shared" si="98"/>
        <v>2.34375E-2</v>
      </c>
      <c r="N1055" s="164">
        <f t="shared" si="99"/>
        <v>4.6874999999999998E-3</v>
      </c>
      <c r="O1055" s="165">
        <f t="shared" si="100"/>
        <v>5.0520000789375014E-4</v>
      </c>
      <c r="P1055" s="164">
        <f t="shared" si="101"/>
        <v>5.0491229557797046E-4</v>
      </c>
      <c r="Q1055" s="81"/>
    </row>
    <row r="1056" spans="1:17" s="74" customFormat="1" x14ac:dyDescent="0.25">
      <c r="A1056" s="288" t="s">
        <v>1902</v>
      </c>
      <c r="B1056" s="158" t="s">
        <v>1717</v>
      </c>
      <c r="C1056" s="159" t="s">
        <v>2140</v>
      </c>
      <c r="D1056" s="160" t="s">
        <v>1383</v>
      </c>
      <c r="E1056" s="158" t="s">
        <v>1391</v>
      </c>
      <c r="F1056" s="161" t="s">
        <v>3233</v>
      </c>
      <c r="G1056" s="162">
        <v>253365</v>
      </c>
      <c r="H1056" s="163">
        <v>259451</v>
      </c>
      <c r="I1056" s="166">
        <f t="shared" si="96"/>
        <v>2.4020681625323149E-2</v>
      </c>
      <c r="J1056" s="164">
        <f t="shared" si="97"/>
        <v>4.8041363250646302E-3</v>
      </c>
      <c r="K1056" s="162">
        <v>17</v>
      </c>
      <c r="L1056" s="163">
        <v>17</v>
      </c>
      <c r="M1056" s="166">
        <f t="shared" si="98"/>
        <v>0</v>
      </c>
      <c r="N1056" s="164">
        <f t="shared" si="99"/>
        <v>0</v>
      </c>
      <c r="O1056" s="165">
        <f t="shared" si="100"/>
        <v>6.7096876048388694E-5</v>
      </c>
      <c r="P1056" s="164">
        <f t="shared" si="101"/>
        <v>6.5522969655156462E-5</v>
      </c>
      <c r="Q1056" s="81"/>
    </row>
    <row r="1057" spans="1:17" s="74" customFormat="1" x14ac:dyDescent="0.25">
      <c r="A1057" s="288" t="s">
        <v>1902</v>
      </c>
      <c r="B1057" s="158" t="s">
        <v>1717</v>
      </c>
      <c r="C1057" s="159" t="s">
        <v>2140</v>
      </c>
      <c r="D1057" s="160" t="s">
        <v>1072</v>
      </c>
      <c r="E1057" s="158" t="s">
        <v>1396</v>
      </c>
      <c r="F1057" s="161" t="s">
        <v>3233</v>
      </c>
      <c r="G1057" s="162">
        <v>253365</v>
      </c>
      <c r="H1057" s="163">
        <v>259451</v>
      </c>
      <c r="I1057" s="166">
        <f t="shared" si="96"/>
        <v>2.4020681625323149E-2</v>
      </c>
      <c r="J1057" s="164">
        <f t="shared" si="97"/>
        <v>4.8041363250646302E-3</v>
      </c>
      <c r="K1057" s="162">
        <v>0</v>
      </c>
      <c r="L1057" s="163">
        <v>0</v>
      </c>
      <c r="M1057" s="166">
        <f t="shared" si="98"/>
        <v>0</v>
      </c>
      <c r="N1057" s="164">
        <f t="shared" si="99"/>
        <v>0</v>
      </c>
      <c r="O1057" s="165">
        <f t="shared" si="100"/>
        <v>0</v>
      </c>
      <c r="P1057" s="164">
        <f t="shared" si="101"/>
        <v>0</v>
      </c>
      <c r="Q1057" s="81"/>
    </row>
    <row r="1058" spans="1:17" s="74" customFormat="1" x14ac:dyDescent="0.25">
      <c r="A1058" s="288" t="s">
        <v>1903</v>
      </c>
      <c r="B1058" s="158" t="s">
        <v>1717</v>
      </c>
      <c r="C1058" s="159" t="s">
        <v>700</v>
      </c>
      <c r="D1058" s="160" t="s">
        <v>1057</v>
      </c>
      <c r="E1058" s="158" t="s">
        <v>1103</v>
      </c>
      <c r="F1058" s="161" t="s">
        <v>3039</v>
      </c>
      <c r="G1058" s="162">
        <v>322838</v>
      </c>
      <c r="H1058" s="163">
        <v>339740</v>
      </c>
      <c r="I1058" s="166">
        <f t="shared" si="96"/>
        <v>5.235443163444204E-2</v>
      </c>
      <c r="J1058" s="164">
        <f t="shared" si="97"/>
        <v>1.0470886326888407E-2</v>
      </c>
      <c r="K1058" s="162">
        <v>322766</v>
      </c>
      <c r="L1058" s="163">
        <v>339664</v>
      </c>
      <c r="M1058" s="166">
        <f t="shared" si="98"/>
        <v>5.2353717553893536E-2</v>
      </c>
      <c r="N1058" s="164">
        <f t="shared" si="99"/>
        <v>1.0470743510778707E-2</v>
      </c>
      <c r="O1058" s="165">
        <f t="shared" si="100"/>
        <v>0.99977697792700981</v>
      </c>
      <c r="P1058" s="164">
        <f t="shared" si="101"/>
        <v>0.99977629952316482</v>
      </c>
      <c r="Q1058" s="81"/>
    </row>
    <row r="1059" spans="1:17" s="74" customFormat="1" x14ac:dyDescent="0.25">
      <c r="A1059" s="288" t="s">
        <v>1903</v>
      </c>
      <c r="B1059" s="158" t="s">
        <v>1717</v>
      </c>
      <c r="C1059" s="159" t="s">
        <v>700</v>
      </c>
      <c r="D1059" s="160" t="s">
        <v>1083</v>
      </c>
      <c r="E1059" s="158" t="s">
        <v>1135</v>
      </c>
      <c r="F1059" s="161" t="s">
        <v>3039</v>
      </c>
      <c r="G1059" s="162">
        <v>322838</v>
      </c>
      <c r="H1059" s="163">
        <v>339740</v>
      </c>
      <c r="I1059" s="166">
        <f t="shared" si="96"/>
        <v>5.235443163444204E-2</v>
      </c>
      <c r="J1059" s="164">
        <f t="shared" si="97"/>
        <v>1.0470886326888407E-2</v>
      </c>
      <c r="K1059" s="162">
        <v>72</v>
      </c>
      <c r="L1059" s="163">
        <v>76</v>
      </c>
      <c r="M1059" s="166">
        <f t="shared" si="98"/>
        <v>5.5555555555555552E-2</v>
      </c>
      <c r="N1059" s="164">
        <f t="shared" si="99"/>
        <v>1.111111111111111E-2</v>
      </c>
      <c r="O1059" s="165">
        <f t="shared" si="100"/>
        <v>2.2302207299016845E-4</v>
      </c>
      <c r="P1059" s="164">
        <f t="shared" si="101"/>
        <v>2.2370047683522695E-4</v>
      </c>
      <c r="Q1059" s="81"/>
    </row>
    <row r="1060" spans="1:17" s="74" customFormat="1" x14ac:dyDescent="0.25">
      <c r="A1060" s="288" t="s">
        <v>1903</v>
      </c>
      <c r="B1060" s="158" t="s">
        <v>1717</v>
      </c>
      <c r="C1060" s="159" t="s">
        <v>700</v>
      </c>
      <c r="D1060" s="160" t="s">
        <v>1057</v>
      </c>
      <c r="E1060" s="158" t="s">
        <v>3132</v>
      </c>
      <c r="F1060" s="161" t="s">
        <v>3126</v>
      </c>
      <c r="G1060" s="162">
        <v>322838</v>
      </c>
      <c r="H1060" s="163">
        <v>339740</v>
      </c>
      <c r="I1060" s="166">
        <f t="shared" si="96"/>
        <v>5.235443163444204E-2</v>
      </c>
      <c r="J1060" s="164">
        <f t="shared" si="97"/>
        <v>1.0470886326888407E-2</v>
      </c>
      <c r="K1060" s="162">
        <v>322397</v>
      </c>
      <c r="L1060" s="163">
        <v>339276</v>
      </c>
      <c r="M1060" s="166">
        <f t="shared" si="98"/>
        <v>5.2354705533860429E-2</v>
      </c>
      <c r="N1060" s="164">
        <f t="shared" si="99"/>
        <v>1.0470941106772085E-2</v>
      </c>
      <c r="O1060" s="165">
        <f t="shared" si="100"/>
        <v>0.99863398980293527</v>
      </c>
      <c r="P1060" s="164">
        <f t="shared" si="101"/>
        <v>0.9986342497203744</v>
      </c>
      <c r="Q1060" s="81"/>
    </row>
    <row r="1061" spans="1:17" s="74" customFormat="1" x14ac:dyDescent="0.25">
      <c r="A1061" s="288" t="s">
        <v>1903</v>
      </c>
      <c r="B1061" s="158" t="s">
        <v>1717</v>
      </c>
      <c r="C1061" s="159" t="s">
        <v>700</v>
      </c>
      <c r="D1061" s="160" t="s">
        <v>1083</v>
      </c>
      <c r="E1061" s="158" t="s">
        <v>3179</v>
      </c>
      <c r="F1061" s="161" t="s">
        <v>3126</v>
      </c>
      <c r="G1061" s="162">
        <v>322838</v>
      </c>
      <c r="H1061" s="163">
        <v>339740</v>
      </c>
      <c r="I1061" s="166">
        <f t="shared" si="96"/>
        <v>5.235443163444204E-2</v>
      </c>
      <c r="J1061" s="164">
        <f t="shared" si="97"/>
        <v>1.0470886326888407E-2</v>
      </c>
      <c r="K1061" s="162">
        <v>441</v>
      </c>
      <c r="L1061" s="163">
        <v>464</v>
      </c>
      <c r="M1061" s="166">
        <f t="shared" si="98"/>
        <v>5.2154195011337869E-2</v>
      </c>
      <c r="N1061" s="164">
        <f t="shared" si="99"/>
        <v>1.0430839002267574E-2</v>
      </c>
      <c r="O1061" s="165">
        <f t="shared" si="100"/>
        <v>1.3660101970647818E-3</v>
      </c>
      <c r="P1061" s="164">
        <f t="shared" si="101"/>
        <v>1.3657502796255961E-3</v>
      </c>
      <c r="Q1061" s="81"/>
    </row>
    <row r="1062" spans="1:17" s="74" customFormat="1" x14ac:dyDescent="0.25">
      <c r="A1062" s="288" t="s">
        <v>1903</v>
      </c>
      <c r="B1062" s="158" t="s">
        <v>1717</v>
      </c>
      <c r="C1062" s="159" t="s">
        <v>700</v>
      </c>
      <c r="D1062" s="160" t="s">
        <v>3000</v>
      </c>
      <c r="E1062" s="158" t="s">
        <v>3030</v>
      </c>
      <c r="F1062" s="161" t="s">
        <v>851</v>
      </c>
      <c r="G1062" s="162">
        <v>322838</v>
      </c>
      <c r="H1062" s="163">
        <v>339740</v>
      </c>
      <c r="I1062" s="166">
        <f t="shared" si="96"/>
        <v>5.235443163444204E-2</v>
      </c>
      <c r="J1062" s="164">
        <f t="shared" si="97"/>
        <v>1.0470886326888407E-2</v>
      </c>
      <c r="K1062" s="162">
        <v>0</v>
      </c>
      <c r="L1062" s="163">
        <v>0</v>
      </c>
      <c r="M1062" s="166">
        <f t="shared" si="98"/>
        <v>0</v>
      </c>
      <c r="N1062" s="164">
        <f t="shared" si="99"/>
        <v>0</v>
      </c>
      <c r="O1062" s="165">
        <f t="shared" si="100"/>
        <v>0</v>
      </c>
      <c r="P1062" s="164">
        <f t="shared" si="101"/>
        <v>0</v>
      </c>
      <c r="Q1062" s="81"/>
    </row>
    <row r="1063" spans="1:17" s="74" customFormat="1" x14ac:dyDescent="0.25">
      <c r="A1063" s="288" t="s">
        <v>1904</v>
      </c>
      <c r="B1063" s="158" t="s">
        <v>1717</v>
      </c>
      <c r="C1063" s="159" t="s">
        <v>2080</v>
      </c>
      <c r="D1063" s="160" t="s">
        <v>805</v>
      </c>
      <c r="E1063" s="158" t="s">
        <v>806</v>
      </c>
      <c r="F1063" s="161" t="s">
        <v>3039</v>
      </c>
      <c r="G1063" s="162">
        <v>19483</v>
      </c>
      <c r="H1063" s="163">
        <v>19304</v>
      </c>
      <c r="I1063" s="166">
        <f t="shared" si="96"/>
        <v>-9.1874967920751432E-3</v>
      </c>
      <c r="J1063" s="164">
        <f t="shared" si="97"/>
        <v>-1.8374993584150286E-3</v>
      </c>
      <c r="K1063" s="162">
        <v>2</v>
      </c>
      <c r="L1063" s="163">
        <v>2</v>
      </c>
      <c r="M1063" s="166">
        <f t="shared" si="98"/>
        <v>0</v>
      </c>
      <c r="N1063" s="164">
        <f t="shared" si="99"/>
        <v>0</v>
      </c>
      <c r="O1063" s="165">
        <f t="shared" si="100"/>
        <v>1.0265359544218037E-4</v>
      </c>
      <c r="P1063" s="164">
        <f t="shared" si="101"/>
        <v>1.0360547036883547E-4</v>
      </c>
      <c r="Q1063" s="81"/>
    </row>
    <row r="1064" spans="1:17" s="74" customFormat="1" x14ac:dyDescent="0.25">
      <c r="A1064" s="288" t="s">
        <v>1904</v>
      </c>
      <c r="B1064" s="158" t="s">
        <v>1717</v>
      </c>
      <c r="C1064" s="159" t="s">
        <v>2080</v>
      </c>
      <c r="D1064" s="160" t="s">
        <v>805</v>
      </c>
      <c r="E1064" s="158" t="s">
        <v>3162</v>
      </c>
      <c r="F1064" s="161" t="s">
        <v>3126</v>
      </c>
      <c r="G1064" s="162">
        <v>19483</v>
      </c>
      <c r="H1064" s="163">
        <v>19304</v>
      </c>
      <c r="I1064" s="166">
        <f t="shared" si="96"/>
        <v>-9.1874967920751432E-3</v>
      </c>
      <c r="J1064" s="164">
        <f t="shared" si="97"/>
        <v>-1.8374993584150286E-3</v>
      </c>
      <c r="K1064" s="162">
        <v>6</v>
      </c>
      <c r="L1064" s="163">
        <v>6</v>
      </c>
      <c r="M1064" s="166">
        <f t="shared" si="98"/>
        <v>0</v>
      </c>
      <c r="N1064" s="164">
        <f t="shared" si="99"/>
        <v>0</v>
      </c>
      <c r="O1064" s="165">
        <f t="shared" si="100"/>
        <v>3.0796078632654107E-4</v>
      </c>
      <c r="P1064" s="164">
        <f t="shared" si="101"/>
        <v>3.1081641110650642E-4</v>
      </c>
      <c r="Q1064" s="81"/>
    </row>
    <row r="1065" spans="1:17" s="74" customFormat="1" x14ac:dyDescent="0.25">
      <c r="A1065" s="288" t="s">
        <v>1904</v>
      </c>
      <c r="B1065" s="158" t="s">
        <v>1717</v>
      </c>
      <c r="C1065" s="159" t="s">
        <v>2080</v>
      </c>
      <c r="D1065" s="160" t="s">
        <v>807</v>
      </c>
      <c r="E1065" s="158" t="s">
        <v>810</v>
      </c>
      <c r="F1065" s="161" t="s">
        <v>3233</v>
      </c>
      <c r="G1065" s="162">
        <v>19483</v>
      </c>
      <c r="H1065" s="163">
        <v>19304</v>
      </c>
      <c r="I1065" s="166">
        <f t="shared" si="96"/>
        <v>-9.1874967920751432E-3</v>
      </c>
      <c r="J1065" s="164">
        <f t="shared" si="97"/>
        <v>-1.8374993584150286E-3</v>
      </c>
      <c r="K1065" s="162">
        <v>3</v>
      </c>
      <c r="L1065" s="163">
        <v>3</v>
      </c>
      <c r="M1065" s="166">
        <f t="shared" si="98"/>
        <v>0</v>
      </c>
      <c r="N1065" s="164">
        <f t="shared" si="99"/>
        <v>0</v>
      </c>
      <c r="O1065" s="165">
        <f t="shared" si="100"/>
        <v>1.5398039316327054E-4</v>
      </c>
      <c r="P1065" s="164">
        <f t="shared" si="101"/>
        <v>1.5540820555325321E-4</v>
      </c>
      <c r="Q1065" s="81"/>
    </row>
    <row r="1066" spans="1:17" s="74" customFormat="1" x14ac:dyDescent="0.25">
      <c r="A1066" s="288" t="s">
        <v>1905</v>
      </c>
      <c r="B1066" s="158" t="s">
        <v>1717</v>
      </c>
      <c r="C1066" s="159" t="s">
        <v>325</v>
      </c>
      <c r="D1066" s="160" t="s">
        <v>1481</v>
      </c>
      <c r="E1066" s="158" t="s">
        <v>1289</v>
      </c>
      <c r="F1066" s="161" t="s">
        <v>842</v>
      </c>
      <c r="G1066" s="162">
        <v>1058833</v>
      </c>
      <c r="H1066" s="163">
        <v>1117286</v>
      </c>
      <c r="I1066" s="166">
        <f t="shared" si="96"/>
        <v>5.5205117332006087E-2</v>
      </c>
      <c r="J1066" s="164">
        <f t="shared" si="97"/>
        <v>1.1041023466401217E-2</v>
      </c>
      <c r="K1066" s="162">
        <v>174</v>
      </c>
      <c r="L1066" s="163">
        <v>183</v>
      </c>
      <c r="M1066" s="166">
        <f t="shared" si="98"/>
        <v>5.1724137931034482E-2</v>
      </c>
      <c r="N1066" s="164">
        <f t="shared" si="99"/>
        <v>1.0344827586206896E-2</v>
      </c>
      <c r="O1066" s="165">
        <f t="shared" si="100"/>
        <v>1.6433186347611001E-4</v>
      </c>
      <c r="P1066" s="164">
        <f t="shared" si="101"/>
        <v>1.6378975481658233E-4</v>
      </c>
      <c r="Q1066" s="81"/>
    </row>
    <row r="1067" spans="1:17" s="74" customFormat="1" x14ac:dyDescent="0.25">
      <c r="A1067" s="288" t="s">
        <v>1905</v>
      </c>
      <c r="B1067" s="158" t="s">
        <v>1717</v>
      </c>
      <c r="C1067" s="159" t="s">
        <v>325</v>
      </c>
      <c r="D1067" s="160" t="s">
        <v>1057</v>
      </c>
      <c r="E1067" s="158" t="s">
        <v>1103</v>
      </c>
      <c r="F1067" s="161" t="s">
        <v>3039</v>
      </c>
      <c r="G1067" s="162">
        <v>1058833</v>
      </c>
      <c r="H1067" s="163">
        <v>1117286</v>
      </c>
      <c r="I1067" s="166">
        <f t="shared" si="96"/>
        <v>5.5205117332006087E-2</v>
      </c>
      <c r="J1067" s="164">
        <f t="shared" si="97"/>
        <v>1.1041023466401217E-2</v>
      </c>
      <c r="K1067" s="162">
        <v>38</v>
      </c>
      <c r="L1067" s="163">
        <v>41</v>
      </c>
      <c r="M1067" s="166">
        <f t="shared" si="98"/>
        <v>7.8947368421052627E-2</v>
      </c>
      <c r="N1067" s="164">
        <f t="shared" si="99"/>
        <v>1.5789473684210527E-2</v>
      </c>
      <c r="O1067" s="165">
        <f t="shared" si="100"/>
        <v>3.5888567885587248E-5</v>
      </c>
      <c r="P1067" s="164">
        <f t="shared" si="101"/>
        <v>3.6696065286775276E-5</v>
      </c>
      <c r="Q1067" s="81"/>
    </row>
    <row r="1068" spans="1:17" s="74" customFormat="1" x14ac:dyDescent="0.25">
      <c r="A1068" s="288" t="s">
        <v>1905</v>
      </c>
      <c r="B1068" s="158" t="s">
        <v>1717</v>
      </c>
      <c r="C1068" s="159" t="s">
        <v>325</v>
      </c>
      <c r="D1068" s="160" t="s">
        <v>1083</v>
      </c>
      <c r="E1068" s="158" t="s">
        <v>1135</v>
      </c>
      <c r="F1068" s="161" t="s">
        <v>3039</v>
      </c>
      <c r="G1068" s="162">
        <v>1058833</v>
      </c>
      <c r="H1068" s="163">
        <v>1117286</v>
      </c>
      <c r="I1068" s="166">
        <f t="shared" si="96"/>
        <v>5.5205117332006087E-2</v>
      </c>
      <c r="J1068" s="164">
        <f t="shared" si="97"/>
        <v>1.1041023466401217E-2</v>
      </c>
      <c r="K1068" s="162">
        <v>1058795</v>
      </c>
      <c r="L1068" s="163">
        <v>1117245</v>
      </c>
      <c r="M1068" s="166">
        <f t="shared" si="98"/>
        <v>5.5204265226035255E-2</v>
      </c>
      <c r="N1068" s="164">
        <f t="shared" si="99"/>
        <v>1.1040853045207051E-2</v>
      </c>
      <c r="O1068" s="165">
        <f t="shared" si="100"/>
        <v>0.99996411143211439</v>
      </c>
      <c r="P1068" s="164">
        <f t="shared" si="101"/>
        <v>0.99996330393471322</v>
      </c>
      <c r="Q1068" s="81"/>
    </row>
    <row r="1069" spans="1:17" s="74" customFormat="1" x14ac:dyDescent="0.25">
      <c r="A1069" s="288" t="s">
        <v>1905</v>
      </c>
      <c r="B1069" s="158" t="s">
        <v>1717</v>
      </c>
      <c r="C1069" s="159" t="s">
        <v>325</v>
      </c>
      <c r="D1069" s="160" t="s">
        <v>1057</v>
      </c>
      <c r="E1069" s="158" t="s">
        <v>3132</v>
      </c>
      <c r="F1069" s="161" t="s">
        <v>3126</v>
      </c>
      <c r="G1069" s="162">
        <v>1058833</v>
      </c>
      <c r="H1069" s="163">
        <v>1117286</v>
      </c>
      <c r="I1069" s="166">
        <f t="shared" si="96"/>
        <v>5.5205117332006087E-2</v>
      </c>
      <c r="J1069" s="164">
        <f t="shared" si="97"/>
        <v>1.1041023466401217E-2</v>
      </c>
      <c r="K1069" s="162">
        <v>265</v>
      </c>
      <c r="L1069" s="163">
        <v>279</v>
      </c>
      <c r="M1069" s="166">
        <f t="shared" si="98"/>
        <v>5.2830188679245285E-2</v>
      </c>
      <c r="N1069" s="164">
        <f t="shared" si="99"/>
        <v>1.0566037735849057E-2</v>
      </c>
      <c r="O1069" s="165">
        <f t="shared" si="100"/>
        <v>2.5027553920212159E-4</v>
      </c>
      <c r="P1069" s="164">
        <f t="shared" si="101"/>
        <v>2.497122491465927E-4</v>
      </c>
      <c r="Q1069" s="81"/>
    </row>
    <row r="1070" spans="1:17" s="74" customFormat="1" x14ac:dyDescent="0.25">
      <c r="A1070" s="288" t="s">
        <v>1905</v>
      </c>
      <c r="B1070" s="158" t="s">
        <v>1717</v>
      </c>
      <c r="C1070" s="159" t="s">
        <v>325</v>
      </c>
      <c r="D1070" s="160" t="s">
        <v>1083</v>
      </c>
      <c r="E1070" s="158" t="s">
        <v>3179</v>
      </c>
      <c r="F1070" s="161" t="s">
        <v>3126</v>
      </c>
      <c r="G1070" s="162">
        <v>1058833</v>
      </c>
      <c r="H1070" s="163">
        <v>1117286</v>
      </c>
      <c r="I1070" s="166">
        <f t="shared" si="96"/>
        <v>5.5205117332006087E-2</v>
      </c>
      <c r="J1070" s="164">
        <f t="shared" si="97"/>
        <v>1.1041023466401217E-2</v>
      </c>
      <c r="K1070" s="162">
        <v>1058484</v>
      </c>
      <c r="L1070" s="163">
        <v>1116917</v>
      </c>
      <c r="M1070" s="166">
        <f t="shared" si="98"/>
        <v>5.5204424440992966E-2</v>
      </c>
      <c r="N1070" s="164">
        <f t="shared" si="99"/>
        <v>1.1040884888198594E-2</v>
      </c>
      <c r="O1070" s="165">
        <f t="shared" si="100"/>
        <v>0.99967039183705075</v>
      </c>
      <c r="P1070" s="164">
        <f t="shared" si="101"/>
        <v>0.99966973541241899</v>
      </c>
      <c r="Q1070" s="81"/>
    </row>
    <row r="1071" spans="1:17" s="74" customFormat="1" ht="30" x14ac:dyDescent="0.25">
      <c r="A1071" s="288" t="s">
        <v>1906</v>
      </c>
      <c r="B1071" s="158" t="s">
        <v>1717</v>
      </c>
      <c r="C1071" s="159" t="s">
        <v>2141</v>
      </c>
      <c r="D1071" s="160" t="s">
        <v>1481</v>
      </c>
      <c r="E1071" s="158" t="s">
        <v>1289</v>
      </c>
      <c r="F1071" s="161" t="s">
        <v>842</v>
      </c>
      <c r="G1071" s="162">
        <v>912616</v>
      </c>
      <c r="H1071" s="163">
        <v>947891</v>
      </c>
      <c r="I1071" s="166">
        <f t="shared" si="96"/>
        <v>3.8652620598367771E-2</v>
      </c>
      <c r="J1071" s="164">
        <f t="shared" si="97"/>
        <v>7.730524119673554E-3</v>
      </c>
      <c r="K1071" s="162">
        <v>14</v>
      </c>
      <c r="L1071" s="163">
        <v>15</v>
      </c>
      <c r="M1071" s="166">
        <f t="shared" si="98"/>
        <v>7.1428571428571425E-2</v>
      </c>
      <c r="N1071" s="164">
        <f t="shared" si="99"/>
        <v>1.4285714285714285E-2</v>
      </c>
      <c r="O1071" s="165">
        <f t="shared" si="100"/>
        <v>1.5340515616644899E-5</v>
      </c>
      <c r="P1071" s="164">
        <f t="shared" si="101"/>
        <v>1.5824604305769335E-5</v>
      </c>
      <c r="Q1071" s="81"/>
    </row>
    <row r="1072" spans="1:17" s="74" customFormat="1" ht="30" x14ac:dyDescent="0.25">
      <c r="A1072" s="288" t="s">
        <v>1906</v>
      </c>
      <c r="B1072" s="158" t="s">
        <v>1717</v>
      </c>
      <c r="C1072" s="159" t="s">
        <v>2141</v>
      </c>
      <c r="D1072" s="160" t="s">
        <v>1057</v>
      </c>
      <c r="E1072" s="158" t="s">
        <v>1103</v>
      </c>
      <c r="F1072" s="161" t="s">
        <v>3039</v>
      </c>
      <c r="G1072" s="162">
        <v>912616</v>
      </c>
      <c r="H1072" s="163">
        <v>947891</v>
      </c>
      <c r="I1072" s="166">
        <f t="shared" si="96"/>
        <v>3.8652620598367771E-2</v>
      </c>
      <c r="J1072" s="164">
        <f t="shared" si="97"/>
        <v>7.730524119673554E-3</v>
      </c>
      <c r="K1072" s="162">
        <v>148</v>
      </c>
      <c r="L1072" s="163">
        <v>154</v>
      </c>
      <c r="M1072" s="166">
        <f t="shared" si="98"/>
        <v>4.0540540540540543E-2</v>
      </c>
      <c r="N1072" s="164">
        <f t="shared" si="99"/>
        <v>8.1081081081081086E-3</v>
      </c>
      <c r="O1072" s="165">
        <f t="shared" si="100"/>
        <v>1.6217116509024607E-4</v>
      </c>
      <c r="P1072" s="164">
        <f t="shared" si="101"/>
        <v>1.6246593753923183E-4</v>
      </c>
      <c r="Q1072" s="81"/>
    </row>
    <row r="1073" spans="1:17" s="74" customFormat="1" ht="30" x14ac:dyDescent="0.25">
      <c r="A1073" s="288" t="s">
        <v>1906</v>
      </c>
      <c r="B1073" s="158" t="s">
        <v>1717</v>
      </c>
      <c r="C1073" s="159" t="s">
        <v>2141</v>
      </c>
      <c r="D1073" s="160" t="s">
        <v>1083</v>
      </c>
      <c r="E1073" s="158" t="s">
        <v>1135</v>
      </c>
      <c r="F1073" s="161" t="s">
        <v>3039</v>
      </c>
      <c r="G1073" s="162">
        <v>912616</v>
      </c>
      <c r="H1073" s="163">
        <v>947891</v>
      </c>
      <c r="I1073" s="166">
        <f t="shared" si="96"/>
        <v>3.8652620598367771E-2</v>
      </c>
      <c r="J1073" s="164">
        <f t="shared" si="97"/>
        <v>7.730524119673554E-3</v>
      </c>
      <c r="K1073" s="162">
        <v>907345</v>
      </c>
      <c r="L1073" s="163">
        <v>942417</v>
      </c>
      <c r="M1073" s="166">
        <f t="shared" si="98"/>
        <v>3.8653433919843057E-2</v>
      </c>
      <c r="N1073" s="164">
        <f t="shared" si="99"/>
        <v>7.730686783968611E-3</v>
      </c>
      <c r="O1073" s="165">
        <f t="shared" si="100"/>
        <v>0.99422429587033323</v>
      </c>
      <c r="P1073" s="164">
        <f t="shared" si="101"/>
        <v>0.99422507440201457</v>
      </c>
      <c r="Q1073" s="81"/>
    </row>
    <row r="1074" spans="1:17" s="74" customFormat="1" ht="30" x14ac:dyDescent="0.25">
      <c r="A1074" s="288" t="s">
        <v>1906</v>
      </c>
      <c r="B1074" s="158" t="s">
        <v>1717</v>
      </c>
      <c r="C1074" s="159" t="s">
        <v>2141</v>
      </c>
      <c r="D1074" s="160" t="s">
        <v>1057</v>
      </c>
      <c r="E1074" s="158" t="s">
        <v>3132</v>
      </c>
      <c r="F1074" s="161" t="s">
        <v>3126</v>
      </c>
      <c r="G1074" s="162">
        <v>912616</v>
      </c>
      <c r="H1074" s="163">
        <v>947891</v>
      </c>
      <c r="I1074" s="166">
        <f t="shared" si="96"/>
        <v>3.8652620598367771E-2</v>
      </c>
      <c r="J1074" s="164">
        <f t="shared" si="97"/>
        <v>7.730524119673554E-3</v>
      </c>
      <c r="K1074" s="162">
        <v>1058</v>
      </c>
      <c r="L1074" s="163">
        <v>1100</v>
      </c>
      <c r="M1074" s="166">
        <f t="shared" si="98"/>
        <v>3.9697542533081283E-2</v>
      </c>
      <c r="N1074" s="164">
        <f t="shared" si="99"/>
        <v>7.9395085066162573E-3</v>
      </c>
      <c r="O1074" s="165">
        <f t="shared" si="100"/>
        <v>1.1593046801721644E-3</v>
      </c>
      <c r="P1074" s="164">
        <f t="shared" si="101"/>
        <v>1.1604709824230845E-3</v>
      </c>
      <c r="Q1074" s="81"/>
    </row>
    <row r="1075" spans="1:17" s="74" customFormat="1" ht="30" x14ac:dyDescent="0.25">
      <c r="A1075" s="288" t="s">
        <v>1906</v>
      </c>
      <c r="B1075" s="158" t="s">
        <v>1717</v>
      </c>
      <c r="C1075" s="159" t="s">
        <v>2141</v>
      </c>
      <c r="D1075" s="160" t="s">
        <v>1083</v>
      </c>
      <c r="E1075" s="158" t="s">
        <v>3179</v>
      </c>
      <c r="F1075" s="161" t="s">
        <v>3126</v>
      </c>
      <c r="G1075" s="162">
        <v>912616</v>
      </c>
      <c r="H1075" s="163">
        <v>947891</v>
      </c>
      <c r="I1075" s="166">
        <f t="shared" si="96"/>
        <v>3.8652620598367771E-2</v>
      </c>
      <c r="J1075" s="164">
        <f t="shared" si="97"/>
        <v>7.730524119673554E-3</v>
      </c>
      <c r="K1075" s="162">
        <v>906696</v>
      </c>
      <c r="L1075" s="163">
        <v>941741</v>
      </c>
      <c r="M1075" s="166">
        <f t="shared" si="98"/>
        <v>3.8651323045430883E-2</v>
      </c>
      <c r="N1075" s="164">
        <f t="shared" si="99"/>
        <v>7.7302646090861762E-3</v>
      </c>
      <c r="O1075" s="165">
        <f t="shared" si="100"/>
        <v>0.99351315339639013</v>
      </c>
      <c r="P1075" s="164">
        <f t="shared" si="101"/>
        <v>0.99351191223463453</v>
      </c>
      <c r="Q1075" s="81"/>
    </row>
    <row r="1076" spans="1:17" s="74" customFormat="1" ht="30" x14ac:dyDescent="0.25">
      <c r="A1076" s="288" t="s">
        <v>1906</v>
      </c>
      <c r="B1076" s="158" t="s">
        <v>1717</v>
      </c>
      <c r="C1076" s="159" t="s">
        <v>2141</v>
      </c>
      <c r="D1076" s="160" t="s">
        <v>3000</v>
      </c>
      <c r="E1076" s="158" t="s">
        <v>3030</v>
      </c>
      <c r="F1076" s="161" t="s">
        <v>851</v>
      </c>
      <c r="G1076" s="162">
        <v>912616</v>
      </c>
      <c r="H1076" s="163">
        <v>947891</v>
      </c>
      <c r="I1076" s="166">
        <f t="shared" si="96"/>
        <v>3.8652620598367771E-2</v>
      </c>
      <c r="J1076" s="164">
        <f t="shared" si="97"/>
        <v>7.730524119673554E-3</v>
      </c>
      <c r="K1076" s="162">
        <v>0</v>
      </c>
      <c r="L1076" s="163">
        <v>0</v>
      </c>
      <c r="M1076" s="166">
        <f t="shared" si="98"/>
        <v>0</v>
      </c>
      <c r="N1076" s="164">
        <f t="shared" si="99"/>
        <v>0</v>
      </c>
      <c r="O1076" s="165">
        <f t="shared" si="100"/>
        <v>0</v>
      </c>
      <c r="P1076" s="164">
        <f t="shared" si="101"/>
        <v>0</v>
      </c>
      <c r="Q1076" s="81"/>
    </row>
    <row r="1077" spans="1:17" s="74" customFormat="1" x14ac:dyDescent="0.25">
      <c r="A1077" s="288" t="s">
        <v>2881</v>
      </c>
      <c r="B1077" s="158" t="s">
        <v>1717</v>
      </c>
      <c r="C1077" s="159" t="s">
        <v>2561</v>
      </c>
      <c r="D1077" s="160" t="s">
        <v>1083</v>
      </c>
      <c r="E1077" s="158" t="s">
        <v>1135</v>
      </c>
      <c r="F1077" s="161" t="s">
        <v>3039</v>
      </c>
      <c r="G1077" s="162">
        <v>113360</v>
      </c>
      <c r="H1077" s="163">
        <v>117183</v>
      </c>
      <c r="I1077" s="166">
        <f t="shared" si="96"/>
        <v>3.372441778405081E-2</v>
      </c>
      <c r="J1077" s="164">
        <f t="shared" si="97"/>
        <v>6.7448835568101623E-3</v>
      </c>
      <c r="K1077" s="162">
        <v>29</v>
      </c>
      <c r="L1077" s="163">
        <v>30</v>
      </c>
      <c r="M1077" s="166">
        <f t="shared" si="98"/>
        <v>3.4482758620689655E-2</v>
      </c>
      <c r="N1077" s="164">
        <f t="shared" si="99"/>
        <v>6.8965517241379309E-3</v>
      </c>
      <c r="O1077" s="165">
        <f t="shared" si="100"/>
        <v>2.5582215949188428E-4</v>
      </c>
      <c r="P1077" s="164">
        <f t="shared" si="101"/>
        <v>2.5600983077750188E-4</v>
      </c>
      <c r="Q1077" s="81"/>
    </row>
    <row r="1078" spans="1:17" s="74" customFormat="1" x14ac:dyDescent="0.25">
      <c r="A1078" s="288" t="s">
        <v>2881</v>
      </c>
      <c r="B1078" s="158" t="s">
        <v>1717</v>
      </c>
      <c r="C1078" s="159" t="s">
        <v>2561</v>
      </c>
      <c r="D1078" s="160" t="s">
        <v>1083</v>
      </c>
      <c r="E1078" s="158" t="s">
        <v>3179</v>
      </c>
      <c r="F1078" s="161" t="s">
        <v>3126</v>
      </c>
      <c r="G1078" s="162">
        <v>113360</v>
      </c>
      <c r="H1078" s="163">
        <v>117183</v>
      </c>
      <c r="I1078" s="166">
        <f t="shared" si="96"/>
        <v>3.372441778405081E-2</v>
      </c>
      <c r="J1078" s="164">
        <f t="shared" si="97"/>
        <v>6.7448835568101623E-3</v>
      </c>
      <c r="K1078" s="162">
        <v>83</v>
      </c>
      <c r="L1078" s="163">
        <v>86</v>
      </c>
      <c r="M1078" s="166">
        <f t="shared" si="98"/>
        <v>3.614457831325301E-2</v>
      </c>
      <c r="N1078" s="164">
        <f t="shared" si="99"/>
        <v>7.2289156626506017E-3</v>
      </c>
      <c r="O1078" s="165">
        <f t="shared" si="100"/>
        <v>7.3218066337332396E-4</v>
      </c>
      <c r="P1078" s="164">
        <f t="shared" si="101"/>
        <v>7.3389484822883864E-4</v>
      </c>
      <c r="Q1078" s="81"/>
    </row>
    <row r="1079" spans="1:17" s="74" customFormat="1" x14ac:dyDescent="0.25">
      <c r="A1079" s="288" t="s">
        <v>2268</v>
      </c>
      <c r="B1079" s="158" t="s">
        <v>1717</v>
      </c>
      <c r="C1079" s="159" t="s">
        <v>402</v>
      </c>
      <c r="D1079" s="160" t="s">
        <v>1083</v>
      </c>
      <c r="E1079" s="158" t="s">
        <v>1135</v>
      </c>
      <c r="F1079" s="161" t="s">
        <v>3039</v>
      </c>
      <c r="G1079" s="162">
        <v>151362</v>
      </c>
      <c r="H1079" s="163">
        <v>155002</v>
      </c>
      <c r="I1079" s="166">
        <f t="shared" si="96"/>
        <v>2.4048308029756479E-2</v>
      </c>
      <c r="J1079" s="164">
        <f t="shared" si="97"/>
        <v>4.8096616059512959E-3</v>
      </c>
      <c r="K1079" s="162">
        <v>31</v>
      </c>
      <c r="L1079" s="163">
        <v>32</v>
      </c>
      <c r="M1079" s="166">
        <f t="shared" si="98"/>
        <v>3.2258064516129031E-2</v>
      </c>
      <c r="N1079" s="164">
        <f t="shared" si="99"/>
        <v>6.4516129032258064E-3</v>
      </c>
      <c r="O1079" s="165">
        <f t="shared" si="100"/>
        <v>2.0480701893473924E-4</v>
      </c>
      <c r="P1079" s="164">
        <f t="shared" si="101"/>
        <v>2.0644894904581877E-4</v>
      </c>
      <c r="Q1079" s="81"/>
    </row>
    <row r="1080" spans="1:17" s="74" customFormat="1" x14ac:dyDescent="0.25">
      <c r="A1080" s="288" t="s">
        <v>2268</v>
      </c>
      <c r="B1080" s="158" t="s">
        <v>1717</v>
      </c>
      <c r="C1080" s="159" t="s">
        <v>402</v>
      </c>
      <c r="D1080" s="160" t="s">
        <v>1083</v>
      </c>
      <c r="E1080" s="158" t="s">
        <v>3179</v>
      </c>
      <c r="F1080" s="161" t="s">
        <v>3126</v>
      </c>
      <c r="G1080" s="162">
        <v>151362</v>
      </c>
      <c r="H1080" s="163">
        <v>155002</v>
      </c>
      <c r="I1080" s="166">
        <f t="shared" si="96"/>
        <v>2.4048308029756479E-2</v>
      </c>
      <c r="J1080" s="164">
        <f t="shared" si="97"/>
        <v>4.8096616059512959E-3</v>
      </c>
      <c r="K1080" s="162">
        <v>139</v>
      </c>
      <c r="L1080" s="163">
        <v>143</v>
      </c>
      <c r="M1080" s="166">
        <f t="shared" si="98"/>
        <v>2.8776978417266189E-2</v>
      </c>
      <c r="N1080" s="164">
        <f t="shared" si="99"/>
        <v>5.7553956834532375E-3</v>
      </c>
      <c r="O1080" s="165">
        <f t="shared" si="100"/>
        <v>9.1832824619125016E-4</v>
      </c>
      <c r="P1080" s="164">
        <f t="shared" si="101"/>
        <v>9.2256874104850264E-4</v>
      </c>
      <c r="Q1080" s="81"/>
    </row>
    <row r="1081" spans="1:17" s="74" customFormat="1" x14ac:dyDescent="0.25">
      <c r="A1081" s="288" t="s">
        <v>2880</v>
      </c>
      <c r="B1081" s="158" t="s">
        <v>1717</v>
      </c>
      <c r="C1081" s="159" t="s">
        <v>2562</v>
      </c>
      <c r="D1081" s="160" t="s">
        <v>1097</v>
      </c>
      <c r="E1081" s="158" t="s">
        <v>1130</v>
      </c>
      <c r="F1081" s="161" t="s">
        <v>3039</v>
      </c>
      <c r="G1081" s="162">
        <v>103215</v>
      </c>
      <c r="H1081" s="163">
        <v>106344</v>
      </c>
      <c r="I1081" s="166">
        <f t="shared" si="96"/>
        <v>3.0315361139369279E-2</v>
      </c>
      <c r="J1081" s="164">
        <f t="shared" si="97"/>
        <v>6.0630722278738561E-3</v>
      </c>
      <c r="K1081" s="162">
        <v>11</v>
      </c>
      <c r="L1081" s="163">
        <v>12</v>
      </c>
      <c r="M1081" s="166">
        <f t="shared" si="98"/>
        <v>9.0909090909090912E-2</v>
      </c>
      <c r="N1081" s="164">
        <f t="shared" si="99"/>
        <v>1.8181818181818181E-2</v>
      </c>
      <c r="O1081" s="165">
        <f t="shared" si="100"/>
        <v>1.0657365692970983E-4</v>
      </c>
      <c r="P1081" s="164">
        <f t="shared" si="101"/>
        <v>1.1284134506883322E-4</v>
      </c>
      <c r="Q1081" s="81"/>
    </row>
    <row r="1082" spans="1:17" s="74" customFormat="1" x14ac:dyDescent="0.25">
      <c r="A1082" s="288" t="s">
        <v>2879</v>
      </c>
      <c r="B1082" s="158" t="s">
        <v>1717</v>
      </c>
      <c r="C1082" s="159" t="s">
        <v>1764</v>
      </c>
      <c r="D1082" s="160" t="s">
        <v>1097</v>
      </c>
      <c r="E1082" s="158" t="s">
        <v>1130</v>
      </c>
      <c r="F1082" s="161" t="s">
        <v>3039</v>
      </c>
      <c r="G1082" s="162">
        <v>52005</v>
      </c>
      <c r="H1082" s="163">
        <v>52416</v>
      </c>
      <c r="I1082" s="166">
        <f t="shared" si="96"/>
        <v>7.9030862417075274E-3</v>
      </c>
      <c r="J1082" s="164">
        <f t="shared" si="97"/>
        <v>1.5806172483415054E-3</v>
      </c>
      <c r="K1082" s="162">
        <v>2</v>
      </c>
      <c r="L1082" s="163">
        <v>2</v>
      </c>
      <c r="M1082" s="166">
        <f t="shared" si="98"/>
        <v>0</v>
      </c>
      <c r="N1082" s="164">
        <f t="shared" si="99"/>
        <v>0</v>
      </c>
      <c r="O1082" s="165">
        <f t="shared" si="100"/>
        <v>3.8457840592250748E-5</v>
      </c>
      <c r="P1082" s="164">
        <f t="shared" si="101"/>
        <v>3.8156288156288156E-5</v>
      </c>
      <c r="Q1082" s="81"/>
    </row>
    <row r="1083" spans="1:17" s="74" customFormat="1" x14ac:dyDescent="0.25">
      <c r="A1083" s="288" t="s">
        <v>1643</v>
      </c>
      <c r="B1083" s="158" t="s">
        <v>1717</v>
      </c>
      <c r="C1083" s="159" t="s">
        <v>3240</v>
      </c>
      <c r="D1083" s="160" t="s">
        <v>1427</v>
      </c>
      <c r="E1083" s="158" t="s">
        <v>1232</v>
      </c>
      <c r="F1083" s="161" t="s">
        <v>842</v>
      </c>
      <c r="G1083" s="162">
        <v>609725</v>
      </c>
      <c r="H1083" s="163">
        <v>614809</v>
      </c>
      <c r="I1083" s="166">
        <f t="shared" si="96"/>
        <v>8.3381852474476194E-3</v>
      </c>
      <c r="J1083" s="164">
        <f t="shared" si="97"/>
        <v>1.6676370494895238E-3</v>
      </c>
      <c r="K1083" s="162">
        <v>18345</v>
      </c>
      <c r="L1083" s="163">
        <v>18497</v>
      </c>
      <c r="M1083" s="166">
        <f t="shared" si="98"/>
        <v>8.2856364131916049E-3</v>
      </c>
      <c r="N1083" s="164">
        <f t="shared" si="99"/>
        <v>1.6571272826383209E-3</v>
      </c>
      <c r="O1083" s="165">
        <f t="shared" si="100"/>
        <v>3.0087334454057157E-2</v>
      </c>
      <c r="P1083" s="164">
        <f t="shared" si="101"/>
        <v>3.0085766473815445E-2</v>
      </c>
      <c r="Q1083" s="81"/>
    </row>
    <row r="1084" spans="1:17" s="74" customFormat="1" x14ac:dyDescent="0.25">
      <c r="A1084" s="288" t="s">
        <v>1643</v>
      </c>
      <c r="B1084" s="158" t="s">
        <v>1717</v>
      </c>
      <c r="C1084" s="159" t="s">
        <v>3240</v>
      </c>
      <c r="D1084" s="160" t="s">
        <v>1057</v>
      </c>
      <c r="E1084" s="158" t="s">
        <v>1103</v>
      </c>
      <c r="F1084" s="161" t="s">
        <v>3039</v>
      </c>
      <c r="G1084" s="162">
        <v>609725</v>
      </c>
      <c r="H1084" s="163">
        <v>614809</v>
      </c>
      <c r="I1084" s="166">
        <f t="shared" si="96"/>
        <v>8.3381852474476194E-3</v>
      </c>
      <c r="J1084" s="164">
        <f t="shared" si="97"/>
        <v>1.6676370494895238E-3</v>
      </c>
      <c r="K1084" s="162">
        <v>603032</v>
      </c>
      <c r="L1084" s="163">
        <v>608060</v>
      </c>
      <c r="M1084" s="166">
        <f t="shared" si="98"/>
        <v>8.337865983894719E-3</v>
      </c>
      <c r="N1084" s="164">
        <f t="shared" si="99"/>
        <v>1.6675731967789437E-3</v>
      </c>
      <c r="O1084" s="165">
        <f t="shared" si="100"/>
        <v>0.98902292016892857</v>
      </c>
      <c r="P1084" s="164">
        <f t="shared" si="101"/>
        <v>0.98902260702104228</v>
      </c>
      <c r="Q1084" s="81"/>
    </row>
    <row r="1085" spans="1:17" s="74" customFormat="1" x14ac:dyDescent="0.25">
      <c r="A1085" s="288" t="s">
        <v>1643</v>
      </c>
      <c r="B1085" s="158" t="s">
        <v>1717</v>
      </c>
      <c r="C1085" s="159" t="s">
        <v>3240</v>
      </c>
      <c r="D1085" s="160" t="s">
        <v>1057</v>
      </c>
      <c r="E1085" s="158" t="s">
        <v>3132</v>
      </c>
      <c r="F1085" s="161" t="s">
        <v>3126</v>
      </c>
      <c r="G1085" s="162">
        <v>609725</v>
      </c>
      <c r="H1085" s="163">
        <v>614809</v>
      </c>
      <c r="I1085" s="166">
        <f t="shared" si="96"/>
        <v>8.3381852474476194E-3</v>
      </c>
      <c r="J1085" s="164">
        <f t="shared" si="97"/>
        <v>1.6676370494895238E-3</v>
      </c>
      <c r="K1085" s="162">
        <v>602904</v>
      </c>
      <c r="L1085" s="163">
        <v>607930</v>
      </c>
      <c r="M1085" s="166">
        <f t="shared" si="98"/>
        <v>8.3363188832716317E-3</v>
      </c>
      <c r="N1085" s="164">
        <f t="shared" si="99"/>
        <v>1.6672637766543263E-3</v>
      </c>
      <c r="O1085" s="165">
        <f t="shared" si="100"/>
        <v>0.98881298946246254</v>
      </c>
      <c r="P1085" s="164">
        <f t="shared" si="101"/>
        <v>0.98881115923807228</v>
      </c>
      <c r="Q1085" s="81"/>
    </row>
    <row r="1086" spans="1:17" s="74" customFormat="1" x14ac:dyDescent="0.25">
      <c r="A1086" s="288" t="s">
        <v>1643</v>
      </c>
      <c r="B1086" s="158" t="s">
        <v>1717</v>
      </c>
      <c r="C1086" s="159" t="s">
        <v>3240</v>
      </c>
      <c r="D1086" s="160" t="s">
        <v>3000</v>
      </c>
      <c r="E1086" s="158" t="s">
        <v>3030</v>
      </c>
      <c r="F1086" s="161" t="s">
        <v>851</v>
      </c>
      <c r="G1086" s="162">
        <v>609725</v>
      </c>
      <c r="H1086" s="163">
        <v>614809</v>
      </c>
      <c r="I1086" s="166">
        <f t="shared" si="96"/>
        <v>8.3381852474476194E-3</v>
      </c>
      <c r="J1086" s="164">
        <f t="shared" si="97"/>
        <v>1.6676370494895238E-3</v>
      </c>
      <c r="K1086" s="162">
        <v>1</v>
      </c>
      <c r="L1086" s="163">
        <v>1</v>
      </c>
      <c r="M1086" s="166">
        <f t="shared" si="98"/>
        <v>0</v>
      </c>
      <c r="N1086" s="164">
        <f t="shared" si="99"/>
        <v>0</v>
      </c>
      <c r="O1086" s="165">
        <f t="shared" si="100"/>
        <v>1.6400836442658575E-6</v>
      </c>
      <c r="P1086" s="164">
        <f t="shared" si="101"/>
        <v>1.6265214074615043E-6</v>
      </c>
      <c r="Q1086" s="81"/>
    </row>
    <row r="1087" spans="1:17" s="74" customFormat="1" x14ac:dyDescent="0.25">
      <c r="A1087" s="288" t="s">
        <v>1907</v>
      </c>
      <c r="B1087" s="158" t="s">
        <v>1718</v>
      </c>
      <c r="C1087" s="159" t="s">
        <v>2142</v>
      </c>
      <c r="D1087" s="160" t="s">
        <v>1064</v>
      </c>
      <c r="E1087" s="158" t="s">
        <v>1112</v>
      </c>
      <c r="F1087" s="161" t="s">
        <v>3039</v>
      </c>
      <c r="G1087" s="162">
        <v>126591</v>
      </c>
      <c r="H1087" s="163">
        <v>126820</v>
      </c>
      <c r="I1087" s="166">
        <f t="shared" si="96"/>
        <v>1.8089753615975859E-3</v>
      </c>
      <c r="J1087" s="164">
        <f t="shared" si="97"/>
        <v>3.6179507231951717E-4</v>
      </c>
      <c r="K1087" s="162">
        <v>0</v>
      </c>
      <c r="L1087" s="163">
        <v>0</v>
      </c>
      <c r="M1087" s="166">
        <f t="shared" si="98"/>
        <v>0</v>
      </c>
      <c r="N1087" s="164">
        <f t="shared" si="99"/>
        <v>0</v>
      </c>
      <c r="O1087" s="165">
        <f t="shared" si="100"/>
        <v>0</v>
      </c>
      <c r="P1087" s="164">
        <f t="shared" si="101"/>
        <v>0</v>
      </c>
      <c r="Q1087" s="81"/>
    </row>
    <row r="1088" spans="1:17" s="74" customFormat="1" x14ac:dyDescent="0.25">
      <c r="A1088" s="288" t="s">
        <v>1907</v>
      </c>
      <c r="B1088" s="158" t="s">
        <v>1718</v>
      </c>
      <c r="C1088" s="159" t="s">
        <v>2142</v>
      </c>
      <c r="D1088" s="160" t="s">
        <v>1064</v>
      </c>
      <c r="E1088" s="158" t="s">
        <v>3145</v>
      </c>
      <c r="F1088" s="161" t="s">
        <v>3126</v>
      </c>
      <c r="G1088" s="162">
        <v>126591</v>
      </c>
      <c r="H1088" s="163">
        <v>126820</v>
      </c>
      <c r="I1088" s="166">
        <f t="shared" si="96"/>
        <v>1.8089753615975859E-3</v>
      </c>
      <c r="J1088" s="164">
        <f t="shared" si="97"/>
        <v>3.6179507231951717E-4</v>
      </c>
      <c r="K1088" s="162">
        <v>1</v>
      </c>
      <c r="L1088" s="163">
        <v>1</v>
      </c>
      <c r="M1088" s="166">
        <f t="shared" si="98"/>
        <v>0</v>
      </c>
      <c r="N1088" s="164">
        <f t="shared" si="99"/>
        <v>0</v>
      </c>
      <c r="O1088" s="165">
        <f t="shared" si="100"/>
        <v>7.8994557275003758E-6</v>
      </c>
      <c r="P1088" s="164">
        <f t="shared" si="101"/>
        <v>7.885191610156127E-6</v>
      </c>
      <c r="Q1088" s="81"/>
    </row>
    <row r="1089" spans="1:17" s="74" customFormat="1" x14ac:dyDescent="0.25">
      <c r="A1089" s="288" t="s">
        <v>1908</v>
      </c>
      <c r="B1089" s="158" t="s">
        <v>1718</v>
      </c>
      <c r="C1089" s="159" t="s">
        <v>2143</v>
      </c>
      <c r="D1089" s="160" t="s">
        <v>1092</v>
      </c>
      <c r="E1089" s="158" t="s">
        <v>1111</v>
      </c>
      <c r="F1089" s="161" t="s">
        <v>3039</v>
      </c>
      <c r="G1089" s="162">
        <v>17372</v>
      </c>
      <c r="H1089" s="163">
        <v>17670</v>
      </c>
      <c r="I1089" s="166">
        <f t="shared" si="96"/>
        <v>1.7154040985493897E-2</v>
      </c>
      <c r="J1089" s="164">
        <f t="shared" si="97"/>
        <v>3.4308081970987796E-3</v>
      </c>
      <c r="K1089" s="162">
        <v>13178</v>
      </c>
      <c r="L1089" s="163">
        <v>13404</v>
      </c>
      <c r="M1089" s="166">
        <f t="shared" si="98"/>
        <v>1.7149795113067232E-2</v>
      </c>
      <c r="N1089" s="164">
        <f t="shared" si="99"/>
        <v>3.4299590226134465E-3</v>
      </c>
      <c r="O1089" s="165">
        <f t="shared" si="100"/>
        <v>0.758577020492747</v>
      </c>
      <c r="P1089" s="164">
        <f t="shared" si="101"/>
        <v>0.75857385398981325</v>
      </c>
      <c r="Q1089" s="81"/>
    </row>
    <row r="1090" spans="1:17" s="74" customFormat="1" x14ac:dyDescent="0.25">
      <c r="A1090" s="288" t="s">
        <v>1909</v>
      </c>
      <c r="B1090" s="158" t="s">
        <v>1718</v>
      </c>
      <c r="C1090" s="159" t="s">
        <v>1783</v>
      </c>
      <c r="D1090" s="160" t="s">
        <v>1429</v>
      </c>
      <c r="E1090" s="158" t="s">
        <v>1234</v>
      </c>
      <c r="F1090" s="161" t="s">
        <v>842</v>
      </c>
      <c r="G1090" s="162">
        <v>786562</v>
      </c>
      <c r="H1090" s="163">
        <v>813653</v>
      </c>
      <c r="I1090" s="166">
        <f t="shared" si="96"/>
        <v>3.4442294440870526E-2</v>
      </c>
      <c r="J1090" s="164">
        <f t="shared" si="97"/>
        <v>6.8884588881741055E-3</v>
      </c>
      <c r="K1090" s="162">
        <v>27</v>
      </c>
      <c r="L1090" s="163">
        <v>28</v>
      </c>
      <c r="M1090" s="166">
        <f t="shared" si="98"/>
        <v>3.7037037037037035E-2</v>
      </c>
      <c r="N1090" s="164">
        <f t="shared" si="99"/>
        <v>7.4074074074074068E-3</v>
      </c>
      <c r="O1090" s="165">
        <f t="shared" si="100"/>
        <v>3.4326601081669338E-5</v>
      </c>
      <c r="P1090" s="164">
        <f t="shared" si="101"/>
        <v>3.4412704187165781E-5</v>
      </c>
      <c r="Q1090" s="81"/>
    </row>
    <row r="1091" spans="1:17" s="74" customFormat="1" x14ac:dyDescent="0.25">
      <c r="A1091" s="288" t="s">
        <v>1644</v>
      </c>
      <c r="B1091" s="158" t="s">
        <v>1718</v>
      </c>
      <c r="C1091" s="159" t="s">
        <v>1761</v>
      </c>
      <c r="D1091" s="160" t="s">
        <v>1444</v>
      </c>
      <c r="E1091" s="158" t="s">
        <v>1251</v>
      </c>
      <c r="F1091" s="161" t="s">
        <v>842</v>
      </c>
      <c r="G1091" s="162">
        <v>470178</v>
      </c>
      <c r="H1091" s="163">
        <v>481807</v>
      </c>
      <c r="I1091" s="166">
        <f t="shared" ref="I1091:I1154" si="102">(H1091-G1091)/G1091</f>
        <v>2.4733186155030649E-2</v>
      </c>
      <c r="J1091" s="164">
        <f t="shared" ref="J1091:J1154" si="103">I1091/5</f>
        <v>4.9466372310061294E-3</v>
      </c>
      <c r="K1091" s="162">
        <v>86</v>
      </c>
      <c r="L1091" s="163">
        <v>88</v>
      </c>
      <c r="M1091" s="166">
        <f t="shared" ref="M1091:M1154" si="104">IFERROR((L1091-K1091)/K1091,0)</f>
        <v>2.3255813953488372E-2</v>
      </c>
      <c r="N1091" s="164">
        <f t="shared" ref="N1091:N1154" si="105">M1091/5</f>
        <v>4.6511627906976744E-3</v>
      </c>
      <c r="O1091" s="165">
        <f t="shared" ref="O1091:O1154" si="106">K1091/G1091</f>
        <v>1.8290945131418313E-4</v>
      </c>
      <c r="P1091" s="164">
        <f t="shared" ref="P1091:P1154" si="107">L1091/H1091</f>
        <v>1.8264574819377885E-4</v>
      </c>
      <c r="Q1091" s="81"/>
    </row>
    <row r="1092" spans="1:17" s="74" customFormat="1" x14ac:dyDescent="0.25">
      <c r="A1092" s="288" t="s">
        <v>1644</v>
      </c>
      <c r="B1092" s="158" t="s">
        <v>1718</v>
      </c>
      <c r="C1092" s="159" t="s">
        <v>1761</v>
      </c>
      <c r="D1092" s="160" t="s">
        <v>1472</v>
      </c>
      <c r="E1092" s="158" t="s">
        <v>1280</v>
      </c>
      <c r="F1092" s="161" t="s">
        <v>842</v>
      </c>
      <c r="G1092" s="162">
        <v>470178</v>
      </c>
      <c r="H1092" s="163">
        <v>481807</v>
      </c>
      <c r="I1092" s="166">
        <f t="shared" si="102"/>
        <v>2.4733186155030649E-2</v>
      </c>
      <c r="J1092" s="164">
        <f t="shared" si="103"/>
        <v>4.9466372310061294E-3</v>
      </c>
      <c r="K1092" s="162">
        <v>155026</v>
      </c>
      <c r="L1092" s="163">
        <v>158842</v>
      </c>
      <c r="M1092" s="166">
        <f t="shared" si="104"/>
        <v>2.4615225833086063E-2</v>
      </c>
      <c r="N1092" s="164">
        <f t="shared" si="105"/>
        <v>4.9230451666172122E-3</v>
      </c>
      <c r="O1092" s="165">
        <f t="shared" si="106"/>
        <v>0.32971768138875063</v>
      </c>
      <c r="P1092" s="164">
        <f t="shared" si="107"/>
        <v>0.3296797265295025</v>
      </c>
      <c r="Q1092" s="81"/>
    </row>
    <row r="1093" spans="1:17" s="74" customFormat="1" x14ac:dyDescent="0.25">
      <c r="A1093" s="288" t="s">
        <v>1644</v>
      </c>
      <c r="B1093" s="158" t="s">
        <v>1718</v>
      </c>
      <c r="C1093" s="159" t="s">
        <v>1761</v>
      </c>
      <c r="D1093" s="160" t="s">
        <v>1064</v>
      </c>
      <c r="E1093" s="158" t="s">
        <v>1112</v>
      </c>
      <c r="F1093" s="161" t="s">
        <v>3039</v>
      </c>
      <c r="G1093" s="162">
        <v>470178</v>
      </c>
      <c r="H1093" s="163">
        <v>481807</v>
      </c>
      <c r="I1093" s="166">
        <f t="shared" si="102"/>
        <v>2.4733186155030649E-2</v>
      </c>
      <c r="J1093" s="164">
        <f t="shared" si="103"/>
        <v>4.9466372310061294E-3</v>
      </c>
      <c r="K1093" s="162">
        <v>15</v>
      </c>
      <c r="L1093" s="163">
        <v>16</v>
      </c>
      <c r="M1093" s="166">
        <f t="shared" si="104"/>
        <v>6.6666666666666666E-2</v>
      </c>
      <c r="N1093" s="164">
        <f t="shared" si="105"/>
        <v>1.3333333333333332E-2</v>
      </c>
      <c r="O1093" s="165">
        <f t="shared" si="106"/>
        <v>3.190281127572962E-5</v>
      </c>
      <c r="P1093" s="164">
        <f t="shared" si="107"/>
        <v>3.3208317853414336E-5</v>
      </c>
      <c r="Q1093" s="81"/>
    </row>
    <row r="1094" spans="1:17" s="74" customFormat="1" x14ac:dyDescent="0.25">
      <c r="A1094" s="288" t="s">
        <v>1644</v>
      </c>
      <c r="B1094" s="158" t="s">
        <v>1718</v>
      </c>
      <c r="C1094" s="159" t="s">
        <v>1761</v>
      </c>
      <c r="D1094" s="160" t="s">
        <v>1064</v>
      </c>
      <c r="E1094" s="158" t="s">
        <v>3145</v>
      </c>
      <c r="F1094" s="161" t="s">
        <v>3126</v>
      </c>
      <c r="G1094" s="162">
        <v>470178</v>
      </c>
      <c r="H1094" s="163">
        <v>481807</v>
      </c>
      <c r="I1094" s="166">
        <f t="shared" si="102"/>
        <v>2.4733186155030649E-2</v>
      </c>
      <c r="J1094" s="164">
        <f t="shared" si="103"/>
        <v>4.9466372310061294E-3</v>
      </c>
      <c r="K1094" s="162">
        <v>48</v>
      </c>
      <c r="L1094" s="163">
        <v>49</v>
      </c>
      <c r="M1094" s="166">
        <f t="shared" si="104"/>
        <v>2.0833333333333332E-2</v>
      </c>
      <c r="N1094" s="164">
        <f t="shared" si="105"/>
        <v>4.1666666666666666E-3</v>
      </c>
      <c r="O1094" s="165">
        <f t="shared" si="106"/>
        <v>1.0208899608233478E-4</v>
      </c>
      <c r="P1094" s="164">
        <f t="shared" si="107"/>
        <v>1.017004734260814E-4</v>
      </c>
      <c r="Q1094" s="81"/>
    </row>
    <row r="1095" spans="1:17" s="74" customFormat="1" x14ac:dyDescent="0.25">
      <c r="A1095" s="288" t="s">
        <v>1645</v>
      </c>
      <c r="B1095" s="158" t="s">
        <v>1718</v>
      </c>
      <c r="C1095" s="159" t="s">
        <v>427</v>
      </c>
      <c r="D1095" s="160" t="s">
        <v>1429</v>
      </c>
      <c r="E1095" s="158" t="s">
        <v>1234</v>
      </c>
      <c r="F1095" s="161" t="s">
        <v>842</v>
      </c>
      <c r="G1095" s="162">
        <v>1604510</v>
      </c>
      <c r="H1095" s="163">
        <v>1670737</v>
      </c>
      <c r="I1095" s="166">
        <f t="shared" si="102"/>
        <v>4.1275529600937361E-2</v>
      </c>
      <c r="J1095" s="164">
        <f t="shared" si="103"/>
        <v>8.2551059201874718E-3</v>
      </c>
      <c r="K1095" s="162">
        <v>358868</v>
      </c>
      <c r="L1095" s="163">
        <v>373259</v>
      </c>
      <c r="M1095" s="166">
        <f t="shared" si="104"/>
        <v>4.010109566748777E-2</v>
      </c>
      <c r="N1095" s="164">
        <f t="shared" si="105"/>
        <v>8.0202191334975536E-3</v>
      </c>
      <c r="O1095" s="165">
        <f t="shared" si="106"/>
        <v>0.223662052589264</v>
      </c>
      <c r="P1095" s="164">
        <f t="shared" si="107"/>
        <v>0.22340978861424629</v>
      </c>
      <c r="Q1095" s="81"/>
    </row>
    <row r="1096" spans="1:17" s="74" customFormat="1" x14ac:dyDescent="0.25">
      <c r="A1096" s="288" t="s">
        <v>1645</v>
      </c>
      <c r="B1096" s="158" t="s">
        <v>1718</v>
      </c>
      <c r="C1096" s="159" t="s">
        <v>427</v>
      </c>
      <c r="D1096" s="160" t="s">
        <v>1452</v>
      </c>
      <c r="E1096" s="158" t="s">
        <v>1259</v>
      </c>
      <c r="F1096" s="161" t="s">
        <v>842</v>
      </c>
      <c r="G1096" s="162">
        <v>1604510</v>
      </c>
      <c r="H1096" s="163">
        <v>1670737</v>
      </c>
      <c r="I1096" s="166">
        <f t="shared" si="102"/>
        <v>4.1275529600937361E-2</v>
      </c>
      <c r="J1096" s="164">
        <f t="shared" si="103"/>
        <v>8.2551059201874718E-3</v>
      </c>
      <c r="K1096" s="162">
        <v>113375</v>
      </c>
      <c r="L1096" s="163">
        <v>118033</v>
      </c>
      <c r="M1096" s="166">
        <f t="shared" si="104"/>
        <v>4.1084895259095922E-2</v>
      </c>
      <c r="N1096" s="164">
        <f t="shared" si="105"/>
        <v>8.2169790518191836E-3</v>
      </c>
      <c r="O1096" s="165">
        <f t="shared" si="106"/>
        <v>7.066020155686159E-2</v>
      </c>
      <c r="P1096" s="164">
        <f t="shared" si="107"/>
        <v>7.0647265248809363E-2</v>
      </c>
      <c r="Q1096" s="81"/>
    </row>
    <row r="1097" spans="1:17" s="74" customFormat="1" x14ac:dyDescent="0.25">
      <c r="A1097" s="288" t="s">
        <v>1645</v>
      </c>
      <c r="B1097" s="158" t="s">
        <v>1718</v>
      </c>
      <c r="C1097" s="159" t="s">
        <v>427</v>
      </c>
      <c r="D1097" s="160" t="s">
        <v>1458</v>
      </c>
      <c r="E1097" s="158" t="s">
        <v>1265</v>
      </c>
      <c r="F1097" s="161" t="s">
        <v>842</v>
      </c>
      <c r="G1097" s="162">
        <v>1604510</v>
      </c>
      <c r="H1097" s="163">
        <v>1670737</v>
      </c>
      <c r="I1097" s="166">
        <f t="shared" si="102"/>
        <v>4.1275529600937361E-2</v>
      </c>
      <c r="J1097" s="164">
        <f t="shared" si="103"/>
        <v>8.2551059201874718E-3</v>
      </c>
      <c r="K1097" s="162">
        <v>10</v>
      </c>
      <c r="L1097" s="163">
        <v>10</v>
      </c>
      <c r="M1097" s="166">
        <f t="shared" si="104"/>
        <v>0</v>
      </c>
      <c r="N1097" s="164">
        <f t="shared" si="105"/>
        <v>0</v>
      </c>
      <c r="O1097" s="165">
        <f t="shared" si="106"/>
        <v>6.2324323313659626E-6</v>
      </c>
      <c r="P1097" s="164">
        <f t="shared" si="107"/>
        <v>5.985382498861281E-6</v>
      </c>
      <c r="Q1097" s="81"/>
    </row>
    <row r="1098" spans="1:17" s="74" customFormat="1" x14ac:dyDescent="0.25">
      <c r="A1098" s="288" t="s">
        <v>1645</v>
      </c>
      <c r="B1098" s="158" t="s">
        <v>1718</v>
      </c>
      <c r="C1098" s="159" t="s">
        <v>427</v>
      </c>
      <c r="D1098" s="160" t="s">
        <v>1480</v>
      </c>
      <c r="E1098" s="158" t="s">
        <v>1288</v>
      </c>
      <c r="F1098" s="161" t="s">
        <v>842</v>
      </c>
      <c r="G1098" s="162">
        <v>1604510</v>
      </c>
      <c r="H1098" s="163">
        <v>1670737</v>
      </c>
      <c r="I1098" s="166">
        <f t="shared" si="102"/>
        <v>4.1275529600937361E-2</v>
      </c>
      <c r="J1098" s="164">
        <f t="shared" si="103"/>
        <v>8.2551059201874718E-3</v>
      </c>
      <c r="K1098" s="162">
        <v>63976</v>
      </c>
      <c r="L1098" s="163">
        <v>66424</v>
      </c>
      <c r="M1098" s="166">
        <f t="shared" si="104"/>
        <v>3.8264349130924094E-2</v>
      </c>
      <c r="N1098" s="164">
        <f t="shared" si="105"/>
        <v>7.652869826184819E-3</v>
      </c>
      <c r="O1098" s="165">
        <f t="shared" si="106"/>
        <v>3.9872609083146882E-2</v>
      </c>
      <c r="P1098" s="164">
        <f t="shared" si="107"/>
        <v>3.9757304710436175E-2</v>
      </c>
      <c r="Q1098" s="81"/>
    </row>
    <row r="1099" spans="1:17" s="74" customFormat="1" x14ac:dyDescent="0.25">
      <c r="A1099" s="288" t="s">
        <v>1646</v>
      </c>
      <c r="B1099" s="158" t="s">
        <v>1718</v>
      </c>
      <c r="C1099" s="159" t="s">
        <v>1762</v>
      </c>
      <c r="D1099" s="160" t="s">
        <v>1429</v>
      </c>
      <c r="E1099" s="158" t="s">
        <v>1234</v>
      </c>
      <c r="F1099" s="161" t="s">
        <v>842</v>
      </c>
      <c r="G1099" s="162">
        <v>702308</v>
      </c>
      <c r="H1099" s="163">
        <v>723557</v>
      </c>
      <c r="I1099" s="166">
        <f t="shared" si="102"/>
        <v>3.0255956076251447E-2</v>
      </c>
      <c r="J1099" s="164">
        <f t="shared" si="103"/>
        <v>6.051191215250289E-3</v>
      </c>
      <c r="K1099" s="162">
        <v>84834</v>
      </c>
      <c r="L1099" s="163">
        <v>87411</v>
      </c>
      <c r="M1099" s="166">
        <f t="shared" si="104"/>
        <v>3.0376971497277035E-2</v>
      </c>
      <c r="N1099" s="164">
        <f t="shared" si="105"/>
        <v>6.0753942994554071E-3</v>
      </c>
      <c r="O1099" s="165">
        <f t="shared" si="106"/>
        <v>0.12079315627901149</v>
      </c>
      <c r="P1099" s="164">
        <f t="shared" si="107"/>
        <v>0.12080734482563225</v>
      </c>
      <c r="Q1099" s="81"/>
    </row>
    <row r="1100" spans="1:17" s="74" customFormat="1" x14ac:dyDescent="0.25">
      <c r="A1100" s="288" t="s">
        <v>1910</v>
      </c>
      <c r="B1100" s="158" t="s">
        <v>1718</v>
      </c>
      <c r="C1100" s="159" t="s">
        <v>2145</v>
      </c>
      <c r="D1100" s="160" t="s">
        <v>1429</v>
      </c>
      <c r="E1100" s="158" t="s">
        <v>1234</v>
      </c>
      <c r="F1100" s="161" t="s">
        <v>842</v>
      </c>
      <c r="G1100" s="162">
        <v>517929</v>
      </c>
      <c r="H1100" s="163">
        <v>531941</v>
      </c>
      <c r="I1100" s="166">
        <f t="shared" si="102"/>
        <v>2.7053901210397566E-2</v>
      </c>
      <c r="J1100" s="164">
        <f t="shared" si="103"/>
        <v>5.4107802420795131E-3</v>
      </c>
      <c r="K1100" s="162">
        <v>13</v>
      </c>
      <c r="L1100" s="163">
        <v>14</v>
      </c>
      <c r="M1100" s="166">
        <f t="shared" si="104"/>
        <v>7.6923076923076927E-2</v>
      </c>
      <c r="N1100" s="164">
        <f t="shared" si="105"/>
        <v>1.5384615384615385E-2</v>
      </c>
      <c r="O1100" s="165">
        <f t="shared" si="106"/>
        <v>2.5099965439278355E-5</v>
      </c>
      <c r="P1100" s="164">
        <f t="shared" si="107"/>
        <v>2.6318708277797724E-5</v>
      </c>
      <c r="Q1100" s="81"/>
    </row>
    <row r="1101" spans="1:17" s="74" customFormat="1" x14ac:dyDescent="0.25">
      <c r="A1101" s="288" t="s">
        <v>1647</v>
      </c>
      <c r="B1101" s="158" t="s">
        <v>1718</v>
      </c>
      <c r="C1101" s="159" t="s">
        <v>1763</v>
      </c>
      <c r="D1101" s="160" t="s">
        <v>1429</v>
      </c>
      <c r="E1101" s="158" t="s">
        <v>1234</v>
      </c>
      <c r="F1101" s="161" t="s">
        <v>842</v>
      </c>
      <c r="G1101" s="162">
        <v>796151</v>
      </c>
      <c r="H1101" s="163">
        <v>846272</v>
      </c>
      <c r="I1101" s="166">
        <f t="shared" si="102"/>
        <v>6.2954138096918799E-2</v>
      </c>
      <c r="J1101" s="164">
        <f t="shared" si="103"/>
        <v>1.259082761938376E-2</v>
      </c>
      <c r="K1101" s="162">
        <v>758395</v>
      </c>
      <c r="L1101" s="163">
        <v>806046</v>
      </c>
      <c r="M1101" s="166">
        <f t="shared" si="104"/>
        <v>6.2831374151992039E-2</v>
      </c>
      <c r="N1101" s="164">
        <f t="shared" si="105"/>
        <v>1.2566274830398409E-2</v>
      </c>
      <c r="O1101" s="165">
        <f t="shared" si="106"/>
        <v>0.95257683529883153</v>
      </c>
      <c r="P1101" s="164">
        <f t="shared" si="107"/>
        <v>0.95246681917870379</v>
      </c>
      <c r="Q1101" s="81"/>
    </row>
    <row r="1102" spans="1:17" s="74" customFormat="1" x14ac:dyDescent="0.25">
      <c r="A1102" s="288" t="s">
        <v>1648</v>
      </c>
      <c r="B1102" s="158" t="s">
        <v>1718</v>
      </c>
      <c r="C1102" s="159" t="s">
        <v>1764</v>
      </c>
      <c r="D1102" s="160" t="s">
        <v>1483</v>
      </c>
      <c r="E1102" s="158" t="s">
        <v>1291</v>
      </c>
      <c r="F1102" s="161" t="s">
        <v>842</v>
      </c>
      <c r="G1102" s="162">
        <v>828319</v>
      </c>
      <c r="H1102" s="163">
        <v>853268</v>
      </c>
      <c r="I1102" s="166">
        <f t="shared" si="102"/>
        <v>3.0120038294425215E-2</v>
      </c>
      <c r="J1102" s="164">
        <f t="shared" si="103"/>
        <v>6.0240076588850434E-3</v>
      </c>
      <c r="K1102" s="162">
        <v>186813</v>
      </c>
      <c r="L1102" s="163">
        <v>192249</v>
      </c>
      <c r="M1102" s="166">
        <f t="shared" si="104"/>
        <v>2.9098617333911451E-2</v>
      </c>
      <c r="N1102" s="164">
        <f t="shared" si="105"/>
        <v>5.8197234667822905E-3</v>
      </c>
      <c r="O1102" s="165">
        <f t="shared" si="106"/>
        <v>0.22553267521329343</v>
      </c>
      <c r="P1102" s="164">
        <f t="shared" si="107"/>
        <v>0.22530904709891852</v>
      </c>
      <c r="Q1102" s="81"/>
    </row>
    <row r="1103" spans="1:17" s="74" customFormat="1" x14ac:dyDescent="0.25">
      <c r="A1103" s="288" t="s">
        <v>1648</v>
      </c>
      <c r="B1103" s="158" t="s">
        <v>1718</v>
      </c>
      <c r="C1103" s="159" t="s">
        <v>1764</v>
      </c>
      <c r="D1103" s="160" t="s">
        <v>1064</v>
      </c>
      <c r="E1103" s="158" t="s">
        <v>1112</v>
      </c>
      <c r="F1103" s="161" t="s">
        <v>3039</v>
      </c>
      <c r="G1103" s="162">
        <v>828319</v>
      </c>
      <c r="H1103" s="163">
        <v>853268</v>
      </c>
      <c r="I1103" s="166">
        <f t="shared" si="102"/>
        <v>3.0120038294425215E-2</v>
      </c>
      <c r="J1103" s="164">
        <f t="shared" si="103"/>
        <v>6.0240076588850434E-3</v>
      </c>
      <c r="K1103" s="162">
        <v>2</v>
      </c>
      <c r="L1103" s="163">
        <v>2</v>
      </c>
      <c r="M1103" s="166">
        <f t="shared" si="104"/>
        <v>0</v>
      </c>
      <c r="N1103" s="164">
        <f t="shared" si="105"/>
        <v>0</v>
      </c>
      <c r="O1103" s="165">
        <f t="shared" si="106"/>
        <v>2.4145287021063141E-6</v>
      </c>
      <c r="P1103" s="164">
        <f t="shared" si="107"/>
        <v>2.343929457099059E-6</v>
      </c>
      <c r="Q1103" s="81"/>
    </row>
    <row r="1104" spans="1:17" s="74" customFormat="1" x14ac:dyDescent="0.25">
      <c r="A1104" s="288" t="s">
        <v>1648</v>
      </c>
      <c r="B1104" s="158" t="s">
        <v>1718</v>
      </c>
      <c r="C1104" s="159" t="s">
        <v>1764</v>
      </c>
      <c r="D1104" s="160" t="s">
        <v>1064</v>
      </c>
      <c r="E1104" s="158" t="s">
        <v>3145</v>
      </c>
      <c r="F1104" s="161" t="s">
        <v>3126</v>
      </c>
      <c r="G1104" s="162">
        <v>828319</v>
      </c>
      <c r="H1104" s="163">
        <v>853268</v>
      </c>
      <c r="I1104" s="166">
        <f t="shared" si="102"/>
        <v>3.0120038294425215E-2</v>
      </c>
      <c r="J1104" s="164">
        <f t="shared" si="103"/>
        <v>6.0240076588850434E-3</v>
      </c>
      <c r="K1104" s="162">
        <v>8</v>
      </c>
      <c r="L1104" s="163">
        <v>8</v>
      </c>
      <c r="M1104" s="166">
        <f t="shared" si="104"/>
        <v>0</v>
      </c>
      <c r="N1104" s="164">
        <f t="shared" si="105"/>
        <v>0</v>
      </c>
      <c r="O1104" s="165">
        <f t="shared" si="106"/>
        <v>9.6581148084252565E-6</v>
      </c>
      <c r="P1104" s="164">
        <f t="shared" si="107"/>
        <v>9.3757178283962358E-6</v>
      </c>
      <c r="Q1104" s="81"/>
    </row>
    <row r="1105" spans="1:17" s="74" customFormat="1" x14ac:dyDescent="0.25">
      <c r="A1105" s="288" t="s">
        <v>1911</v>
      </c>
      <c r="B1105" s="158" t="s">
        <v>103</v>
      </c>
      <c r="C1105" s="159" t="s">
        <v>2146</v>
      </c>
      <c r="D1105" s="160" t="s">
        <v>3102</v>
      </c>
      <c r="E1105" s="158" t="s">
        <v>3129</v>
      </c>
      <c r="F1105" s="161" t="s">
        <v>3126</v>
      </c>
      <c r="G1105" s="162">
        <v>117304</v>
      </c>
      <c r="H1105" s="163">
        <v>121192</v>
      </c>
      <c r="I1105" s="166">
        <f t="shared" si="102"/>
        <v>3.314464979881334E-2</v>
      </c>
      <c r="J1105" s="164">
        <f t="shared" si="103"/>
        <v>6.6289299597626682E-3</v>
      </c>
      <c r="K1105" s="162">
        <v>49072</v>
      </c>
      <c r="L1105" s="163">
        <v>50694</v>
      </c>
      <c r="M1105" s="166">
        <f t="shared" si="104"/>
        <v>3.3053472448646884E-2</v>
      </c>
      <c r="N1105" s="164">
        <f t="shared" si="105"/>
        <v>6.6106944897293771E-3</v>
      </c>
      <c r="O1105" s="165">
        <f t="shared" si="106"/>
        <v>0.41833185569119552</v>
      </c>
      <c r="P1105" s="164">
        <f t="shared" si="107"/>
        <v>0.41829493695953529</v>
      </c>
      <c r="Q1105" s="81"/>
    </row>
    <row r="1106" spans="1:17" s="74" customFormat="1" x14ac:dyDescent="0.25">
      <c r="A1106" s="288" t="s">
        <v>1912</v>
      </c>
      <c r="B1106" s="158" t="s">
        <v>103</v>
      </c>
      <c r="C1106" s="159" t="s">
        <v>2147</v>
      </c>
      <c r="D1106" s="160" t="s">
        <v>3104</v>
      </c>
      <c r="E1106" s="158" t="s">
        <v>3133</v>
      </c>
      <c r="F1106" s="161" t="s">
        <v>3126</v>
      </c>
      <c r="G1106" s="162">
        <v>154500</v>
      </c>
      <c r="H1106" s="163">
        <v>156533</v>
      </c>
      <c r="I1106" s="166">
        <f t="shared" si="102"/>
        <v>1.3158576051779934E-2</v>
      </c>
      <c r="J1106" s="164">
        <f t="shared" si="103"/>
        <v>2.6317152103559867E-3</v>
      </c>
      <c r="K1106" s="162">
        <v>150307</v>
      </c>
      <c r="L1106" s="163">
        <v>152287</v>
      </c>
      <c r="M1106" s="166">
        <f t="shared" si="104"/>
        <v>1.3173039179811984E-2</v>
      </c>
      <c r="N1106" s="164">
        <f t="shared" si="105"/>
        <v>2.6346078359623967E-3</v>
      </c>
      <c r="O1106" s="165">
        <f t="shared" si="106"/>
        <v>0.97286084142394824</v>
      </c>
      <c r="P1106" s="164">
        <f t="shared" si="107"/>
        <v>0.97287472929030938</v>
      </c>
      <c r="Q1106" s="81"/>
    </row>
    <row r="1107" spans="1:17" s="74" customFormat="1" x14ac:dyDescent="0.25">
      <c r="A1107" s="288" t="s">
        <v>1912</v>
      </c>
      <c r="B1107" s="158" t="s">
        <v>103</v>
      </c>
      <c r="C1107" s="159" t="s">
        <v>2147</v>
      </c>
      <c r="D1107" s="160" t="s">
        <v>1571</v>
      </c>
      <c r="E1107" s="158" t="s">
        <v>1158</v>
      </c>
      <c r="F1107" s="161" t="s">
        <v>3027</v>
      </c>
      <c r="G1107" s="162">
        <v>154500</v>
      </c>
      <c r="H1107" s="163">
        <v>156533</v>
      </c>
      <c r="I1107" s="166">
        <f t="shared" si="102"/>
        <v>1.3158576051779934E-2</v>
      </c>
      <c r="J1107" s="164">
        <f t="shared" si="103"/>
        <v>2.6317152103559867E-3</v>
      </c>
      <c r="K1107" s="162">
        <v>0</v>
      </c>
      <c r="L1107" s="163">
        <v>0</v>
      </c>
      <c r="M1107" s="166">
        <f t="shared" si="104"/>
        <v>0</v>
      </c>
      <c r="N1107" s="164">
        <f t="shared" si="105"/>
        <v>0</v>
      </c>
      <c r="O1107" s="165">
        <f t="shared" si="106"/>
        <v>0</v>
      </c>
      <c r="P1107" s="164">
        <f t="shared" si="107"/>
        <v>0</v>
      </c>
      <c r="Q1107" s="81"/>
    </row>
    <row r="1108" spans="1:17" s="74" customFormat="1" x14ac:dyDescent="0.25">
      <c r="A1108" s="288" t="s">
        <v>1913</v>
      </c>
      <c r="B1108" s="158" t="s">
        <v>103</v>
      </c>
      <c r="C1108" s="159" t="s">
        <v>2149</v>
      </c>
      <c r="D1108" s="160" t="s">
        <v>3104</v>
      </c>
      <c r="E1108" s="158" t="s">
        <v>3133</v>
      </c>
      <c r="F1108" s="161" t="s">
        <v>3126</v>
      </c>
      <c r="G1108" s="162">
        <v>51713</v>
      </c>
      <c r="H1108" s="163">
        <v>52245</v>
      </c>
      <c r="I1108" s="166">
        <f t="shared" si="102"/>
        <v>1.028754858546207E-2</v>
      </c>
      <c r="J1108" s="164">
        <f t="shared" si="103"/>
        <v>2.057509717092414E-3</v>
      </c>
      <c r="K1108" s="162">
        <v>2</v>
      </c>
      <c r="L1108" s="163">
        <v>2</v>
      </c>
      <c r="M1108" s="166">
        <f t="shared" si="104"/>
        <v>0</v>
      </c>
      <c r="N1108" s="164">
        <f t="shared" si="105"/>
        <v>0</v>
      </c>
      <c r="O1108" s="165">
        <f t="shared" si="106"/>
        <v>3.8674994682188228E-5</v>
      </c>
      <c r="P1108" s="164">
        <f t="shared" si="107"/>
        <v>3.8281175232079628E-5</v>
      </c>
      <c r="Q1108" s="81"/>
    </row>
    <row r="1109" spans="1:17" s="74" customFormat="1" x14ac:dyDescent="0.25">
      <c r="A1109" s="288" t="s">
        <v>1914</v>
      </c>
      <c r="B1109" s="158" t="s">
        <v>103</v>
      </c>
      <c r="C1109" s="159" t="s">
        <v>2151</v>
      </c>
      <c r="D1109" s="160" t="s">
        <v>849</v>
      </c>
      <c r="E1109" s="158" t="s">
        <v>3142</v>
      </c>
      <c r="F1109" s="161" t="s">
        <v>3126</v>
      </c>
      <c r="G1109" s="162">
        <v>408223</v>
      </c>
      <c r="H1109" s="163">
        <v>411620</v>
      </c>
      <c r="I1109" s="166">
        <f t="shared" si="102"/>
        <v>8.3214321584036185E-3</v>
      </c>
      <c r="J1109" s="164">
        <f t="shared" si="103"/>
        <v>1.6642864316807238E-3</v>
      </c>
      <c r="K1109" s="162">
        <v>80</v>
      </c>
      <c r="L1109" s="163">
        <v>80</v>
      </c>
      <c r="M1109" s="166">
        <f t="shared" si="104"/>
        <v>0</v>
      </c>
      <c r="N1109" s="164">
        <f t="shared" si="105"/>
        <v>0</v>
      </c>
      <c r="O1109" s="165">
        <f t="shared" si="106"/>
        <v>1.9597131959737694E-4</v>
      </c>
      <c r="P1109" s="164">
        <f t="shared" si="107"/>
        <v>1.9435401583985229E-4</v>
      </c>
      <c r="Q1109" s="81"/>
    </row>
    <row r="1110" spans="1:17" s="74" customFormat="1" x14ac:dyDescent="0.25">
      <c r="A1110" s="288" t="s">
        <v>1914</v>
      </c>
      <c r="B1110" s="158" t="s">
        <v>103</v>
      </c>
      <c r="C1110" s="159" t="s">
        <v>2151</v>
      </c>
      <c r="D1110" s="160" t="s">
        <v>843</v>
      </c>
      <c r="E1110" s="158" t="s">
        <v>848</v>
      </c>
      <c r="F1110" s="161" t="s">
        <v>3233</v>
      </c>
      <c r="G1110" s="162">
        <v>408223</v>
      </c>
      <c r="H1110" s="163">
        <v>411620</v>
      </c>
      <c r="I1110" s="166">
        <f t="shared" si="102"/>
        <v>8.3214321584036185E-3</v>
      </c>
      <c r="J1110" s="164">
        <f t="shared" si="103"/>
        <v>1.6642864316807238E-3</v>
      </c>
      <c r="K1110" s="162">
        <v>208</v>
      </c>
      <c r="L1110" s="163">
        <v>210</v>
      </c>
      <c r="M1110" s="166">
        <f t="shared" si="104"/>
        <v>9.6153846153846159E-3</v>
      </c>
      <c r="N1110" s="164">
        <f t="shared" si="105"/>
        <v>1.9230769230769232E-3</v>
      </c>
      <c r="O1110" s="165">
        <f t="shared" si="106"/>
        <v>5.0952543095317997E-4</v>
      </c>
      <c r="P1110" s="164">
        <f t="shared" si="107"/>
        <v>5.1017929157961227E-4</v>
      </c>
      <c r="Q1110" s="81"/>
    </row>
    <row r="1111" spans="1:17" s="74" customFormat="1" x14ac:dyDescent="0.25">
      <c r="A1111" s="288" t="s">
        <v>1915</v>
      </c>
      <c r="B1111" s="158" t="s">
        <v>103</v>
      </c>
      <c r="C1111" s="159" t="s">
        <v>2153</v>
      </c>
      <c r="D1111" s="160" t="s">
        <v>849</v>
      </c>
      <c r="E1111" s="158" t="s">
        <v>3142</v>
      </c>
      <c r="F1111" s="161" t="s">
        <v>3126</v>
      </c>
      <c r="G1111" s="162">
        <v>291109</v>
      </c>
      <c r="H1111" s="163">
        <v>303158</v>
      </c>
      <c r="I1111" s="166">
        <f t="shared" si="102"/>
        <v>4.1389994812939486E-2</v>
      </c>
      <c r="J1111" s="164">
        <f t="shared" si="103"/>
        <v>8.2779989625878965E-3</v>
      </c>
      <c r="K1111" s="162">
        <v>2</v>
      </c>
      <c r="L1111" s="163">
        <v>2</v>
      </c>
      <c r="M1111" s="166">
        <f t="shared" si="104"/>
        <v>0</v>
      </c>
      <c r="N1111" s="164">
        <f t="shared" si="105"/>
        <v>0</v>
      </c>
      <c r="O1111" s="165">
        <f t="shared" si="106"/>
        <v>6.8702788302663264E-6</v>
      </c>
      <c r="P1111" s="164">
        <f t="shared" si="107"/>
        <v>6.5972199315208572E-6</v>
      </c>
      <c r="Q1111" s="81"/>
    </row>
    <row r="1112" spans="1:17" s="74" customFormat="1" x14ac:dyDescent="0.25">
      <c r="A1112" s="288" t="s">
        <v>1915</v>
      </c>
      <c r="B1112" s="158" t="s">
        <v>103</v>
      </c>
      <c r="C1112" s="159" t="s">
        <v>2153</v>
      </c>
      <c r="D1112" s="160" t="s">
        <v>843</v>
      </c>
      <c r="E1112" s="158" t="s">
        <v>848</v>
      </c>
      <c r="F1112" s="161" t="s">
        <v>3233</v>
      </c>
      <c r="G1112" s="162">
        <v>291109</v>
      </c>
      <c r="H1112" s="163">
        <v>303158</v>
      </c>
      <c r="I1112" s="166">
        <f t="shared" si="102"/>
        <v>4.1389994812939486E-2</v>
      </c>
      <c r="J1112" s="164">
        <f t="shared" si="103"/>
        <v>8.2779989625878965E-3</v>
      </c>
      <c r="K1112" s="162">
        <v>184</v>
      </c>
      <c r="L1112" s="163">
        <v>192</v>
      </c>
      <c r="M1112" s="166">
        <f t="shared" si="104"/>
        <v>4.3478260869565216E-2</v>
      </c>
      <c r="N1112" s="164">
        <f t="shared" si="105"/>
        <v>8.6956521739130436E-3</v>
      </c>
      <c r="O1112" s="165">
        <f t="shared" si="106"/>
        <v>6.3206565238450201E-4</v>
      </c>
      <c r="P1112" s="164">
        <f t="shared" si="107"/>
        <v>6.3333311342600224E-4</v>
      </c>
      <c r="Q1112" s="81"/>
    </row>
    <row r="1113" spans="1:17" s="74" customFormat="1" x14ac:dyDescent="0.25">
      <c r="A1113" s="288" t="s">
        <v>2878</v>
      </c>
      <c r="B1113" s="158" t="s">
        <v>103</v>
      </c>
      <c r="C1113" s="159" t="s">
        <v>408</v>
      </c>
      <c r="D1113" s="160" t="s">
        <v>849</v>
      </c>
      <c r="E1113" s="158" t="s">
        <v>3142</v>
      </c>
      <c r="F1113" s="161" t="s">
        <v>3126</v>
      </c>
      <c r="G1113" s="162">
        <v>158986</v>
      </c>
      <c r="H1113" s="163">
        <v>159727</v>
      </c>
      <c r="I1113" s="166">
        <f t="shared" si="102"/>
        <v>4.6607877423169332E-3</v>
      </c>
      <c r="J1113" s="164">
        <f t="shared" si="103"/>
        <v>9.3215754846338666E-4</v>
      </c>
      <c r="K1113" s="162">
        <v>1</v>
      </c>
      <c r="L1113" s="163">
        <v>1</v>
      </c>
      <c r="M1113" s="166">
        <f t="shared" si="104"/>
        <v>0</v>
      </c>
      <c r="N1113" s="164">
        <f t="shared" si="105"/>
        <v>0</v>
      </c>
      <c r="O1113" s="165">
        <f t="shared" si="106"/>
        <v>6.2898620004277109E-6</v>
      </c>
      <c r="P1113" s="164">
        <f t="shared" si="107"/>
        <v>6.2606822891558723E-6</v>
      </c>
      <c r="Q1113" s="81"/>
    </row>
    <row r="1114" spans="1:17" s="74" customFormat="1" x14ac:dyDescent="0.25">
      <c r="A1114" s="288" t="s">
        <v>2878</v>
      </c>
      <c r="B1114" s="158" t="s">
        <v>103</v>
      </c>
      <c r="C1114" s="159" t="s">
        <v>408</v>
      </c>
      <c r="D1114" s="160" t="s">
        <v>843</v>
      </c>
      <c r="E1114" s="158" t="s">
        <v>848</v>
      </c>
      <c r="F1114" s="161" t="s">
        <v>3233</v>
      </c>
      <c r="G1114" s="162">
        <v>158986</v>
      </c>
      <c r="H1114" s="163">
        <v>159727</v>
      </c>
      <c r="I1114" s="166">
        <f t="shared" si="102"/>
        <v>4.6607877423169332E-3</v>
      </c>
      <c r="J1114" s="164">
        <f t="shared" si="103"/>
        <v>9.3215754846338666E-4</v>
      </c>
      <c r="K1114" s="162">
        <v>18</v>
      </c>
      <c r="L1114" s="163">
        <v>18</v>
      </c>
      <c r="M1114" s="166">
        <f t="shared" si="104"/>
        <v>0</v>
      </c>
      <c r="N1114" s="164">
        <f t="shared" si="105"/>
        <v>0</v>
      </c>
      <c r="O1114" s="165">
        <f t="shared" si="106"/>
        <v>1.1321751600769879E-4</v>
      </c>
      <c r="P1114" s="164">
        <f t="shared" si="107"/>
        <v>1.126922812048057E-4</v>
      </c>
      <c r="Q1114" s="81"/>
    </row>
    <row r="1115" spans="1:17" s="74" customFormat="1" x14ac:dyDescent="0.25">
      <c r="A1115" s="288" t="s">
        <v>1916</v>
      </c>
      <c r="B1115" s="158" t="s">
        <v>103</v>
      </c>
      <c r="C1115" s="159" t="s">
        <v>2154</v>
      </c>
      <c r="D1115" s="160" t="s">
        <v>849</v>
      </c>
      <c r="E1115" s="158" t="s">
        <v>3142</v>
      </c>
      <c r="F1115" s="161" t="s">
        <v>3126</v>
      </c>
      <c r="G1115" s="162">
        <v>88553</v>
      </c>
      <c r="H1115" s="163">
        <v>89242</v>
      </c>
      <c r="I1115" s="166">
        <f t="shared" si="102"/>
        <v>7.7806511354781881E-3</v>
      </c>
      <c r="J1115" s="164">
        <f t="shared" si="103"/>
        <v>1.5561302270956376E-3</v>
      </c>
      <c r="K1115" s="162">
        <v>2</v>
      </c>
      <c r="L1115" s="163">
        <v>2</v>
      </c>
      <c r="M1115" s="166">
        <f t="shared" si="104"/>
        <v>0</v>
      </c>
      <c r="N1115" s="164">
        <f t="shared" si="105"/>
        <v>0</v>
      </c>
      <c r="O1115" s="165">
        <f t="shared" si="106"/>
        <v>2.2585344370038282E-5</v>
      </c>
      <c r="P1115" s="164">
        <f t="shared" si="107"/>
        <v>2.241097241209296E-5</v>
      </c>
      <c r="Q1115" s="81"/>
    </row>
    <row r="1116" spans="1:17" s="74" customFormat="1" x14ac:dyDescent="0.25">
      <c r="A1116" s="288" t="s">
        <v>1916</v>
      </c>
      <c r="B1116" s="158" t="s">
        <v>103</v>
      </c>
      <c r="C1116" s="159" t="s">
        <v>2154</v>
      </c>
      <c r="D1116" s="160" t="s">
        <v>843</v>
      </c>
      <c r="E1116" s="158" t="s">
        <v>848</v>
      </c>
      <c r="F1116" s="161" t="s">
        <v>3233</v>
      </c>
      <c r="G1116" s="162">
        <v>88553</v>
      </c>
      <c r="H1116" s="163">
        <v>89242</v>
      </c>
      <c r="I1116" s="166">
        <f t="shared" si="102"/>
        <v>7.7806511354781881E-3</v>
      </c>
      <c r="J1116" s="164">
        <f t="shared" si="103"/>
        <v>1.5561302270956376E-3</v>
      </c>
      <c r="K1116" s="162">
        <v>43</v>
      </c>
      <c r="L1116" s="163">
        <v>44</v>
      </c>
      <c r="M1116" s="166">
        <f t="shared" si="104"/>
        <v>2.3255813953488372E-2</v>
      </c>
      <c r="N1116" s="164">
        <f t="shared" si="105"/>
        <v>4.6511627906976744E-3</v>
      </c>
      <c r="O1116" s="165">
        <f t="shared" si="106"/>
        <v>4.8558490395582307E-4</v>
      </c>
      <c r="P1116" s="164">
        <f t="shared" si="107"/>
        <v>4.9304139306604515E-4</v>
      </c>
      <c r="Q1116" s="81"/>
    </row>
    <row r="1117" spans="1:17" s="74" customFormat="1" x14ac:dyDescent="0.25">
      <c r="A1117" s="288" t="s">
        <v>1917</v>
      </c>
      <c r="B1117" s="158" t="s">
        <v>103</v>
      </c>
      <c r="C1117" s="159" t="s">
        <v>2155</v>
      </c>
      <c r="D1117" s="160" t="s">
        <v>849</v>
      </c>
      <c r="E1117" s="158" t="s">
        <v>3142</v>
      </c>
      <c r="F1117" s="161" t="s">
        <v>3126</v>
      </c>
      <c r="G1117" s="162">
        <v>98975</v>
      </c>
      <c r="H1117" s="163">
        <v>100112</v>
      </c>
      <c r="I1117" s="166">
        <f t="shared" si="102"/>
        <v>1.1487749431674665E-2</v>
      </c>
      <c r="J1117" s="164">
        <f t="shared" si="103"/>
        <v>2.2975498863349328E-3</v>
      </c>
      <c r="K1117" s="162">
        <v>28</v>
      </c>
      <c r="L1117" s="163">
        <v>29</v>
      </c>
      <c r="M1117" s="166">
        <f t="shared" si="104"/>
        <v>3.5714285714285712E-2</v>
      </c>
      <c r="N1117" s="164">
        <f t="shared" si="105"/>
        <v>7.1428571428571426E-3</v>
      </c>
      <c r="O1117" s="165">
        <f t="shared" si="106"/>
        <v>2.8289972215205861E-4</v>
      </c>
      <c r="P1117" s="164">
        <f t="shared" si="107"/>
        <v>2.896755633690267E-4</v>
      </c>
      <c r="Q1117" s="81"/>
    </row>
    <row r="1118" spans="1:17" s="74" customFormat="1" x14ac:dyDescent="0.25">
      <c r="A1118" s="288" t="s">
        <v>1917</v>
      </c>
      <c r="B1118" s="158" t="s">
        <v>103</v>
      </c>
      <c r="C1118" s="159" t="s">
        <v>2155</v>
      </c>
      <c r="D1118" s="160" t="s">
        <v>843</v>
      </c>
      <c r="E1118" s="158" t="s">
        <v>848</v>
      </c>
      <c r="F1118" s="161" t="s">
        <v>3233</v>
      </c>
      <c r="G1118" s="162">
        <v>98975</v>
      </c>
      <c r="H1118" s="163">
        <v>100112</v>
      </c>
      <c r="I1118" s="166">
        <f t="shared" si="102"/>
        <v>1.1487749431674665E-2</v>
      </c>
      <c r="J1118" s="164">
        <f t="shared" si="103"/>
        <v>2.2975498863349328E-3</v>
      </c>
      <c r="K1118" s="162">
        <v>27</v>
      </c>
      <c r="L1118" s="163">
        <v>27</v>
      </c>
      <c r="M1118" s="166">
        <f t="shared" si="104"/>
        <v>0</v>
      </c>
      <c r="N1118" s="164">
        <f t="shared" si="105"/>
        <v>0</v>
      </c>
      <c r="O1118" s="165">
        <f t="shared" si="106"/>
        <v>2.7279616064662795E-4</v>
      </c>
      <c r="P1118" s="164">
        <f t="shared" si="107"/>
        <v>2.6969793830909384E-4</v>
      </c>
      <c r="Q1118" s="81"/>
    </row>
    <row r="1119" spans="1:17" s="74" customFormat="1" x14ac:dyDescent="0.25">
      <c r="A1119" s="288" t="s">
        <v>1918</v>
      </c>
      <c r="B1119" s="158" t="s">
        <v>103</v>
      </c>
      <c r="C1119" s="159" t="s">
        <v>2156</v>
      </c>
      <c r="D1119" s="160" t="s">
        <v>849</v>
      </c>
      <c r="E1119" s="158" t="s">
        <v>3142</v>
      </c>
      <c r="F1119" s="161" t="s">
        <v>3126</v>
      </c>
      <c r="G1119" s="162">
        <v>190756</v>
      </c>
      <c r="H1119" s="163">
        <v>195599</v>
      </c>
      <c r="I1119" s="166">
        <f t="shared" si="102"/>
        <v>2.538845436054436E-2</v>
      </c>
      <c r="J1119" s="164">
        <f t="shared" si="103"/>
        <v>5.0776908721088723E-3</v>
      </c>
      <c r="K1119" s="162">
        <v>190751</v>
      </c>
      <c r="L1119" s="163">
        <v>195594</v>
      </c>
      <c r="M1119" s="166">
        <f t="shared" si="104"/>
        <v>2.5389119847340248E-2</v>
      </c>
      <c r="N1119" s="164">
        <f t="shared" si="105"/>
        <v>5.0778239694680496E-3</v>
      </c>
      <c r="O1119" s="165">
        <f t="shared" si="106"/>
        <v>0.99997378850468666</v>
      </c>
      <c r="P1119" s="164">
        <f t="shared" si="107"/>
        <v>0.99997443749712422</v>
      </c>
      <c r="Q1119" s="81"/>
    </row>
    <row r="1120" spans="1:17" s="74" customFormat="1" x14ac:dyDescent="0.25">
      <c r="A1120" s="288" t="s">
        <v>1918</v>
      </c>
      <c r="B1120" s="158" t="s">
        <v>103</v>
      </c>
      <c r="C1120" s="159" t="s">
        <v>2156</v>
      </c>
      <c r="D1120" s="160" t="s">
        <v>843</v>
      </c>
      <c r="E1120" s="158" t="s">
        <v>848</v>
      </c>
      <c r="F1120" s="161" t="s">
        <v>3233</v>
      </c>
      <c r="G1120" s="162">
        <v>190756</v>
      </c>
      <c r="H1120" s="163">
        <v>195599</v>
      </c>
      <c r="I1120" s="166">
        <f t="shared" si="102"/>
        <v>2.538845436054436E-2</v>
      </c>
      <c r="J1120" s="164">
        <f t="shared" si="103"/>
        <v>5.0776908721088723E-3</v>
      </c>
      <c r="K1120" s="162">
        <v>190742</v>
      </c>
      <c r="L1120" s="163">
        <v>195584</v>
      </c>
      <c r="M1120" s="166">
        <f t="shared" si="104"/>
        <v>2.5385075127659352E-2</v>
      </c>
      <c r="N1120" s="164">
        <f t="shared" si="105"/>
        <v>5.0770150255318707E-3</v>
      </c>
      <c r="O1120" s="165">
        <f t="shared" si="106"/>
        <v>0.99992660781312248</v>
      </c>
      <c r="P1120" s="164">
        <f t="shared" si="107"/>
        <v>0.99992331249137267</v>
      </c>
      <c r="Q1120" s="81"/>
    </row>
    <row r="1121" spans="1:17" s="74" customFormat="1" x14ac:dyDescent="0.25">
      <c r="A1121" s="288" t="s">
        <v>1649</v>
      </c>
      <c r="B1121" s="158" t="s">
        <v>103</v>
      </c>
      <c r="C1121" s="159" t="s">
        <v>1765</v>
      </c>
      <c r="D1121" s="160" t="s">
        <v>840</v>
      </c>
      <c r="E1121" s="158" t="s">
        <v>841</v>
      </c>
      <c r="F1121" s="161" t="s">
        <v>842</v>
      </c>
      <c r="G1121" s="162">
        <v>874679</v>
      </c>
      <c r="H1121" s="163">
        <v>897292</v>
      </c>
      <c r="I1121" s="166">
        <f t="shared" si="102"/>
        <v>2.5852912897188569E-2</v>
      </c>
      <c r="J1121" s="164">
        <f t="shared" si="103"/>
        <v>5.1705825794377139E-3</v>
      </c>
      <c r="K1121" s="162">
        <v>301082</v>
      </c>
      <c r="L1121" s="163">
        <v>308882</v>
      </c>
      <c r="M1121" s="166">
        <f t="shared" si="104"/>
        <v>2.5906563660398164E-2</v>
      </c>
      <c r="N1121" s="164">
        <f t="shared" si="105"/>
        <v>5.1813127320796326E-3</v>
      </c>
      <c r="O1121" s="165">
        <f t="shared" si="106"/>
        <v>0.34421999384917212</v>
      </c>
      <c r="P1121" s="164">
        <f t="shared" si="107"/>
        <v>0.34423799610383243</v>
      </c>
      <c r="Q1121" s="81"/>
    </row>
    <row r="1122" spans="1:17" s="74" customFormat="1" x14ac:dyDescent="0.25">
      <c r="A1122" s="288" t="s">
        <v>1649</v>
      </c>
      <c r="B1122" s="158" t="s">
        <v>103</v>
      </c>
      <c r="C1122" s="159" t="s">
        <v>1765</v>
      </c>
      <c r="D1122" s="160" t="s">
        <v>849</v>
      </c>
      <c r="E1122" s="158" t="s">
        <v>3142</v>
      </c>
      <c r="F1122" s="161" t="s">
        <v>3126</v>
      </c>
      <c r="G1122" s="162">
        <v>874679</v>
      </c>
      <c r="H1122" s="163">
        <v>897292</v>
      </c>
      <c r="I1122" s="166">
        <f t="shared" si="102"/>
        <v>2.5852912897188569E-2</v>
      </c>
      <c r="J1122" s="164">
        <f t="shared" si="103"/>
        <v>5.1705825794377139E-3</v>
      </c>
      <c r="K1122" s="162">
        <v>858571</v>
      </c>
      <c r="L1122" s="163">
        <v>880757</v>
      </c>
      <c r="M1122" s="166">
        <f t="shared" si="104"/>
        <v>2.5840611900471832E-2</v>
      </c>
      <c r="N1122" s="164">
        <f t="shared" si="105"/>
        <v>5.1681223800943664E-3</v>
      </c>
      <c r="O1122" s="165">
        <f t="shared" si="106"/>
        <v>0.98158410113881778</v>
      </c>
      <c r="P1122" s="164">
        <f t="shared" si="107"/>
        <v>0.98157233096918284</v>
      </c>
      <c r="Q1122" s="81"/>
    </row>
    <row r="1123" spans="1:17" s="74" customFormat="1" x14ac:dyDescent="0.25">
      <c r="A1123" s="288" t="s">
        <v>1649</v>
      </c>
      <c r="B1123" s="158" t="s">
        <v>103</v>
      </c>
      <c r="C1123" s="159" t="s">
        <v>1765</v>
      </c>
      <c r="D1123" s="160" t="s">
        <v>843</v>
      </c>
      <c r="E1123" s="158" t="s">
        <v>848</v>
      </c>
      <c r="F1123" s="161" t="s">
        <v>3233</v>
      </c>
      <c r="G1123" s="162">
        <v>874679</v>
      </c>
      <c r="H1123" s="163">
        <v>897292</v>
      </c>
      <c r="I1123" s="166">
        <f t="shared" si="102"/>
        <v>2.5852912897188569E-2</v>
      </c>
      <c r="J1123" s="164">
        <f t="shared" si="103"/>
        <v>5.1705825794377139E-3</v>
      </c>
      <c r="K1123" s="162">
        <v>859299</v>
      </c>
      <c r="L1123" s="163">
        <v>881504</v>
      </c>
      <c r="M1123" s="166">
        <f t="shared" si="104"/>
        <v>2.5840830723647998E-2</v>
      </c>
      <c r="N1123" s="164">
        <f t="shared" si="105"/>
        <v>5.1681661447295999E-3</v>
      </c>
      <c r="O1123" s="165">
        <f t="shared" si="106"/>
        <v>0.98241640647597572</v>
      </c>
      <c r="P1123" s="164">
        <f t="shared" si="107"/>
        <v>0.98240483588397087</v>
      </c>
      <c r="Q1123" s="81"/>
    </row>
    <row r="1124" spans="1:17" s="74" customFormat="1" x14ac:dyDescent="0.25">
      <c r="A1124" s="288" t="s">
        <v>1649</v>
      </c>
      <c r="B1124" s="158" t="s">
        <v>103</v>
      </c>
      <c r="C1124" s="159" t="s">
        <v>1765</v>
      </c>
      <c r="D1124" s="160" t="s">
        <v>3003</v>
      </c>
      <c r="E1124" s="158" t="s">
        <v>3033</v>
      </c>
      <c r="F1124" s="161" t="s">
        <v>851</v>
      </c>
      <c r="G1124" s="162">
        <v>874679</v>
      </c>
      <c r="H1124" s="163">
        <v>897292</v>
      </c>
      <c r="I1124" s="166">
        <f t="shared" si="102"/>
        <v>2.5852912897188569E-2</v>
      </c>
      <c r="J1124" s="164">
        <f t="shared" si="103"/>
        <v>5.1705825794377139E-3</v>
      </c>
      <c r="K1124" s="162">
        <v>0</v>
      </c>
      <c r="L1124" s="163">
        <v>0</v>
      </c>
      <c r="M1124" s="166">
        <f t="shared" si="104"/>
        <v>0</v>
      </c>
      <c r="N1124" s="164">
        <f t="shared" si="105"/>
        <v>0</v>
      </c>
      <c r="O1124" s="165">
        <f t="shared" si="106"/>
        <v>0</v>
      </c>
      <c r="P1124" s="164">
        <f t="shared" si="107"/>
        <v>0</v>
      </c>
      <c r="Q1124" s="81"/>
    </row>
    <row r="1125" spans="1:17" s="74" customFormat="1" x14ac:dyDescent="0.25">
      <c r="A1125" s="288" t="s">
        <v>1919</v>
      </c>
      <c r="B1125" s="158" t="s">
        <v>103</v>
      </c>
      <c r="C1125" s="159" t="s">
        <v>2109</v>
      </c>
      <c r="D1125" s="160" t="s">
        <v>849</v>
      </c>
      <c r="E1125" s="158" t="s">
        <v>3142</v>
      </c>
      <c r="F1125" s="161" t="s">
        <v>3126</v>
      </c>
      <c r="G1125" s="162">
        <v>150165</v>
      </c>
      <c r="H1125" s="163">
        <v>152238</v>
      </c>
      <c r="I1125" s="166">
        <f t="shared" si="102"/>
        <v>1.3804814703825791E-2</v>
      </c>
      <c r="J1125" s="164">
        <f t="shared" si="103"/>
        <v>2.7609629407651581E-3</v>
      </c>
      <c r="K1125" s="162">
        <v>148256</v>
      </c>
      <c r="L1125" s="163">
        <v>150305</v>
      </c>
      <c r="M1125" s="166">
        <f t="shared" si="104"/>
        <v>1.3820688538743794E-2</v>
      </c>
      <c r="N1125" s="164">
        <f t="shared" si="105"/>
        <v>2.7641377077487587E-3</v>
      </c>
      <c r="O1125" s="165">
        <f t="shared" si="106"/>
        <v>0.98728731728432062</v>
      </c>
      <c r="P1125" s="164">
        <f t="shared" si="107"/>
        <v>0.98730277591665683</v>
      </c>
      <c r="Q1125" s="81"/>
    </row>
    <row r="1126" spans="1:17" s="74" customFormat="1" x14ac:dyDescent="0.25">
      <c r="A1126" s="288" t="s">
        <v>1919</v>
      </c>
      <c r="B1126" s="158" t="s">
        <v>103</v>
      </c>
      <c r="C1126" s="159" t="s">
        <v>2109</v>
      </c>
      <c r="D1126" s="160" t="s">
        <v>843</v>
      </c>
      <c r="E1126" s="158" t="s">
        <v>848</v>
      </c>
      <c r="F1126" s="161" t="s">
        <v>3233</v>
      </c>
      <c r="G1126" s="162">
        <v>150165</v>
      </c>
      <c r="H1126" s="163">
        <v>152238</v>
      </c>
      <c r="I1126" s="166">
        <f t="shared" si="102"/>
        <v>1.3804814703825791E-2</v>
      </c>
      <c r="J1126" s="164">
        <f t="shared" si="103"/>
        <v>2.7609629407651581E-3</v>
      </c>
      <c r="K1126" s="162">
        <v>149555</v>
      </c>
      <c r="L1126" s="163">
        <v>151620</v>
      </c>
      <c r="M1126" s="166">
        <f t="shared" si="104"/>
        <v>1.380762930025743E-2</v>
      </c>
      <c r="N1126" s="164">
        <f t="shared" si="105"/>
        <v>2.7615258600514861E-3</v>
      </c>
      <c r="O1126" s="165">
        <f t="shared" si="106"/>
        <v>0.99593780175140678</v>
      </c>
      <c r="P1126" s="164">
        <f t="shared" si="107"/>
        <v>0.99594056674417686</v>
      </c>
      <c r="Q1126" s="81"/>
    </row>
    <row r="1127" spans="1:17" s="74" customFormat="1" x14ac:dyDescent="0.25">
      <c r="A1127" s="288" t="s">
        <v>1919</v>
      </c>
      <c r="B1127" s="158" t="s">
        <v>103</v>
      </c>
      <c r="C1127" s="159" t="s">
        <v>2109</v>
      </c>
      <c r="D1127" s="160" t="s">
        <v>822</v>
      </c>
      <c r="E1127" s="158" t="s">
        <v>823</v>
      </c>
      <c r="F1127" s="161" t="s">
        <v>3027</v>
      </c>
      <c r="G1127" s="162">
        <v>150165</v>
      </c>
      <c r="H1127" s="163">
        <v>152238</v>
      </c>
      <c r="I1127" s="166">
        <f t="shared" si="102"/>
        <v>1.3804814703825791E-2</v>
      </c>
      <c r="J1127" s="164">
        <f t="shared" si="103"/>
        <v>2.7609629407651581E-3</v>
      </c>
      <c r="K1127" s="162">
        <v>14</v>
      </c>
      <c r="L1127" s="163">
        <v>14</v>
      </c>
      <c r="M1127" s="166">
        <f t="shared" si="104"/>
        <v>0</v>
      </c>
      <c r="N1127" s="164">
        <f t="shared" si="105"/>
        <v>0</v>
      </c>
      <c r="O1127" s="165">
        <f t="shared" si="106"/>
        <v>9.323077947590983E-5</v>
      </c>
      <c r="P1127" s="164">
        <f t="shared" si="107"/>
        <v>9.196127116751403E-5</v>
      </c>
      <c r="Q1127" s="81"/>
    </row>
    <row r="1128" spans="1:17" s="74" customFormat="1" x14ac:dyDescent="0.25">
      <c r="A1128" s="288" t="s">
        <v>1920</v>
      </c>
      <c r="B1128" s="158" t="s">
        <v>103</v>
      </c>
      <c r="C1128" s="159" t="s">
        <v>2158</v>
      </c>
      <c r="D1128" s="160" t="s">
        <v>3114</v>
      </c>
      <c r="E1128" s="158" t="s">
        <v>3156</v>
      </c>
      <c r="F1128" s="161" t="s">
        <v>3126</v>
      </c>
      <c r="G1128" s="162">
        <v>174485</v>
      </c>
      <c r="H1128" s="163">
        <v>178246</v>
      </c>
      <c r="I1128" s="166">
        <f t="shared" si="102"/>
        <v>2.1554861449408259E-2</v>
      </c>
      <c r="J1128" s="164">
        <f t="shared" si="103"/>
        <v>4.3109722898816514E-3</v>
      </c>
      <c r="K1128" s="162">
        <v>143955</v>
      </c>
      <c r="L1128" s="163">
        <v>147047</v>
      </c>
      <c r="M1128" s="166">
        <f t="shared" si="104"/>
        <v>2.1478934389218853E-2</v>
      </c>
      <c r="N1128" s="164">
        <f t="shared" si="105"/>
        <v>4.295786877843771E-3</v>
      </c>
      <c r="O1128" s="165">
        <f t="shared" si="106"/>
        <v>0.82502793936441532</v>
      </c>
      <c r="P1128" s="164">
        <f t="shared" si="107"/>
        <v>0.8249666191667695</v>
      </c>
      <c r="Q1128" s="81"/>
    </row>
    <row r="1129" spans="1:17" s="74" customFormat="1" x14ac:dyDescent="0.25">
      <c r="A1129" s="288" t="s">
        <v>1650</v>
      </c>
      <c r="B1129" s="158" t="s">
        <v>103</v>
      </c>
      <c r="C1129" s="159" t="s">
        <v>1766</v>
      </c>
      <c r="D1129" s="160" t="s">
        <v>840</v>
      </c>
      <c r="E1129" s="158" t="s">
        <v>841</v>
      </c>
      <c r="F1129" s="161" t="s">
        <v>842</v>
      </c>
      <c r="G1129" s="162">
        <v>1254114</v>
      </c>
      <c r="H1129" s="163">
        <v>1291766</v>
      </c>
      <c r="I1129" s="166">
        <f t="shared" si="102"/>
        <v>3.0022788996853556E-2</v>
      </c>
      <c r="J1129" s="164">
        <f t="shared" si="103"/>
        <v>6.0045577993707109E-3</v>
      </c>
      <c r="K1129" s="162">
        <v>276388</v>
      </c>
      <c r="L1129" s="163">
        <v>284745</v>
      </c>
      <c r="M1129" s="166">
        <f t="shared" si="104"/>
        <v>3.0236479152495766E-2</v>
      </c>
      <c r="N1129" s="164">
        <f t="shared" si="105"/>
        <v>6.0472958304991532E-3</v>
      </c>
      <c r="O1129" s="165">
        <f t="shared" si="106"/>
        <v>0.22038506866201957</v>
      </c>
      <c r="P1129" s="164">
        <f t="shared" si="107"/>
        <v>0.22043079009665836</v>
      </c>
      <c r="Q1129" s="81"/>
    </row>
    <row r="1130" spans="1:17" s="74" customFormat="1" x14ac:dyDescent="0.25">
      <c r="A1130" s="288" t="s">
        <v>1650</v>
      </c>
      <c r="B1130" s="158" t="s">
        <v>103</v>
      </c>
      <c r="C1130" s="159" t="s">
        <v>1766</v>
      </c>
      <c r="D1130" s="160" t="s">
        <v>849</v>
      </c>
      <c r="E1130" s="158" t="s">
        <v>3142</v>
      </c>
      <c r="F1130" s="161" t="s">
        <v>3126</v>
      </c>
      <c r="G1130" s="162">
        <v>1254114</v>
      </c>
      <c r="H1130" s="163">
        <v>1291766</v>
      </c>
      <c r="I1130" s="166">
        <f t="shared" si="102"/>
        <v>3.0022788996853556E-2</v>
      </c>
      <c r="J1130" s="164">
        <f t="shared" si="103"/>
        <v>6.0045577993707109E-3</v>
      </c>
      <c r="K1130" s="162">
        <v>1254103</v>
      </c>
      <c r="L1130" s="163">
        <v>1291754</v>
      </c>
      <c r="M1130" s="166">
        <f t="shared" si="104"/>
        <v>3.0022254950350966E-2</v>
      </c>
      <c r="N1130" s="164">
        <f t="shared" si="105"/>
        <v>6.0044509900701931E-3</v>
      </c>
      <c r="O1130" s="165">
        <f t="shared" si="106"/>
        <v>0.9999912288675511</v>
      </c>
      <c r="P1130" s="164">
        <f t="shared" si="107"/>
        <v>0.99999071039182019</v>
      </c>
      <c r="Q1130" s="81"/>
    </row>
    <row r="1131" spans="1:17" s="74" customFormat="1" x14ac:dyDescent="0.25">
      <c r="A1131" s="288" t="s">
        <v>1650</v>
      </c>
      <c r="B1131" s="158" t="s">
        <v>103</v>
      </c>
      <c r="C1131" s="159" t="s">
        <v>1766</v>
      </c>
      <c r="D1131" s="160" t="s">
        <v>843</v>
      </c>
      <c r="E1131" s="158" t="s">
        <v>848</v>
      </c>
      <c r="F1131" s="161" t="s">
        <v>3233</v>
      </c>
      <c r="G1131" s="162">
        <v>1254114</v>
      </c>
      <c r="H1131" s="163">
        <v>1291766</v>
      </c>
      <c r="I1131" s="166">
        <f t="shared" si="102"/>
        <v>3.0022788996853556E-2</v>
      </c>
      <c r="J1131" s="164">
        <f t="shared" si="103"/>
        <v>6.0045577993707109E-3</v>
      </c>
      <c r="K1131" s="162">
        <v>1254068</v>
      </c>
      <c r="L1131" s="163">
        <v>1291718</v>
      </c>
      <c r="M1131" s="166">
        <f t="shared" si="104"/>
        <v>3.0022295441714485E-2</v>
      </c>
      <c r="N1131" s="164">
        <f t="shared" si="105"/>
        <v>6.0044590883428974E-3</v>
      </c>
      <c r="O1131" s="165">
        <f t="shared" si="106"/>
        <v>0.99996332071885008</v>
      </c>
      <c r="P1131" s="164">
        <f t="shared" si="107"/>
        <v>0.99996284156728077</v>
      </c>
      <c r="Q1131" s="81"/>
    </row>
    <row r="1132" spans="1:17" s="74" customFormat="1" x14ac:dyDescent="0.25">
      <c r="A1132" s="288" t="s">
        <v>1921</v>
      </c>
      <c r="B1132" s="158" t="s">
        <v>103</v>
      </c>
      <c r="C1132" s="159" t="s">
        <v>2159</v>
      </c>
      <c r="D1132" s="160" t="s">
        <v>3102</v>
      </c>
      <c r="E1132" s="158" t="s">
        <v>3129</v>
      </c>
      <c r="F1132" s="161" t="s">
        <v>3126</v>
      </c>
      <c r="G1132" s="162">
        <v>287530</v>
      </c>
      <c r="H1132" s="163">
        <v>299562</v>
      </c>
      <c r="I1132" s="166">
        <f t="shared" si="102"/>
        <v>4.1846068236357947E-2</v>
      </c>
      <c r="J1132" s="164">
        <f t="shared" si="103"/>
        <v>8.3692136472715891E-3</v>
      </c>
      <c r="K1132" s="162">
        <v>0</v>
      </c>
      <c r="L1132" s="163">
        <v>0</v>
      </c>
      <c r="M1132" s="166">
        <f t="shared" si="104"/>
        <v>0</v>
      </c>
      <c r="N1132" s="164">
        <f t="shared" si="105"/>
        <v>0</v>
      </c>
      <c r="O1132" s="165">
        <f t="shared" si="106"/>
        <v>0</v>
      </c>
      <c r="P1132" s="164">
        <f t="shared" si="107"/>
        <v>0</v>
      </c>
      <c r="Q1132" s="81"/>
    </row>
    <row r="1133" spans="1:17" s="74" customFormat="1" x14ac:dyDescent="0.25">
      <c r="A1133" s="288" t="s">
        <v>1922</v>
      </c>
      <c r="B1133" s="158" t="s">
        <v>103</v>
      </c>
      <c r="C1133" s="159" t="s">
        <v>2110</v>
      </c>
      <c r="D1133" s="160" t="s">
        <v>849</v>
      </c>
      <c r="E1133" s="158" t="s">
        <v>3142</v>
      </c>
      <c r="F1133" s="161" t="s">
        <v>3126</v>
      </c>
      <c r="G1133" s="162">
        <v>159874</v>
      </c>
      <c r="H1133" s="163">
        <v>161314</v>
      </c>
      <c r="I1133" s="166">
        <f t="shared" si="102"/>
        <v>9.0070930858050721E-3</v>
      </c>
      <c r="J1133" s="164">
        <f t="shared" si="103"/>
        <v>1.8014186171610145E-3</v>
      </c>
      <c r="K1133" s="162">
        <v>145121</v>
      </c>
      <c r="L1133" s="163">
        <v>146435</v>
      </c>
      <c r="M1133" s="166">
        <f t="shared" si="104"/>
        <v>9.0545131304221992E-3</v>
      </c>
      <c r="N1133" s="164">
        <f t="shared" si="105"/>
        <v>1.8109026260844398E-3</v>
      </c>
      <c r="O1133" s="165">
        <f t="shared" si="106"/>
        <v>0.90772108035077625</v>
      </c>
      <c r="P1133" s="164">
        <f t="shared" si="107"/>
        <v>0.9077637402829265</v>
      </c>
      <c r="Q1133" s="81"/>
    </row>
    <row r="1134" spans="1:17" s="74" customFormat="1" x14ac:dyDescent="0.25">
      <c r="A1134" s="288" t="s">
        <v>1922</v>
      </c>
      <c r="B1134" s="158" t="s">
        <v>103</v>
      </c>
      <c r="C1134" s="159" t="s">
        <v>2110</v>
      </c>
      <c r="D1134" s="160" t="s">
        <v>843</v>
      </c>
      <c r="E1134" s="158" t="s">
        <v>848</v>
      </c>
      <c r="F1134" s="161" t="s">
        <v>3233</v>
      </c>
      <c r="G1134" s="162">
        <v>159874</v>
      </c>
      <c r="H1134" s="163">
        <v>161314</v>
      </c>
      <c r="I1134" s="166">
        <f t="shared" si="102"/>
        <v>9.0070930858050721E-3</v>
      </c>
      <c r="J1134" s="164">
        <f t="shared" si="103"/>
        <v>1.8014186171610145E-3</v>
      </c>
      <c r="K1134" s="162">
        <v>147210</v>
      </c>
      <c r="L1134" s="163">
        <v>148542</v>
      </c>
      <c r="M1134" s="166">
        <f t="shared" si="104"/>
        <v>9.0482983492969227E-3</v>
      </c>
      <c r="N1134" s="164">
        <f t="shared" si="105"/>
        <v>1.8096596698593845E-3</v>
      </c>
      <c r="O1134" s="165">
        <f t="shared" si="106"/>
        <v>0.92078762025094762</v>
      </c>
      <c r="P1134" s="164">
        <f t="shared" si="107"/>
        <v>0.92082522285728452</v>
      </c>
      <c r="Q1134" s="81"/>
    </row>
    <row r="1135" spans="1:17" s="74" customFormat="1" x14ac:dyDescent="0.25">
      <c r="A1135" s="288" t="s">
        <v>1922</v>
      </c>
      <c r="B1135" s="158" t="s">
        <v>103</v>
      </c>
      <c r="C1135" s="159" t="s">
        <v>2110</v>
      </c>
      <c r="D1135" s="160" t="s">
        <v>3003</v>
      </c>
      <c r="E1135" s="158" t="s">
        <v>3033</v>
      </c>
      <c r="F1135" s="161" t="s">
        <v>851</v>
      </c>
      <c r="G1135" s="162">
        <v>159874</v>
      </c>
      <c r="H1135" s="163">
        <v>161314</v>
      </c>
      <c r="I1135" s="166">
        <f t="shared" si="102"/>
        <v>9.0070930858050721E-3</v>
      </c>
      <c r="J1135" s="164">
        <f t="shared" si="103"/>
        <v>1.8014186171610145E-3</v>
      </c>
      <c r="K1135" s="162">
        <v>46043</v>
      </c>
      <c r="L1135" s="163">
        <v>46458</v>
      </c>
      <c r="M1135" s="166">
        <f t="shared" si="104"/>
        <v>9.0133136415958999E-3</v>
      </c>
      <c r="N1135" s="164">
        <f t="shared" si="105"/>
        <v>1.8026627283191799E-3</v>
      </c>
      <c r="O1135" s="165">
        <f t="shared" si="106"/>
        <v>0.28799554649286313</v>
      </c>
      <c r="P1135" s="164">
        <f t="shared" si="107"/>
        <v>0.28799732199313138</v>
      </c>
      <c r="Q1135" s="81"/>
    </row>
    <row r="1136" spans="1:17" s="74" customFormat="1" x14ac:dyDescent="0.25">
      <c r="A1136" s="288" t="s">
        <v>2877</v>
      </c>
      <c r="B1136" s="158" t="s">
        <v>103</v>
      </c>
      <c r="C1136" s="159" t="s">
        <v>2563</v>
      </c>
      <c r="D1136" s="160" t="s">
        <v>849</v>
      </c>
      <c r="E1136" s="158" t="s">
        <v>3142</v>
      </c>
      <c r="F1136" s="161" t="s">
        <v>3126</v>
      </c>
      <c r="G1136" s="162">
        <v>41377</v>
      </c>
      <c r="H1136" s="163">
        <v>41650</v>
      </c>
      <c r="I1136" s="166">
        <f t="shared" si="102"/>
        <v>6.5978683809846048E-3</v>
      </c>
      <c r="J1136" s="164">
        <f t="shared" si="103"/>
        <v>1.319573676196921E-3</v>
      </c>
      <c r="K1136" s="162">
        <v>0</v>
      </c>
      <c r="L1136" s="163">
        <v>0</v>
      </c>
      <c r="M1136" s="166">
        <f t="shared" si="104"/>
        <v>0</v>
      </c>
      <c r="N1136" s="164">
        <f t="shared" si="105"/>
        <v>0</v>
      </c>
      <c r="O1136" s="165">
        <f t="shared" si="106"/>
        <v>0</v>
      </c>
      <c r="P1136" s="164">
        <f t="shared" si="107"/>
        <v>0</v>
      </c>
      <c r="Q1136" s="81"/>
    </row>
    <row r="1137" spans="1:17" s="74" customFormat="1" x14ac:dyDescent="0.25">
      <c r="A1137" s="288" t="s">
        <v>2877</v>
      </c>
      <c r="B1137" s="158" t="s">
        <v>103</v>
      </c>
      <c r="C1137" s="159" t="s">
        <v>2563</v>
      </c>
      <c r="D1137" s="160" t="s">
        <v>843</v>
      </c>
      <c r="E1137" s="158" t="s">
        <v>848</v>
      </c>
      <c r="F1137" s="161" t="s">
        <v>3233</v>
      </c>
      <c r="G1137" s="162">
        <v>41377</v>
      </c>
      <c r="H1137" s="163">
        <v>41650</v>
      </c>
      <c r="I1137" s="166">
        <f t="shared" si="102"/>
        <v>6.5978683809846048E-3</v>
      </c>
      <c r="J1137" s="164">
        <f t="shared" si="103"/>
        <v>1.319573676196921E-3</v>
      </c>
      <c r="K1137" s="162">
        <v>21</v>
      </c>
      <c r="L1137" s="163">
        <v>22</v>
      </c>
      <c r="M1137" s="166">
        <f t="shared" si="104"/>
        <v>4.7619047619047616E-2</v>
      </c>
      <c r="N1137" s="164">
        <f t="shared" si="105"/>
        <v>9.5238095238095229E-3</v>
      </c>
      <c r="O1137" s="165">
        <f t="shared" si="106"/>
        <v>5.0752833699881572E-4</v>
      </c>
      <c r="P1137" s="164">
        <f t="shared" si="107"/>
        <v>5.2821128451380553E-4</v>
      </c>
      <c r="Q1137" s="81"/>
    </row>
    <row r="1138" spans="1:17" s="74" customFormat="1" x14ac:dyDescent="0.25">
      <c r="A1138" s="288" t="s">
        <v>2876</v>
      </c>
      <c r="B1138" s="158" t="s">
        <v>103</v>
      </c>
      <c r="C1138" s="159" t="s">
        <v>2564</v>
      </c>
      <c r="D1138" s="160" t="s">
        <v>849</v>
      </c>
      <c r="E1138" s="158" t="s">
        <v>3142</v>
      </c>
      <c r="F1138" s="161" t="s">
        <v>3126</v>
      </c>
      <c r="G1138" s="162">
        <v>68697</v>
      </c>
      <c r="H1138" s="163">
        <v>69577</v>
      </c>
      <c r="I1138" s="166">
        <f t="shared" si="102"/>
        <v>1.2809875249283084E-2</v>
      </c>
      <c r="J1138" s="164">
        <f t="shared" si="103"/>
        <v>2.5619750498566169E-3</v>
      </c>
      <c r="K1138" s="162">
        <v>0</v>
      </c>
      <c r="L1138" s="163">
        <v>0</v>
      </c>
      <c r="M1138" s="166">
        <f t="shared" si="104"/>
        <v>0</v>
      </c>
      <c r="N1138" s="164">
        <f t="shared" si="105"/>
        <v>0</v>
      </c>
      <c r="O1138" s="165">
        <f t="shared" si="106"/>
        <v>0</v>
      </c>
      <c r="P1138" s="164">
        <f t="shared" si="107"/>
        <v>0</v>
      </c>
      <c r="Q1138" s="81"/>
    </row>
    <row r="1139" spans="1:17" s="74" customFormat="1" x14ac:dyDescent="0.25">
      <c r="A1139" s="288" t="s">
        <v>2876</v>
      </c>
      <c r="B1139" s="158" t="s">
        <v>103</v>
      </c>
      <c r="C1139" s="159" t="s">
        <v>2564</v>
      </c>
      <c r="D1139" s="160" t="s">
        <v>843</v>
      </c>
      <c r="E1139" s="158" t="s">
        <v>848</v>
      </c>
      <c r="F1139" s="161" t="s">
        <v>3233</v>
      </c>
      <c r="G1139" s="162">
        <v>68697</v>
      </c>
      <c r="H1139" s="163">
        <v>69577</v>
      </c>
      <c r="I1139" s="166">
        <f t="shared" si="102"/>
        <v>1.2809875249283084E-2</v>
      </c>
      <c r="J1139" s="164">
        <f t="shared" si="103"/>
        <v>2.5619750498566169E-3</v>
      </c>
      <c r="K1139" s="162">
        <v>6</v>
      </c>
      <c r="L1139" s="163">
        <v>6</v>
      </c>
      <c r="M1139" s="166">
        <f t="shared" si="104"/>
        <v>0</v>
      </c>
      <c r="N1139" s="164">
        <f t="shared" si="105"/>
        <v>0</v>
      </c>
      <c r="O1139" s="165">
        <f t="shared" si="106"/>
        <v>8.7340058517839202E-5</v>
      </c>
      <c r="P1139" s="164">
        <f t="shared" si="107"/>
        <v>8.623539388016155E-5</v>
      </c>
      <c r="Q1139" s="81"/>
    </row>
    <row r="1140" spans="1:17" s="74" customFormat="1" x14ac:dyDescent="0.25">
      <c r="A1140" s="288" t="s">
        <v>1923</v>
      </c>
      <c r="B1140" s="158" t="s">
        <v>103</v>
      </c>
      <c r="C1140" s="159" t="s">
        <v>2160</v>
      </c>
      <c r="D1140" s="160" t="s">
        <v>3104</v>
      </c>
      <c r="E1140" s="158" t="s">
        <v>3133</v>
      </c>
      <c r="F1140" s="161" t="s">
        <v>3126</v>
      </c>
      <c r="G1140" s="162">
        <v>75646</v>
      </c>
      <c r="H1140" s="163">
        <v>77092</v>
      </c>
      <c r="I1140" s="166">
        <f t="shared" si="102"/>
        <v>1.9115353092033948E-2</v>
      </c>
      <c r="J1140" s="164">
        <f t="shared" si="103"/>
        <v>3.8230706184067898E-3</v>
      </c>
      <c r="K1140" s="162">
        <v>1</v>
      </c>
      <c r="L1140" s="163">
        <v>1</v>
      </c>
      <c r="M1140" s="166">
        <f t="shared" si="104"/>
        <v>0</v>
      </c>
      <c r="N1140" s="164">
        <f t="shared" si="105"/>
        <v>0</v>
      </c>
      <c r="O1140" s="165">
        <f t="shared" si="106"/>
        <v>1.3219469634878249E-5</v>
      </c>
      <c r="P1140" s="164">
        <f t="shared" si="107"/>
        <v>1.2971514554039329E-5</v>
      </c>
      <c r="Q1140" s="81"/>
    </row>
    <row r="1141" spans="1:17" s="74" customFormat="1" x14ac:dyDescent="0.25">
      <c r="A1141" s="288" t="s">
        <v>1924</v>
      </c>
      <c r="B1141" s="158" t="s">
        <v>103</v>
      </c>
      <c r="C1141" s="159" t="s">
        <v>2161</v>
      </c>
      <c r="D1141" s="160" t="s">
        <v>849</v>
      </c>
      <c r="E1141" s="158" t="s">
        <v>3142</v>
      </c>
      <c r="F1141" s="161" t="s">
        <v>3126</v>
      </c>
      <c r="G1141" s="162">
        <v>368779</v>
      </c>
      <c r="H1141" s="163">
        <v>384834</v>
      </c>
      <c r="I1141" s="166">
        <f t="shared" si="102"/>
        <v>4.3535559237375232E-2</v>
      </c>
      <c r="J1141" s="164">
        <f t="shared" si="103"/>
        <v>8.7071118474750468E-3</v>
      </c>
      <c r="K1141" s="162">
        <v>368764</v>
      </c>
      <c r="L1141" s="163">
        <v>384818</v>
      </c>
      <c r="M1141" s="166">
        <f t="shared" si="104"/>
        <v>4.3534618346693275E-2</v>
      </c>
      <c r="N1141" s="164">
        <f t="shared" si="105"/>
        <v>8.7069236693386558E-3</v>
      </c>
      <c r="O1141" s="165">
        <f t="shared" si="106"/>
        <v>0.99995932523272746</v>
      </c>
      <c r="P1141" s="164">
        <f t="shared" si="107"/>
        <v>0.9999584236320076</v>
      </c>
      <c r="Q1141" s="81"/>
    </row>
    <row r="1142" spans="1:17" s="74" customFormat="1" x14ac:dyDescent="0.25">
      <c r="A1142" s="288" t="s">
        <v>1924</v>
      </c>
      <c r="B1142" s="158" t="s">
        <v>103</v>
      </c>
      <c r="C1142" s="159" t="s">
        <v>2161</v>
      </c>
      <c r="D1142" s="160" t="s">
        <v>843</v>
      </c>
      <c r="E1142" s="158" t="s">
        <v>848</v>
      </c>
      <c r="F1142" s="161" t="s">
        <v>3233</v>
      </c>
      <c r="G1142" s="162">
        <v>368779</v>
      </c>
      <c r="H1142" s="163">
        <v>384834</v>
      </c>
      <c r="I1142" s="166">
        <f t="shared" si="102"/>
        <v>4.3535559237375232E-2</v>
      </c>
      <c r="J1142" s="164">
        <f t="shared" si="103"/>
        <v>8.7071118474750468E-3</v>
      </c>
      <c r="K1142" s="162">
        <v>368716</v>
      </c>
      <c r="L1142" s="163">
        <v>384768</v>
      </c>
      <c r="M1142" s="166">
        <f t="shared" si="104"/>
        <v>4.353486151943501E-2</v>
      </c>
      <c r="N1142" s="164">
        <f t="shared" si="105"/>
        <v>8.7069723038870027E-3</v>
      </c>
      <c r="O1142" s="165">
        <f t="shared" si="106"/>
        <v>0.9998291659774553</v>
      </c>
      <c r="P1142" s="164">
        <f t="shared" si="107"/>
        <v>0.99982849748203118</v>
      </c>
      <c r="Q1142" s="81"/>
    </row>
    <row r="1143" spans="1:17" s="74" customFormat="1" x14ac:dyDescent="0.25">
      <c r="A1143" s="288" t="s">
        <v>995</v>
      </c>
      <c r="B1143" s="158" t="s">
        <v>103</v>
      </c>
      <c r="C1143" s="159" t="s">
        <v>102</v>
      </c>
      <c r="D1143" s="160" t="s">
        <v>840</v>
      </c>
      <c r="E1143" s="158" t="s">
        <v>841</v>
      </c>
      <c r="F1143" s="161" t="s">
        <v>842</v>
      </c>
      <c r="G1143" s="162">
        <v>1752071</v>
      </c>
      <c r="H1143" s="163">
        <v>1781424</v>
      </c>
      <c r="I1143" s="166">
        <f t="shared" si="102"/>
        <v>1.6753316503726162E-2</v>
      </c>
      <c r="J1143" s="164">
        <f t="shared" si="103"/>
        <v>3.3506633007452324E-3</v>
      </c>
      <c r="K1143" s="162">
        <v>1172000</v>
      </c>
      <c r="L1143" s="163">
        <v>1191579</v>
      </c>
      <c r="M1143" s="166">
        <f t="shared" si="104"/>
        <v>1.6705631399317408E-2</v>
      </c>
      <c r="N1143" s="164">
        <f t="shared" si="105"/>
        <v>3.3411262798634816E-3</v>
      </c>
      <c r="O1143" s="165">
        <f t="shared" si="106"/>
        <v>0.66892266352219742</v>
      </c>
      <c r="P1143" s="164">
        <f t="shared" si="107"/>
        <v>0.66889129146121307</v>
      </c>
      <c r="Q1143" s="81"/>
    </row>
    <row r="1144" spans="1:17" s="74" customFormat="1" x14ac:dyDescent="0.25">
      <c r="A1144" s="288" t="s">
        <v>995</v>
      </c>
      <c r="B1144" s="158" t="s">
        <v>103</v>
      </c>
      <c r="C1144" s="159" t="s">
        <v>102</v>
      </c>
      <c r="D1144" s="160" t="s">
        <v>849</v>
      </c>
      <c r="E1144" s="158" t="s">
        <v>3142</v>
      </c>
      <c r="F1144" s="161" t="s">
        <v>3126</v>
      </c>
      <c r="G1144" s="162">
        <v>1752071</v>
      </c>
      <c r="H1144" s="163">
        <v>1781424</v>
      </c>
      <c r="I1144" s="166">
        <f t="shared" si="102"/>
        <v>1.6753316503726162E-2</v>
      </c>
      <c r="J1144" s="164">
        <f t="shared" si="103"/>
        <v>3.3506633007452324E-3</v>
      </c>
      <c r="K1144" s="162">
        <v>1729843</v>
      </c>
      <c r="L1144" s="163">
        <v>1758821</v>
      </c>
      <c r="M1144" s="166">
        <f t="shared" si="104"/>
        <v>1.6751809268239951E-2</v>
      </c>
      <c r="N1144" s="164">
        <f t="shared" si="105"/>
        <v>3.35036185364799E-3</v>
      </c>
      <c r="O1144" s="165">
        <f t="shared" si="106"/>
        <v>0.98731329951811309</v>
      </c>
      <c r="P1144" s="164">
        <f t="shared" si="107"/>
        <v>0.98731183592451877</v>
      </c>
      <c r="Q1144" s="81"/>
    </row>
    <row r="1145" spans="1:17" s="74" customFormat="1" x14ac:dyDescent="0.25">
      <c r="A1145" s="288" t="s">
        <v>995</v>
      </c>
      <c r="B1145" s="158" t="s">
        <v>103</v>
      </c>
      <c r="C1145" s="159" t="s">
        <v>102</v>
      </c>
      <c r="D1145" s="160" t="s">
        <v>845</v>
      </c>
      <c r="E1145" s="158" t="s">
        <v>846</v>
      </c>
      <c r="F1145" s="161" t="s">
        <v>3262</v>
      </c>
      <c r="G1145" s="162">
        <v>1752071</v>
      </c>
      <c r="H1145" s="163">
        <v>1781424</v>
      </c>
      <c r="I1145" s="166">
        <f t="shared" si="102"/>
        <v>1.6753316503726162E-2</v>
      </c>
      <c r="J1145" s="164">
        <f t="shared" si="103"/>
        <v>3.3506633007452324E-3</v>
      </c>
      <c r="K1145" s="162">
        <v>57243</v>
      </c>
      <c r="L1145" s="163">
        <v>58198</v>
      </c>
      <c r="M1145" s="166">
        <f t="shared" si="104"/>
        <v>1.6683262582324478E-2</v>
      </c>
      <c r="N1145" s="164">
        <f t="shared" si="105"/>
        <v>3.3366525164648954E-3</v>
      </c>
      <c r="O1145" s="165">
        <f t="shared" si="106"/>
        <v>3.2671621184301322E-2</v>
      </c>
      <c r="P1145" s="164">
        <f t="shared" si="107"/>
        <v>3.2669370121880023E-2</v>
      </c>
      <c r="Q1145" s="81"/>
    </row>
    <row r="1146" spans="1:17" s="74" customFormat="1" x14ac:dyDescent="0.25">
      <c r="A1146" s="288" t="s">
        <v>995</v>
      </c>
      <c r="B1146" s="158" t="s">
        <v>103</v>
      </c>
      <c r="C1146" s="159" t="s">
        <v>102</v>
      </c>
      <c r="D1146" s="160" t="s">
        <v>843</v>
      </c>
      <c r="E1146" s="158" t="s">
        <v>848</v>
      </c>
      <c r="F1146" s="161" t="s">
        <v>3233</v>
      </c>
      <c r="G1146" s="162">
        <v>1752071</v>
      </c>
      <c r="H1146" s="163">
        <v>1781424</v>
      </c>
      <c r="I1146" s="166">
        <f t="shared" si="102"/>
        <v>1.6753316503726162E-2</v>
      </c>
      <c r="J1146" s="164">
        <f t="shared" si="103"/>
        <v>3.3506633007452324E-3</v>
      </c>
      <c r="K1146" s="162">
        <v>1737905</v>
      </c>
      <c r="L1146" s="163">
        <v>1767017</v>
      </c>
      <c r="M1146" s="166">
        <f t="shared" si="104"/>
        <v>1.6751203316636987E-2</v>
      </c>
      <c r="N1146" s="164">
        <f t="shared" si="105"/>
        <v>3.3502406633273973E-3</v>
      </c>
      <c r="O1146" s="165">
        <f t="shared" si="106"/>
        <v>0.99191471121889463</v>
      </c>
      <c r="P1146" s="164">
        <f t="shared" si="107"/>
        <v>0.99191264965555648</v>
      </c>
      <c r="Q1146" s="81"/>
    </row>
    <row r="1147" spans="1:17" s="74" customFormat="1" x14ac:dyDescent="0.25">
      <c r="A1147" s="288" t="s">
        <v>995</v>
      </c>
      <c r="B1147" s="158" t="s">
        <v>103</v>
      </c>
      <c r="C1147" s="159" t="s">
        <v>102</v>
      </c>
      <c r="D1147" s="160" t="s">
        <v>849</v>
      </c>
      <c r="E1147" s="158" t="s">
        <v>850</v>
      </c>
      <c r="F1147" s="161" t="s">
        <v>851</v>
      </c>
      <c r="G1147" s="162">
        <v>1752071</v>
      </c>
      <c r="H1147" s="163">
        <v>1781424</v>
      </c>
      <c r="I1147" s="166">
        <f t="shared" si="102"/>
        <v>1.6753316503726162E-2</v>
      </c>
      <c r="J1147" s="164">
        <f t="shared" si="103"/>
        <v>3.3506633007452324E-3</v>
      </c>
      <c r="K1147" s="162">
        <v>241619</v>
      </c>
      <c r="L1147" s="163">
        <v>245680</v>
      </c>
      <c r="M1147" s="166">
        <f t="shared" si="104"/>
        <v>1.6807453056257991E-2</v>
      </c>
      <c r="N1147" s="164">
        <f t="shared" si="105"/>
        <v>3.3614906112515983E-3</v>
      </c>
      <c r="O1147" s="165">
        <f t="shared" si="106"/>
        <v>0.13790479952011078</v>
      </c>
      <c r="P1147" s="164">
        <f t="shared" si="107"/>
        <v>0.13791214219635528</v>
      </c>
      <c r="Q1147" s="81"/>
    </row>
    <row r="1148" spans="1:17" s="74" customFormat="1" x14ac:dyDescent="0.25">
      <c r="A1148" s="288" t="s">
        <v>1651</v>
      </c>
      <c r="B1148" s="158" t="s">
        <v>396</v>
      </c>
      <c r="C1148" s="159" t="s">
        <v>1767</v>
      </c>
      <c r="D1148" s="160" t="s">
        <v>887</v>
      </c>
      <c r="E1148" s="158" t="s">
        <v>888</v>
      </c>
      <c r="F1148" s="161" t="s">
        <v>842</v>
      </c>
      <c r="G1148" s="162">
        <v>352521</v>
      </c>
      <c r="H1148" s="163">
        <v>366379</v>
      </c>
      <c r="I1148" s="166">
        <f t="shared" si="102"/>
        <v>3.9311133237452521E-2</v>
      </c>
      <c r="J1148" s="164">
        <f t="shared" si="103"/>
        <v>7.8622266474905039E-3</v>
      </c>
      <c r="K1148" s="162">
        <v>352477</v>
      </c>
      <c r="L1148" s="163">
        <v>366333</v>
      </c>
      <c r="M1148" s="166">
        <f t="shared" si="104"/>
        <v>3.9310366350144829E-2</v>
      </c>
      <c r="N1148" s="164">
        <f t="shared" si="105"/>
        <v>7.8620732700289651E-3</v>
      </c>
      <c r="O1148" s="165">
        <f t="shared" si="106"/>
        <v>0.9998751847407672</v>
      </c>
      <c r="P1148" s="164">
        <f t="shared" si="107"/>
        <v>0.99987444695247274</v>
      </c>
      <c r="Q1148" s="81"/>
    </row>
    <row r="1149" spans="1:17" s="74" customFormat="1" ht="45" x14ac:dyDescent="0.25">
      <c r="A1149" s="288" t="s">
        <v>1651</v>
      </c>
      <c r="B1149" s="158" t="s">
        <v>396</v>
      </c>
      <c r="C1149" s="159" t="s">
        <v>1767</v>
      </c>
      <c r="D1149" s="160" t="s">
        <v>889</v>
      </c>
      <c r="E1149" s="158" t="s">
        <v>890</v>
      </c>
      <c r="F1149" s="161" t="s">
        <v>3027</v>
      </c>
      <c r="G1149" s="162">
        <v>352521</v>
      </c>
      <c r="H1149" s="163">
        <v>366379</v>
      </c>
      <c r="I1149" s="166">
        <f t="shared" si="102"/>
        <v>3.9311133237452521E-2</v>
      </c>
      <c r="J1149" s="164">
        <f t="shared" si="103"/>
        <v>7.8622266474905039E-3</v>
      </c>
      <c r="K1149" s="162">
        <v>352496</v>
      </c>
      <c r="L1149" s="163">
        <v>366353</v>
      </c>
      <c r="M1149" s="166">
        <f t="shared" si="104"/>
        <v>3.9311084381099357E-2</v>
      </c>
      <c r="N1149" s="164">
        <f t="shared" si="105"/>
        <v>7.862216876219871E-3</v>
      </c>
      <c r="O1149" s="165">
        <f t="shared" si="106"/>
        <v>0.99992908223907229</v>
      </c>
      <c r="P1149" s="164">
        <f t="shared" si="107"/>
        <v>0.99992903523400634</v>
      </c>
      <c r="Q1149" s="81"/>
    </row>
    <row r="1150" spans="1:17" s="74" customFormat="1" x14ac:dyDescent="0.25">
      <c r="A1150" s="288" t="s">
        <v>2875</v>
      </c>
      <c r="B1150" s="158" t="s">
        <v>396</v>
      </c>
      <c r="C1150" s="159" t="s">
        <v>2565</v>
      </c>
      <c r="D1150" s="160" t="s">
        <v>1435</v>
      </c>
      <c r="E1150" s="158" t="s">
        <v>1240</v>
      </c>
      <c r="F1150" s="161" t="s">
        <v>842</v>
      </c>
      <c r="G1150" s="162">
        <v>35723</v>
      </c>
      <c r="H1150" s="163">
        <v>36319</v>
      </c>
      <c r="I1150" s="166">
        <f t="shared" si="102"/>
        <v>1.6683929121294405E-2</v>
      </c>
      <c r="J1150" s="164">
        <f t="shared" si="103"/>
        <v>3.3367858242588809E-3</v>
      </c>
      <c r="K1150" s="162">
        <v>0</v>
      </c>
      <c r="L1150" s="163">
        <v>0</v>
      </c>
      <c r="M1150" s="166">
        <f t="shared" si="104"/>
        <v>0</v>
      </c>
      <c r="N1150" s="164">
        <f t="shared" si="105"/>
        <v>0</v>
      </c>
      <c r="O1150" s="165">
        <f t="shared" si="106"/>
        <v>0</v>
      </c>
      <c r="P1150" s="164">
        <f t="shared" si="107"/>
        <v>0</v>
      </c>
      <c r="Q1150" s="81"/>
    </row>
    <row r="1151" spans="1:17" s="74" customFormat="1" x14ac:dyDescent="0.25">
      <c r="A1151" s="288" t="s">
        <v>1652</v>
      </c>
      <c r="B1151" s="158" t="s">
        <v>396</v>
      </c>
      <c r="C1151" s="159" t="s">
        <v>1768</v>
      </c>
      <c r="D1151" s="160" t="s">
        <v>887</v>
      </c>
      <c r="E1151" s="158" t="s">
        <v>888</v>
      </c>
      <c r="F1151" s="161" t="s">
        <v>842</v>
      </c>
      <c r="G1151" s="162">
        <v>102785</v>
      </c>
      <c r="H1151" s="163">
        <v>108040</v>
      </c>
      <c r="I1151" s="166">
        <f t="shared" si="102"/>
        <v>5.1126137082259084E-2</v>
      </c>
      <c r="J1151" s="164">
        <f t="shared" si="103"/>
        <v>1.0225227416451817E-2</v>
      </c>
      <c r="K1151" s="162">
        <v>89561</v>
      </c>
      <c r="L1151" s="163">
        <v>94139</v>
      </c>
      <c r="M1151" s="166">
        <f t="shared" si="104"/>
        <v>5.1115999151416354E-2</v>
      </c>
      <c r="N1151" s="164">
        <f t="shared" si="105"/>
        <v>1.0223199830283271E-2</v>
      </c>
      <c r="O1151" s="165">
        <f t="shared" si="106"/>
        <v>0.87134309480955396</v>
      </c>
      <c r="P1151" s="164">
        <f t="shared" si="107"/>
        <v>0.87133469085523885</v>
      </c>
      <c r="Q1151" s="81"/>
    </row>
    <row r="1152" spans="1:17" s="74" customFormat="1" ht="45" x14ac:dyDescent="0.25">
      <c r="A1152" s="288" t="s">
        <v>1652</v>
      </c>
      <c r="B1152" s="158" t="s">
        <v>396</v>
      </c>
      <c r="C1152" s="159" t="s">
        <v>1768</v>
      </c>
      <c r="D1152" s="160" t="s">
        <v>889</v>
      </c>
      <c r="E1152" s="158" t="s">
        <v>890</v>
      </c>
      <c r="F1152" s="161" t="s">
        <v>3027</v>
      </c>
      <c r="G1152" s="162">
        <v>102785</v>
      </c>
      <c r="H1152" s="163">
        <v>108040</v>
      </c>
      <c r="I1152" s="166">
        <f t="shared" si="102"/>
        <v>5.1126137082259084E-2</v>
      </c>
      <c r="J1152" s="164">
        <f t="shared" si="103"/>
        <v>1.0225227416451817E-2</v>
      </c>
      <c r="K1152" s="162">
        <v>102755</v>
      </c>
      <c r="L1152" s="163">
        <v>108008</v>
      </c>
      <c r="M1152" s="166">
        <f t="shared" si="104"/>
        <v>5.1121599922144906E-2</v>
      </c>
      <c r="N1152" s="164">
        <f t="shared" si="105"/>
        <v>1.0224319984428982E-2</v>
      </c>
      <c r="O1152" s="165">
        <f t="shared" si="106"/>
        <v>0.99970812861798897</v>
      </c>
      <c r="P1152" s="164">
        <f t="shared" si="107"/>
        <v>0.99970381340244352</v>
      </c>
      <c r="Q1152" s="81"/>
    </row>
    <row r="1153" spans="1:17" s="74" customFormat="1" x14ac:dyDescent="0.25">
      <c r="A1153" s="288" t="s">
        <v>2874</v>
      </c>
      <c r="B1153" s="158" t="s">
        <v>396</v>
      </c>
      <c r="C1153" s="159" t="s">
        <v>2566</v>
      </c>
      <c r="D1153" s="160" t="s">
        <v>887</v>
      </c>
      <c r="E1153" s="158" t="s">
        <v>888</v>
      </c>
      <c r="F1153" s="161" t="s">
        <v>842</v>
      </c>
      <c r="G1153" s="162">
        <v>55680</v>
      </c>
      <c r="H1153" s="163">
        <v>57611</v>
      </c>
      <c r="I1153" s="166">
        <f t="shared" si="102"/>
        <v>3.4680316091954023E-2</v>
      </c>
      <c r="J1153" s="164">
        <f t="shared" si="103"/>
        <v>6.9360632183908047E-3</v>
      </c>
      <c r="K1153" s="162">
        <v>20</v>
      </c>
      <c r="L1153" s="163">
        <v>21</v>
      </c>
      <c r="M1153" s="166">
        <f t="shared" si="104"/>
        <v>0.05</v>
      </c>
      <c r="N1153" s="164">
        <f t="shared" si="105"/>
        <v>0.01</v>
      </c>
      <c r="O1153" s="165">
        <f t="shared" si="106"/>
        <v>3.5919540229885057E-4</v>
      </c>
      <c r="P1153" s="164">
        <f t="shared" si="107"/>
        <v>3.6451372133793894E-4</v>
      </c>
      <c r="Q1153" s="81"/>
    </row>
    <row r="1154" spans="1:17" s="74" customFormat="1" ht="45" x14ac:dyDescent="0.25">
      <c r="A1154" s="288" t="s">
        <v>2874</v>
      </c>
      <c r="B1154" s="158" t="s">
        <v>396</v>
      </c>
      <c r="C1154" s="159" t="s">
        <v>2566</v>
      </c>
      <c r="D1154" s="160" t="s">
        <v>889</v>
      </c>
      <c r="E1154" s="158" t="s">
        <v>890</v>
      </c>
      <c r="F1154" s="161" t="s">
        <v>3027</v>
      </c>
      <c r="G1154" s="162">
        <v>55680</v>
      </c>
      <c r="H1154" s="163">
        <v>57611</v>
      </c>
      <c r="I1154" s="166">
        <f t="shared" si="102"/>
        <v>3.4680316091954023E-2</v>
      </c>
      <c r="J1154" s="164">
        <f t="shared" si="103"/>
        <v>6.9360632183908047E-3</v>
      </c>
      <c r="K1154" s="162">
        <v>3</v>
      </c>
      <c r="L1154" s="163">
        <v>3</v>
      </c>
      <c r="M1154" s="166">
        <f t="shared" si="104"/>
        <v>0</v>
      </c>
      <c r="N1154" s="164">
        <f t="shared" si="105"/>
        <v>0</v>
      </c>
      <c r="O1154" s="165">
        <f t="shared" si="106"/>
        <v>5.3879310344827585E-5</v>
      </c>
      <c r="P1154" s="164">
        <f t="shared" si="107"/>
        <v>5.2073388762562704E-5</v>
      </c>
      <c r="Q1154" s="81"/>
    </row>
    <row r="1155" spans="1:17" s="74" customFormat="1" x14ac:dyDescent="0.25">
      <c r="A1155" s="288" t="s">
        <v>996</v>
      </c>
      <c r="B1155" s="158" t="s">
        <v>396</v>
      </c>
      <c r="C1155" s="159" t="s">
        <v>395</v>
      </c>
      <c r="D1155" s="160" t="s">
        <v>887</v>
      </c>
      <c r="E1155" s="158" t="s">
        <v>888</v>
      </c>
      <c r="F1155" s="161" t="s">
        <v>842</v>
      </c>
      <c r="G1155" s="162">
        <v>423456</v>
      </c>
      <c r="H1155" s="163">
        <v>439996</v>
      </c>
      <c r="I1155" s="166">
        <f t="shared" ref="I1155:I1218" si="108">(H1155-G1155)/G1155</f>
        <v>3.9059548099448352E-2</v>
      </c>
      <c r="J1155" s="164">
        <f t="shared" ref="J1155:J1218" si="109">I1155/5</f>
        <v>7.8119096198896705E-3</v>
      </c>
      <c r="K1155" s="162">
        <v>388750</v>
      </c>
      <c r="L1155" s="163">
        <v>403943</v>
      </c>
      <c r="M1155" s="166">
        <f t="shared" ref="M1155:M1218" si="110">IFERROR((L1155-K1155)/K1155,0)</f>
        <v>3.908167202572347E-2</v>
      </c>
      <c r="N1155" s="164">
        <f t="shared" ref="N1155:N1218" si="111">M1155/5</f>
        <v>7.8163344051446933E-3</v>
      </c>
      <c r="O1155" s="165">
        <f t="shared" ref="O1155:O1218" si="112">K1155/G1155</f>
        <v>0.91804107156351544</v>
      </c>
      <c r="P1155" s="164">
        <f t="shared" ref="P1155:P1218" si="113">L1155/H1155</f>
        <v>0.91806061873289757</v>
      </c>
      <c r="Q1155" s="81"/>
    </row>
    <row r="1156" spans="1:17" s="74" customFormat="1" x14ac:dyDescent="0.25">
      <c r="A1156" s="288" t="s">
        <v>996</v>
      </c>
      <c r="B1156" s="158" t="s">
        <v>396</v>
      </c>
      <c r="C1156" s="159" t="s">
        <v>395</v>
      </c>
      <c r="D1156" s="160" t="s">
        <v>1521</v>
      </c>
      <c r="E1156" s="158" t="s">
        <v>1372</v>
      </c>
      <c r="F1156" s="161" t="s">
        <v>3262</v>
      </c>
      <c r="G1156" s="162">
        <v>423456</v>
      </c>
      <c r="H1156" s="163">
        <v>439996</v>
      </c>
      <c r="I1156" s="166">
        <f t="shared" si="108"/>
        <v>3.9059548099448352E-2</v>
      </c>
      <c r="J1156" s="164">
        <f t="shared" si="109"/>
        <v>7.8119096198896705E-3</v>
      </c>
      <c r="K1156" s="162">
        <v>20</v>
      </c>
      <c r="L1156" s="163">
        <v>21</v>
      </c>
      <c r="M1156" s="166">
        <f t="shared" si="110"/>
        <v>0.05</v>
      </c>
      <c r="N1156" s="164">
        <f t="shared" si="111"/>
        <v>0.01</v>
      </c>
      <c r="O1156" s="165">
        <f t="shared" si="112"/>
        <v>4.7230408826418804E-5</v>
      </c>
      <c r="P1156" s="164">
        <f t="shared" si="113"/>
        <v>4.7727706615514689E-5</v>
      </c>
      <c r="Q1156" s="81"/>
    </row>
    <row r="1157" spans="1:17" s="74" customFormat="1" ht="45" x14ac:dyDescent="0.25">
      <c r="A1157" s="288" t="s">
        <v>996</v>
      </c>
      <c r="B1157" s="158" t="s">
        <v>396</v>
      </c>
      <c r="C1157" s="159" t="s">
        <v>395</v>
      </c>
      <c r="D1157" s="160" t="s">
        <v>889</v>
      </c>
      <c r="E1157" s="158" t="s">
        <v>890</v>
      </c>
      <c r="F1157" s="161" t="s">
        <v>3027</v>
      </c>
      <c r="G1157" s="162">
        <v>423456</v>
      </c>
      <c r="H1157" s="163">
        <v>439996</v>
      </c>
      <c r="I1157" s="166">
        <f t="shared" si="108"/>
        <v>3.9059548099448352E-2</v>
      </c>
      <c r="J1157" s="164">
        <f t="shared" si="109"/>
        <v>7.8119096198896705E-3</v>
      </c>
      <c r="K1157" s="162">
        <v>423421</v>
      </c>
      <c r="L1157" s="163">
        <v>439960</v>
      </c>
      <c r="M1157" s="166">
        <f t="shared" si="110"/>
        <v>3.9060415047907401E-2</v>
      </c>
      <c r="N1157" s="164">
        <f t="shared" si="111"/>
        <v>7.8120830095814806E-3</v>
      </c>
      <c r="O1157" s="165">
        <f t="shared" si="112"/>
        <v>0.9999173467845538</v>
      </c>
      <c r="P1157" s="164">
        <f t="shared" si="113"/>
        <v>0.99991818107437336</v>
      </c>
      <c r="Q1157" s="81"/>
    </row>
    <row r="1158" spans="1:17" s="74" customFormat="1" ht="45" x14ac:dyDescent="0.25">
      <c r="A1158" s="288" t="s">
        <v>2873</v>
      </c>
      <c r="B1158" s="158" t="s">
        <v>396</v>
      </c>
      <c r="C1158" s="159" t="s">
        <v>2567</v>
      </c>
      <c r="D1158" s="160" t="s">
        <v>889</v>
      </c>
      <c r="E1158" s="158" t="s">
        <v>890</v>
      </c>
      <c r="F1158" s="161" t="s">
        <v>3027</v>
      </c>
      <c r="G1158" s="162">
        <v>46646</v>
      </c>
      <c r="H1158" s="163">
        <v>47572</v>
      </c>
      <c r="I1158" s="166">
        <f t="shared" si="108"/>
        <v>1.9851648587231489E-2</v>
      </c>
      <c r="J1158" s="164">
        <f t="shared" si="109"/>
        <v>3.9703297174462976E-3</v>
      </c>
      <c r="K1158" s="162">
        <v>7</v>
      </c>
      <c r="L1158" s="163">
        <v>7</v>
      </c>
      <c r="M1158" s="166">
        <f t="shared" si="110"/>
        <v>0</v>
      </c>
      <c r="N1158" s="164">
        <f t="shared" si="111"/>
        <v>0</v>
      </c>
      <c r="O1158" s="165">
        <f t="shared" si="112"/>
        <v>1.5006645800282983E-4</v>
      </c>
      <c r="P1158" s="164">
        <f t="shared" si="113"/>
        <v>1.4714537963507945E-4</v>
      </c>
      <c r="Q1158" s="81"/>
    </row>
    <row r="1159" spans="1:17" s="74" customFormat="1" x14ac:dyDescent="0.25">
      <c r="A1159" s="288" t="s">
        <v>1653</v>
      </c>
      <c r="B1159" s="158" t="s">
        <v>396</v>
      </c>
      <c r="C1159" s="159" t="s">
        <v>1769</v>
      </c>
      <c r="D1159" s="160" t="s">
        <v>887</v>
      </c>
      <c r="E1159" s="158" t="s">
        <v>888</v>
      </c>
      <c r="F1159" s="161" t="s">
        <v>842</v>
      </c>
      <c r="G1159" s="162">
        <v>1255111</v>
      </c>
      <c r="H1159" s="163">
        <v>1317450</v>
      </c>
      <c r="I1159" s="166">
        <f t="shared" si="108"/>
        <v>4.9668117003197329E-2</v>
      </c>
      <c r="J1159" s="164">
        <f t="shared" si="109"/>
        <v>9.9336234006394651E-3</v>
      </c>
      <c r="K1159" s="162">
        <v>1255111</v>
      </c>
      <c r="L1159" s="163">
        <v>1317450</v>
      </c>
      <c r="M1159" s="166">
        <f t="shared" si="110"/>
        <v>4.9668117003197329E-2</v>
      </c>
      <c r="N1159" s="164">
        <f t="shared" si="111"/>
        <v>9.9336234006394651E-3</v>
      </c>
      <c r="O1159" s="165">
        <f t="shared" si="112"/>
        <v>1</v>
      </c>
      <c r="P1159" s="164">
        <f t="shared" si="113"/>
        <v>1</v>
      </c>
      <c r="Q1159" s="81"/>
    </row>
    <row r="1160" spans="1:17" s="74" customFormat="1" ht="45" x14ac:dyDescent="0.25">
      <c r="A1160" s="288" t="s">
        <v>1653</v>
      </c>
      <c r="B1160" s="158" t="s">
        <v>396</v>
      </c>
      <c r="C1160" s="159" t="s">
        <v>1769</v>
      </c>
      <c r="D1160" s="160" t="s">
        <v>889</v>
      </c>
      <c r="E1160" s="158" t="s">
        <v>890</v>
      </c>
      <c r="F1160" s="161" t="s">
        <v>3027</v>
      </c>
      <c r="G1160" s="162">
        <v>1255111</v>
      </c>
      <c r="H1160" s="163">
        <v>1317450</v>
      </c>
      <c r="I1160" s="166">
        <f t="shared" si="108"/>
        <v>4.9668117003197329E-2</v>
      </c>
      <c r="J1160" s="164">
        <f t="shared" si="109"/>
        <v>9.9336234006394651E-3</v>
      </c>
      <c r="K1160" s="162">
        <v>1255098</v>
      </c>
      <c r="L1160" s="163">
        <v>1317436</v>
      </c>
      <c r="M1160" s="166">
        <f t="shared" si="110"/>
        <v>4.96678347029475E-2</v>
      </c>
      <c r="N1160" s="164">
        <f t="shared" si="111"/>
        <v>9.9335669405895E-3</v>
      </c>
      <c r="O1160" s="165">
        <f t="shared" si="112"/>
        <v>0.99998964235035781</v>
      </c>
      <c r="P1160" s="164">
        <f t="shared" si="113"/>
        <v>0.99998937341075567</v>
      </c>
      <c r="Q1160" s="81"/>
    </row>
    <row r="1161" spans="1:17" s="74" customFormat="1" x14ac:dyDescent="0.25">
      <c r="A1161" s="288" t="s">
        <v>2872</v>
      </c>
      <c r="B1161" s="158" t="s">
        <v>396</v>
      </c>
      <c r="C1161" s="159" t="s">
        <v>2568</v>
      </c>
      <c r="D1161" s="160" t="s">
        <v>887</v>
      </c>
      <c r="E1161" s="158" t="s">
        <v>888</v>
      </c>
      <c r="F1161" s="161" t="s">
        <v>842</v>
      </c>
      <c r="G1161" s="162">
        <v>39924</v>
      </c>
      <c r="H1161" s="163">
        <v>41581</v>
      </c>
      <c r="I1161" s="166">
        <f t="shared" si="108"/>
        <v>4.1503857328924955E-2</v>
      </c>
      <c r="J1161" s="164">
        <f t="shared" si="109"/>
        <v>8.3007714657849906E-3</v>
      </c>
      <c r="K1161" s="162">
        <v>7</v>
      </c>
      <c r="L1161" s="163">
        <v>7</v>
      </c>
      <c r="M1161" s="166">
        <f t="shared" si="110"/>
        <v>0</v>
      </c>
      <c r="N1161" s="164">
        <f t="shared" si="111"/>
        <v>0</v>
      </c>
      <c r="O1161" s="165">
        <f t="shared" si="112"/>
        <v>1.7533313295260995E-4</v>
      </c>
      <c r="P1161" s="164">
        <f t="shared" si="113"/>
        <v>1.6834611962194271E-4</v>
      </c>
      <c r="Q1161" s="81"/>
    </row>
    <row r="1162" spans="1:17" s="74" customFormat="1" ht="45" x14ac:dyDescent="0.25">
      <c r="A1162" s="288" t="s">
        <v>2872</v>
      </c>
      <c r="B1162" s="158" t="s">
        <v>396</v>
      </c>
      <c r="C1162" s="159" t="s">
        <v>2568</v>
      </c>
      <c r="D1162" s="160" t="s">
        <v>889</v>
      </c>
      <c r="E1162" s="158" t="s">
        <v>890</v>
      </c>
      <c r="F1162" s="161" t="s">
        <v>3027</v>
      </c>
      <c r="G1162" s="162">
        <v>39924</v>
      </c>
      <c r="H1162" s="163">
        <v>41581</v>
      </c>
      <c r="I1162" s="166">
        <f t="shared" si="108"/>
        <v>4.1503857328924955E-2</v>
      </c>
      <c r="J1162" s="164">
        <f t="shared" si="109"/>
        <v>8.3007714657849906E-3</v>
      </c>
      <c r="K1162" s="162">
        <v>4</v>
      </c>
      <c r="L1162" s="163">
        <v>4</v>
      </c>
      <c r="M1162" s="166">
        <f t="shared" si="110"/>
        <v>0</v>
      </c>
      <c r="N1162" s="164">
        <f t="shared" si="111"/>
        <v>0</v>
      </c>
      <c r="O1162" s="165">
        <f t="shared" si="112"/>
        <v>1.0019036168720569E-4</v>
      </c>
      <c r="P1162" s="164">
        <f t="shared" si="113"/>
        <v>9.6197782641110124E-5</v>
      </c>
      <c r="Q1162" s="81"/>
    </row>
    <row r="1163" spans="1:17" s="74" customFormat="1" x14ac:dyDescent="0.25">
      <c r="A1163" s="288" t="s">
        <v>2871</v>
      </c>
      <c r="B1163" s="158" t="s">
        <v>396</v>
      </c>
      <c r="C1163" s="159" t="s">
        <v>2569</v>
      </c>
      <c r="D1163" s="160" t="s">
        <v>887</v>
      </c>
      <c r="E1163" s="158" t="s">
        <v>888</v>
      </c>
      <c r="F1163" s="161" t="s">
        <v>842</v>
      </c>
      <c r="G1163" s="162">
        <v>28199</v>
      </c>
      <c r="H1163" s="163">
        <v>28868</v>
      </c>
      <c r="I1163" s="166">
        <f t="shared" si="108"/>
        <v>2.3724245540622007E-2</v>
      </c>
      <c r="J1163" s="164">
        <f t="shared" si="109"/>
        <v>4.7448491081244016E-3</v>
      </c>
      <c r="K1163" s="162">
        <v>1061</v>
      </c>
      <c r="L1163" s="163">
        <v>1087</v>
      </c>
      <c r="M1163" s="166">
        <f t="shared" si="110"/>
        <v>2.4505183788878417E-2</v>
      </c>
      <c r="N1163" s="164">
        <f t="shared" si="111"/>
        <v>4.9010367577756835E-3</v>
      </c>
      <c r="O1163" s="165">
        <f t="shared" si="112"/>
        <v>3.7625447710911732E-2</v>
      </c>
      <c r="P1163" s="164">
        <f t="shared" si="113"/>
        <v>3.7654149923791048E-2</v>
      </c>
      <c r="Q1163" s="81"/>
    </row>
    <row r="1164" spans="1:17" s="74" customFormat="1" ht="45" x14ac:dyDescent="0.25">
      <c r="A1164" s="288" t="s">
        <v>2871</v>
      </c>
      <c r="B1164" s="158" t="s">
        <v>396</v>
      </c>
      <c r="C1164" s="159" t="s">
        <v>2569</v>
      </c>
      <c r="D1164" s="160" t="s">
        <v>889</v>
      </c>
      <c r="E1164" s="158" t="s">
        <v>890</v>
      </c>
      <c r="F1164" s="161" t="s">
        <v>3027</v>
      </c>
      <c r="G1164" s="162">
        <v>28199</v>
      </c>
      <c r="H1164" s="163">
        <v>28868</v>
      </c>
      <c r="I1164" s="166">
        <f t="shared" si="108"/>
        <v>2.3724245540622007E-2</v>
      </c>
      <c r="J1164" s="164">
        <f t="shared" si="109"/>
        <v>4.7448491081244016E-3</v>
      </c>
      <c r="K1164" s="162">
        <v>1</v>
      </c>
      <c r="L1164" s="163">
        <v>1</v>
      </c>
      <c r="M1164" s="166">
        <f t="shared" si="110"/>
        <v>0</v>
      </c>
      <c r="N1164" s="164">
        <f t="shared" si="111"/>
        <v>0</v>
      </c>
      <c r="O1164" s="165">
        <f t="shared" si="112"/>
        <v>3.5462250434412567E-5</v>
      </c>
      <c r="P1164" s="164">
        <f t="shared" si="113"/>
        <v>3.4640432312595262E-5</v>
      </c>
      <c r="Q1164" s="81"/>
    </row>
    <row r="1165" spans="1:17" s="74" customFormat="1" ht="45" x14ac:dyDescent="0.25">
      <c r="A1165" s="288" t="s">
        <v>2870</v>
      </c>
      <c r="B1165" s="158" t="s">
        <v>396</v>
      </c>
      <c r="C1165" s="159" t="s">
        <v>2570</v>
      </c>
      <c r="D1165" s="160" t="s">
        <v>889</v>
      </c>
      <c r="E1165" s="158" t="s">
        <v>890</v>
      </c>
      <c r="F1165" s="161" t="s">
        <v>3027</v>
      </c>
      <c r="G1165" s="162">
        <v>36031</v>
      </c>
      <c r="H1165" s="163">
        <v>36627</v>
      </c>
      <c r="I1165" s="166">
        <f t="shared" si="108"/>
        <v>1.6541311648302852E-2</v>
      </c>
      <c r="J1165" s="164">
        <f t="shared" si="109"/>
        <v>3.3082623296605703E-3</v>
      </c>
      <c r="K1165" s="162">
        <v>7</v>
      </c>
      <c r="L1165" s="163">
        <v>7</v>
      </c>
      <c r="M1165" s="166">
        <f t="shared" si="110"/>
        <v>0</v>
      </c>
      <c r="N1165" s="164">
        <f t="shared" si="111"/>
        <v>0</v>
      </c>
      <c r="O1165" s="165">
        <f t="shared" si="112"/>
        <v>1.9427715023174487E-4</v>
      </c>
      <c r="P1165" s="164">
        <f t="shared" si="113"/>
        <v>1.9111584350342642E-4</v>
      </c>
      <c r="Q1165" s="81"/>
    </row>
    <row r="1166" spans="1:17" s="74" customFormat="1" x14ac:dyDescent="0.25">
      <c r="A1166" s="288" t="s">
        <v>2869</v>
      </c>
      <c r="B1166" s="158" t="s">
        <v>396</v>
      </c>
      <c r="C1166" s="159" t="s">
        <v>2571</v>
      </c>
      <c r="D1166" s="160" t="s">
        <v>887</v>
      </c>
      <c r="E1166" s="158" t="s">
        <v>888</v>
      </c>
      <c r="F1166" s="161" t="s">
        <v>842</v>
      </c>
      <c r="G1166" s="162">
        <v>23202</v>
      </c>
      <c r="H1166" s="163">
        <v>23708</v>
      </c>
      <c r="I1166" s="166">
        <f t="shared" si="108"/>
        <v>2.1808464787518318E-2</v>
      </c>
      <c r="J1166" s="164">
        <f t="shared" si="109"/>
        <v>4.3616929575036635E-3</v>
      </c>
      <c r="K1166" s="162">
        <v>0</v>
      </c>
      <c r="L1166" s="163">
        <v>0</v>
      </c>
      <c r="M1166" s="166">
        <f t="shared" si="110"/>
        <v>0</v>
      </c>
      <c r="N1166" s="164">
        <f t="shared" si="111"/>
        <v>0</v>
      </c>
      <c r="O1166" s="165">
        <f t="shared" si="112"/>
        <v>0</v>
      </c>
      <c r="P1166" s="164">
        <f t="shared" si="113"/>
        <v>0</v>
      </c>
      <c r="Q1166" s="81"/>
    </row>
    <row r="1167" spans="1:17" s="74" customFormat="1" x14ac:dyDescent="0.25">
      <c r="A1167" s="288" t="s">
        <v>2317</v>
      </c>
      <c r="B1167" s="158" t="s">
        <v>396</v>
      </c>
      <c r="C1167" s="159" t="s">
        <v>2349</v>
      </c>
      <c r="D1167" s="160" t="s">
        <v>1540</v>
      </c>
      <c r="E1167" s="158" t="s">
        <v>1366</v>
      </c>
      <c r="F1167" s="161" t="s">
        <v>3262</v>
      </c>
      <c r="G1167" s="162">
        <v>155465</v>
      </c>
      <c r="H1167" s="163">
        <v>163196</v>
      </c>
      <c r="I1167" s="166">
        <f t="shared" si="108"/>
        <v>4.972823465088605E-2</v>
      </c>
      <c r="J1167" s="164">
        <f t="shared" si="109"/>
        <v>9.9456469301772103E-3</v>
      </c>
      <c r="K1167" s="162">
        <v>27345</v>
      </c>
      <c r="L1167" s="163">
        <v>28651</v>
      </c>
      <c r="M1167" s="166">
        <f t="shared" si="110"/>
        <v>4.7760102395319068E-2</v>
      </c>
      <c r="N1167" s="164">
        <f t="shared" si="111"/>
        <v>9.5520204790638143E-3</v>
      </c>
      <c r="O1167" s="165">
        <f t="shared" si="112"/>
        <v>0.17589167979931175</v>
      </c>
      <c r="P1167" s="164">
        <f t="shared" si="113"/>
        <v>0.17556190102698596</v>
      </c>
      <c r="Q1167" s="81"/>
    </row>
    <row r="1168" spans="1:17" s="74" customFormat="1" x14ac:dyDescent="0.25">
      <c r="A1168" s="288" t="s">
        <v>2317</v>
      </c>
      <c r="B1168" s="158" t="s">
        <v>396</v>
      </c>
      <c r="C1168" s="159" t="s">
        <v>2349</v>
      </c>
      <c r="D1168" s="160" t="s">
        <v>1580</v>
      </c>
      <c r="E1168" s="158" t="s">
        <v>1171</v>
      </c>
      <c r="F1168" s="161" t="s">
        <v>3027</v>
      </c>
      <c r="G1168" s="162">
        <v>155465</v>
      </c>
      <c r="H1168" s="163">
        <v>163196</v>
      </c>
      <c r="I1168" s="166">
        <f t="shared" si="108"/>
        <v>4.972823465088605E-2</v>
      </c>
      <c r="J1168" s="164">
        <f t="shared" si="109"/>
        <v>9.9456469301772103E-3</v>
      </c>
      <c r="K1168" s="162">
        <v>94911</v>
      </c>
      <c r="L1168" s="163">
        <v>99596</v>
      </c>
      <c r="M1168" s="166">
        <f t="shared" si="110"/>
        <v>4.9362033905448265E-2</v>
      </c>
      <c r="N1168" s="164">
        <f t="shared" si="111"/>
        <v>9.8724067810896533E-3</v>
      </c>
      <c r="O1168" s="165">
        <f t="shared" si="112"/>
        <v>0.6104975396391471</v>
      </c>
      <c r="P1168" s="164">
        <f t="shared" si="113"/>
        <v>0.61028456579818136</v>
      </c>
      <c r="Q1168" s="81"/>
    </row>
    <row r="1169" spans="1:17" s="74" customFormat="1" x14ac:dyDescent="0.25">
      <c r="A1169" s="288" t="s">
        <v>1654</v>
      </c>
      <c r="B1169" s="158" t="s">
        <v>396</v>
      </c>
      <c r="C1169" s="159" t="s">
        <v>1770</v>
      </c>
      <c r="D1169" s="160" t="s">
        <v>887</v>
      </c>
      <c r="E1169" s="158" t="s">
        <v>888</v>
      </c>
      <c r="F1169" s="161" t="s">
        <v>842</v>
      </c>
      <c r="G1169" s="162">
        <v>548482</v>
      </c>
      <c r="H1169" s="163">
        <v>575273</v>
      </c>
      <c r="I1169" s="166">
        <f t="shared" si="108"/>
        <v>4.884572328718171E-2</v>
      </c>
      <c r="J1169" s="164">
        <f t="shared" si="109"/>
        <v>9.7691446574363419E-3</v>
      </c>
      <c r="K1169" s="162">
        <v>548482</v>
      </c>
      <c r="L1169" s="163">
        <v>575273</v>
      </c>
      <c r="M1169" s="166">
        <f t="shared" si="110"/>
        <v>4.884572328718171E-2</v>
      </c>
      <c r="N1169" s="164">
        <f t="shared" si="111"/>
        <v>9.7691446574363419E-3</v>
      </c>
      <c r="O1169" s="165">
        <f t="shared" si="112"/>
        <v>1</v>
      </c>
      <c r="P1169" s="164">
        <f t="shared" si="113"/>
        <v>1</v>
      </c>
      <c r="Q1169" s="81"/>
    </row>
    <row r="1170" spans="1:17" s="74" customFormat="1" x14ac:dyDescent="0.25">
      <c r="A1170" s="288" t="s">
        <v>1654</v>
      </c>
      <c r="B1170" s="158" t="s">
        <v>396</v>
      </c>
      <c r="C1170" s="159" t="s">
        <v>1770</v>
      </c>
      <c r="D1170" s="160" t="s">
        <v>1521</v>
      </c>
      <c r="E1170" s="158" t="s">
        <v>1372</v>
      </c>
      <c r="F1170" s="161" t="s">
        <v>3262</v>
      </c>
      <c r="G1170" s="162">
        <v>548482</v>
      </c>
      <c r="H1170" s="163">
        <v>575273</v>
      </c>
      <c r="I1170" s="166">
        <f t="shared" si="108"/>
        <v>4.884572328718171E-2</v>
      </c>
      <c r="J1170" s="164">
        <f t="shared" si="109"/>
        <v>9.7691446574363419E-3</v>
      </c>
      <c r="K1170" s="162">
        <v>2731</v>
      </c>
      <c r="L1170" s="163">
        <v>2860</v>
      </c>
      <c r="M1170" s="166">
        <f t="shared" si="110"/>
        <v>4.7235444891980963E-2</v>
      </c>
      <c r="N1170" s="164">
        <f t="shared" si="111"/>
        <v>9.4470889783961932E-3</v>
      </c>
      <c r="O1170" s="165">
        <f t="shared" si="112"/>
        <v>4.9791971295320538E-3</v>
      </c>
      <c r="P1170" s="164">
        <f t="shared" si="113"/>
        <v>4.9715526367481175E-3</v>
      </c>
      <c r="Q1170" s="81"/>
    </row>
    <row r="1171" spans="1:17" s="74" customFormat="1" ht="45" x14ac:dyDescent="0.25">
      <c r="A1171" s="288" t="s">
        <v>1654</v>
      </c>
      <c r="B1171" s="158" t="s">
        <v>396</v>
      </c>
      <c r="C1171" s="159" t="s">
        <v>1770</v>
      </c>
      <c r="D1171" s="160" t="s">
        <v>889</v>
      </c>
      <c r="E1171" s="158" t="s">
        <v>890</v>
      </c>
      <c r="F1171" s="161" t="s">
        <v>3027</v>
      </c>
      <c r="G1171" s="162">
        <v>548482</v>
      </c>
      <c r="H1171" s="163">
        <v>575273</v>
      </c>
      <c r="I1171" s="166">
        <f t="shared" si="108"/>
        <v>4.884572328718171E-2</v>
      </c>
      <c r="J1171" s="164">
        <f t="shared" si="109"/>
        <v>9.7691446574363419E-3</v>
      </c>
      <c r="K1171" s="162">
        <v>548482</v>
      </c>
      <c r="L1171" s="163">
        <v>575273</v>
      </c>
      <c r="M1171" s="166">
        <f t="shared" si="110"/>
        <v>4.884572328718171E-2</v>
      </c>
      <c r="N1171" s="164">
        <f t="shared" si="111"/>
        <v>9.7691446574363419E-3</v>
      </c>
      <c r="O1171" s="165">
        <f t="shared" si="112"/>
        <v>1</v>
      </c>
      <c r="P1171" s="164">
        <f t="shared" si="113"/>
        <v>1</v>
      </c>
      <c r="Q1171" s="81"/>
    </row>
    <row r="1172" spans="1:17" s="74" customFormat="1" x14ac:dyDescent="0.25">
      <c r="A1172" s="288" t="s">
        <v>2868</v>
      </c>
      <c r="B1172" s="158" t="s">
        <v>396</v>
      </c>
      <c r="C1172" s="159" t="s">
        <v>2540</v>
      </c>
      <c r="D1172" s="160" t="s">
        <v>887</v>
      </c>
      <c r="E1172" s="158" t="s">
        <v>888</v>
      </c>
      <c r="F1172" s="161" t="s">
        <v>842</v>
      </c>
      <c r="G1172" s="162">
        <v>66218</v>
      </c>
      <c r="H1172" s="163">
        <v>68418</v>
      </c>
      <c r="I1172" s="166">
        <f t="shared" si="108"/>
        <v>3.3223594792956598E-2</v>
      </c>
      <c r="J1172" s="164">
        <f t="shared" si="109"/>
        <v>6.64471895859132E-3</v>
      </c>
      <c r="K1172" s="162">
        <v>0</v>
      </c>
      <c r="L1172" s="163">
        <v>0</v>
      </c>
      <c r="M1172" s="166">
        <f t="shared" si="110"/>
        <v>0</v>
      </c>
      <c r="N1172" s="164">
        <f t="shared" si="111"/>
        <v>0</v>
      </c>
      <c r="O1172" s="165">
        <f t="shared" si="112"/>
        <v>0</v>
      </c>
      <c r="P1172" s="164">
        <f t="shared" si="113"/>
        <v>0</v>
      </c>
      <c r="Q1172" s="81"/>
    </row>
    <row r="1173" spans="1:17" s="74" customFormat="1" ht="45" x14ac:dyDescent="0.25">
      <c r="A1173" s="288" t="s">
        <v>2868</v>
      </c>
      <c r="B1173" s="158" t="s">
        <v>396</v>
      </c>
      <c r="C1173" s="159" t="s">
        <v>2540</v>
      </c>
      <c r="D1173" s="160" t="s">
        <v>889</v>
      </c>
      <c r="E1173" s="158" t="s">
        <v>890</v>
      </c>
      <c r="F1173" s="161" t="s">
        <v>3027</v>
      </c>
      <c r="G1173" s="162">
        <v>66218</v>
      </c>
      <c r="H1173" s="163">
        <v>68418</v>
      </c>
      <c r="I1173" s="166">
        <f t="shared" si="108"/>
        <v>3.3223594792956598E-2</v>
      </c>
      <c r="J1173" s="164">
        <f t="shared" si="109"/>
        <v>6.64471895859132E-3</v>
      </c>
      <c r="K1173" s="162">
        <v>32</v>
      </c>
      <c r="L1173" s="163">
        <v>32</v>
      </c>
      <c r="M1173" s="166">
        <f t="shared" si="110"/>
        <v>0</v>
      </c>
      <c r="N1173" s="164">
        <f t="shared" si="111"/>
        <v>0</v>
      </c>
      <c r="O1173" s="165">
        <f t="shared" si="112"/>
        <v>4.8325228789755051E-4</v>
      </c>
      <c r="P1173" s="164">
        <f t="shared" si="113"/>
        <v>4.6771317489549536E-4</v>
      </c>
      <c r="Q1173" s="81"/>
    </row>
    <row r="1174" spans="1:17" s="74" customFormat="1" x14ac:dyDescent="0.25">
      <c r="A1174" s="288" t="s">
        <v>1655</v>
      </c>
      <c r="B1174" s="158" t="s">
        <v>396</v>
      </c>
      <c r="C1174" s="159" t="s">
        <v>1771</v>
      </c>
      <c r="D1174" s="160" t="s">
        <v>1435</v>
      </c>
      <c r="E1174" s="158" t="s">
        <v>1240</v>
      </c>
      <c r="F1174" s="161" t="s">
        <v>842</v>
      </c>
      <c r="G1174" s="162">
        <v>200691</v>
      </c>
      <c r="H1174" s="163">
        <v>203269</v>
      </c>
      <c r="I1174" s="166">
        <f t="shared" si="108"/>
        <v>1.2845618388467844E-2</v>
      </c>
      <c r="J1174" s="164">
        <f t="shared" si="109"/>
        <v>2.5691236776935688E-3</v>
      </c>
      <c r="K1174" s="162">
        <v>81163</v>
      </c>
      <c r="L1174" s="163">
        <v>82165</v>
      </c>
      <c r="M1174" s="166">
        <f t="shared" si="110"/>
        <v>1.2345526902652686E-2</v>
      </c>
      <c r="N1174" s="164">
        <f t="shared" si="111"/>
        <v>2.4691053805305373E-3</v>
      </c>
      <c r="O1174" s="165">
        <f t="shared" si="112"/>
        <v>0.40441773671963366</v>
      </c>
      <c r="P1174" s="164">
        <f t="shared" si="113"/>
        <v>0.4042180558766954</v>
      </c>
      <c r="Q1174" s="81"/>
    </row>
    <row r="1175" spans="1:17" s="74" customFormat="1" x14ac:dyDescent="0.25">
      <c r="A1175" s="288" t="s">
        <v>1656</v>
      </c>
      <c r="B1175" s="158" t="s">
        <v>396</v>
      </c>
      <c r="C1175" s="159" t="s">
        <v>1772</v>
      </c>
      <c r="D1175" s="160" t="s">
        <v>887</v>
      </c>
      <c r="E1175" s="158" t="s">
        <v>888</v>
      </c>
      <c r="F1175" s="161" t="s">
        <v>842</v>
      </c>
      <c r="G1175" s="162">
        <v>146700</v>
      </c>
      <c r="H1175" s="163">
        <v>154302</v>
      </c>
      <c r="I1175" s="166">
        <f t="shared" si="108"/>
        <v>5.18200408997955E-2</v>
      </c>
      <c r="J1175" s="164">
        <f t="shared" si="109"/>
        <v>1.0364008179959101E-2</v>
      </c>
      <c r="K1175" s="162">
        <v>125334</v>
      </c>
      <c r="L1175" s="163">
        <v>131819</v>
      </c>
      <c r="M1175" s="166">
        <f t="shared" si="110"/>
        <v>5.1741746054542265E-2</v>
      </c>
      <c r="N1175" s="164">
        <f t="shared" si="111"/>
        <v>1.0348349210908454E-2</v>
      </c>
      <c r="O1175" s="165">
        <f t="shared" si="112"/>
        <v>0.85435582822085887</v>
      </c>
      <c r="P1175" s="164">
        <f t="shared" si="113"/>
        <v>0.85429223211623961</v>
      </c>
      <c r="Q1175" s="81"/>
    </row>
    <row r="1176" spans="1:17" s="74" customFormat="1" ht="45" x14ac:dyDescent="0.25">
      <c r="A1176" s="288" t="s">
        <v>1656</v>
      </c>
      <c r="B1176" s="158" t="s">
        <v>396</v>
      </c>
      <c r="C1176" s="159" t="s">
        <v>1772</v>
      </c>
      <c r="D1176" s="160" t="s">
        <v>889</v>
      </c>
      <c r="E1176" s="158" t="s">
        <v>890</v>
      </c>
      <c r="F1176" s="161" t="s">
        <v>3027</v>
      </c>
      <c r="G1176" s="162">
        <v>146700</v>
      </c>
      <c r="H1176" s="163">
        <v>154302</v>
      </c>
      <c r="I1176" s="166">
        <f t="shared" si="108"/>
        <v>5.18200408997955E-2</v>
      </c>
      <c r="J1176" s="164">
        <f t="shared" si="109"/>
        <v>1.0364008179959101E-2</v>
      </c>
      <c r="K1176" s="162">
        <v>146654</v>
      </c>
      <c r="L1176" s="163">
        <v>154254</v>
      </c>
      <c r="M1176" s="166">
        <f t="shared" si="110"/>
        <v>5.1822657411321887E-2</v>
      </c>
      <c r="N1176" s="164">
        <f t="shared" si="111"/>
        <v>1.0364531482264377E-2</v>
      </c>
      <c r="O1176" s="165">
        <f t="shared" si="112"/>
        <v>0.99968643490115883</v>
      </c>
      <c r="P1176" s="164">
        <f t="shared" si="113"/>
        <v>0.99968892172492907</v>
      </c>
      <c r="Q1176" s="81"/>
    </row>
    <row r="1177" spans="1:17" s="74" customFormat="1" x14ac:dyDescent="0.25">
      <c r="A1177" s="288" t="s">
        <v>2867</v>
      </c>
      <c r="B1177" s="158" t="s">
        <v>396</v>
      </c>
      <c r="C1177" s="159" t="s">
        <v>2573</v>
      </c>
      <c r="D1177" s="160" t="s">
        <v>887</v>
      </c>
      <c r="E1177" s="158" t="s">
        <v>888</v>
      </c>
      <c r="F1177" s="161" t="s">
        <v>842</v>
      </c>
      <c r="G1177" s="162">
        <v>95286</v>
      </c>
      <c r="H1177" s="163">
        <v>100403</v>
      </c>
      <c r="I1177" s="166">
        <f t="shared" si="108"/>
        <v>5.3701488151459816E-2</v>
      </c>
      <c r="J1177" s="164">
        <f t="shared" si="109"/>
        <v>1.0740297630291964E-2</v>
      </c>
      <c r="K1177" s="162">
        <v>128</v>
      </c>
      <c r="L1177" s="163">
        <v>135</v>
      </c>
      <c r="M1177" s="166">
        <f t="shared" si="110"/>
        <v>5.46875E-2</v>
      </c>
      <c r="N1177" s="164">
        <f t="shared" si="111"/>
        <v>1.0937499999999999E-2</v>
      </c>
      <c r="O1177" s="165">
        <f t="shared" si="112"/>
        <v>1.3433243078731399E-3</v>
      </c>
      <c r="P1177" s="164">
        <f t="shared" si="113"/>
        <v>1.3445813372110395E-3</v>
      </c>
      <c r="Q1177" s="81"/>
    </row>
    <row r="1178" spans="1:17" s="74" customFormat="1" ht="45" x14ac:dyDescent="0.25">
      <c r="A1178" s="288" t="s">
        <v>2867</v>
      </c>
      <c r="B1178" s="158" t="s">
        <v>396</v>
      </c>
      <c r="C1178" s="159" t="s">
        <v>2573</v>
      </c>
      <c r="D1178" s="160" t="s">
        <v>889</v>
      </c>
      <c r="E1178" s="158" t="s">
        <v>890</v>
      </c>
      <c r="F1178" s="161" t="s">
        <v>3027</v>
      </c>
      <c r="G1178" s="162">
        <v>95286</v>
      </c>
      <c r="H1178" s="163">
        <v>100403</v>
      </c>
      <c r="I1178" s="166">
        <f t="shared" si="108"/>
        <v>5.3701488151459816E-2</v>
      </c>
      <c r="J1178" s="164">
        <f t="shared" si="109"/>
        <v>1.0740297630291964E-2</v>
      </c>
      <c r="K1178" s="162">
        <v>8</v>
      </c>
      <c r="L1178" s="163">
        <v>9</v>
      </c>
      <c r="M1178" s="166">
        <f t="shared" si="110"/>
        <v>0.125</v>
      </c>
      <c r="N1178" s="164">
        <f t="shared" si="111"/>
        <v>2.5000000000000001E-2</v>
      </c>
      <c r="O1178" s="165">
        <f t="shared" si="112"/>
        <v>8.3957769242071242E-5</v>
      </c>
      <c r="P1178" s="164">
        <f t="shared" si="113"/>
        <v>8.9638755814069301E-5</v>
      </c>
      <c r="Q1178" s="81"/>
    </row>
    <row r="1179" spans="1:17" s="74" customFormat="1" x14ac:dyDescent="0.25">
      <c r="A1179" s="288" t="s">
        <v>2866</v>
      </c>
      <c r="B1179" s="158" t="s">
        <v>396</v>
      </c>
      <c r="C1179" s="159" t="s">
        <v>2574</v>
      </c>
      <c r="D1179" s="160" t="s">
        <v>887</v>
      </c>
      <c r="E1179" s="158" t="s">
        <v>888</v>
      </c>
      <c r="F1179" s="161" t="s">
        <v>842</v>
      </c>
      <c r="G1179" s="162">
        <v>14915</v>
      </c>
      <c r="H1179" s="163">
        <v>15100</v>
      </c>
      <c r="I1179" s="166">
        <f t="shared" si="108"/>
        <v>1.24036205162588E-2</v>
      </c>
      <c r="J1179" s="164">
        <f t="shared" si="109"/>
        <v>2.4807241032517601E-3</v>
      </c>
      <c r="K1179" s="162">
        <v>0</v>
      </c>
      <c r="L1179" s="163">
        <v>0</v>
      </c>
      <c r="M1179" s="166">
        <f t="shared" si="110"/>
        <v>0</v>
      </c>
      <c r="N1179" s="164">
        <f t="shared" si="111"/>
        <v>0</v>
      </c>
      <c r="O1179" s="165">
        <f t="shared" si="112"/>
        <v>0</v>
      </c>
      <c r="P1179" s="164">
        <f t="shared" si="113"/>
        <v>0</v>
      </c>
      <c r="Q1179" s="81"/>
    </row>
    <row r="1180" spans="1:17" s="74" customFormat="1" ht="45" x14ac:dyDescent="0.25">
      <c r="A1180" s="288" t="s">
        <v>2866</v>
      </c>
      <c r="B1180" s="158" t="s">
        <v>396</v>
      </c>
      <c r="C1180" s="159" t="s">
        <v>2574</v>
      </c>
      <c r="D1180" s="160" t="s">
        <v>889</v>
      </c>
      <c r="E1180" s="158" t="s">
        <v>890</v>
      </c>
      <c r="F1180" s="161" t="s">
        <v>3027</v>
      </c>
      <c r="G1180" s="162">
        <v>14915</v>
      </c>
      <c r="H1180" s="163">
        <v>15100</v>
      </c>
      <c r="I1180" s="166">
        <f t="shared" si="108"/>
        <v>1.24036205162588E-2</v>
      </c>
      <c r="J1180" s="164">
        <f t="shared" si="109"/>
        <v>2.4807241032517601E-3</v>
      </c>
      <c r="K1180" s="162">
        <v>3</v>
      </c>
      <c r="L1180" s="163">
        <v>3</v>
      </c>
      <c r="M1180" s="166">
        <f t="shared" si="110"/>
        <v>0</v>
      </c>
      <c r="N1180" s="164">
        <f t="shared" si="111"/>
        <v>0</v>
      </c>
      <c r="O1180" s="165">
        <f t="shared" si="112"/>
        <v>2.0113979215554811E-4</v>
      </c>
      <c r="P1180" s="164">
        <f t="shared" si="113"/>
        <v>1.9867549668874172E-4</v>
      </c>
      <c r="Q1180" s="81"/>
    </row>
    <row r="1181" spans="1:17" s="74" customFormat="1" x14ac:dyDescent="0.25">
      <c r="A1181" s="288" t="s">
        <v>2865</v>
      </c>
      <c r="B1181" s="158" t="s">
        <v>396</v>
      </c>
      <c r="C1181" s="159" t="s">
        <v>2575</v>
      </c>
      <c r="D1181" s="160" t="s">
        <v>887</v>
      </c>
      <c r="E1181" s="158" t="s">
        <v>888</v>
      </c>
      <c r="F1181" s="161" t="s">
        <v>842</v>
      </c>
      <c r="G1181" s="162">
        <v>157903</v>
      </c>
      <c r="H1181" s="163">
        <v>164067</v>
      </c>
      <c r="I1181" s="166">
        <f t="shared" si="108"/>
        <v>3.9036623750023751E-2</v>
      </c>
      <c r="J1181" s="164">
        <f t="shared" si="109"/>
        <v>7.8073247500047502E-3</v>
      </c>
      <c r="K1181" s="162">
        <v>9</v>
      </c>
      <c r="L1181" s="163">
        <v>9</v>
      </c>
      <c r="M1181" s="166">
        <f t="shared" si="110"/>
        <v>0</v>
      </c>
      <c r="N1181" s="164">
        <f t="shared" si="111"/>
        <v>0</v>
      </c>
      <c r="O1181" s="165">
        <f t="shared" si="112"/>
        <v>5.6997017156102165E-5</v>
      </c>
      <c r="P1181" s="164">
        <f t="shared" si="113"/>
        <v>5.4855638245350982E-5</v>
      </c>
      <c r="Q1181" s="81"/>
    </row>
    <row r="1182" spans="1:17" s="74" customFormat="1" x14ac:dyDescent="0.25">
      <c r="A1182" s="288" t="s">
        <v>997</v>
      </c>
      <c r="B1182" s="158" t="s">
        <v>396</v>
      </c>
      <c r="C1182" s="159" t="s">
        <v>402</v>
      </c>
      <c r="D1182" s="160" t="s">
        <v>887</v>
      </c>
      <c r="E1182" s="158" t="s">
        <v>888</v>
      </c>
      <c r="F1182" s="161" t="s">
        <v>842</v>
      </c>
      <c r="G1182" s="162">
        <v>257758</v>
      </c>
      <c r="H1182" s="163">
        <v>267550</v>
      </c>
      <c r="I1182" s="166">
        <f t="shared" si="108"/>
        <v>3.7989121579155641E-2</v>
      </c>
      <c r="J1182" s="164">
        <f t="shared" si="109"/>
        <v>7.5978243158311282E-3</v>
      </c>
      <c r="K1182" s="162">
        <v>255821</v>
      </c>
      <c r="L1182" s="163">
        <v>265539</v>
      </c>
      <c r="M1182" s="166">
        <f t="shared" si="110"/>
        <v>3.7987499071616485E-2</v>
      </c>
      <c r="N1182" s="164">
        <f t="shared" si="111"/>
        <v>7.5974998143232969E-3</v>
      </c>
      <c r="O1182" s="165">
        <f t="shared" si="112"/>
        <v>0.99248519929546319</v>
      </c>
      <c r="P1182" s="164">
        <f t="shared" si="113"/>
        <v>0.9924836479162773</v>
      </c>
      <c r="Q1182" s="81"/>
    </row>
    <row r="1183" spans="1:17" s="74" customFormat="1" x14ac:dyDescent="0.25">
      <c r="A1183" s="288" t="s">
        <v>997</v>
      </c>
      <c r="B1183" s="158" t="s">
        <v>396</v>
      </c>
      <c r="C1183" s="159" t="s">
        <v>402</v>
      </c>
      <c r="D1183" s="160" t="s">
        <v>1521</v>
      </c>
      <c r="E1183" s="158" t="s">
        <v>1372</v>
      </c>
      <c r="F1183" s="161" t="s">
        <v>3262</v>
      </c>
      <c r="G1183" s="162">
        <v>257758</v>
      </c>
      <c r="H1183" s="163">
        <v>267550</v>
      </c>
      <c r="I1183" s="166">
        <f t="shared" si="108"/>
        <v>3.7989121579155641E-2</v>
      </c>
      <c r="J1183" s="164">
        <f t="shared" si="109"/>
        <v>7.5978243158311282E-3</v>
      </c>
      <c r="K1183" s="162">
        <v>4</v>
      </c>
      <c r="L1183" s="163">
        <v>5</v>
      </c>
      <c r="M1183" s="166">
        <f t="shared" si="110"/>
        <v>0.25</v>
      </c>
      <c r="N1183" s="164">
        <f t="shared" si="111"/>
        <v>0.05</v>
      </c>
      <c r="O1183" s="165">
        <f t="shared" si="112"/>
        <v>1.5518432017628939E-5</v>
      </c>
      <c r="P1183" s="164">
        <f t="shared" si="113"/>
        <v>1.8688095683049897E-5</v>
      </c>
      <c r="Q1183" s="81"/>
    </row>
    <row r="1184" spans="1:17" s="74" customFormat="1" ht="45" x14ac:dyDescent="0.25">
      <c r="A1184" s="288" t="s">
        <v>997</v>
      </c>
      <c r="B1184" s="158" t="s">
        <v>396</v>
      </c>
      <c r="C1184" s="159" t="s">
        <v>402</v>
      </c>
      <c r="D1184" s="160" t="s">
        <v>889</v>
      </c>
      <c r="E1184" s="158" t="s">
        <v>890</v>
      </c>
      <c r="F1184" s="161" t="s">
        <v>3027</v>
      </c>
      <c r="G1184" s="162">
        <v>257758</v>
      </c>
      <c r="H1184" s="163">
        <v>267550</v>
      </c>
      <c r="I1184" s="166">
        <f t="shared" si="108"/>
        <v>3.7989121579155641E-2</v>
      </c>
      <c r="J1184" s="164">
        <f t="shared" si="109"/>
        <v>7.5978243158311282E-3</v>
      </c>
      <c r="K1184" s="162">
        <v>257644</v>
      </c>
      <c r="L1184" s="163">
        <v>267432</v>
      </c>
      <c r="M1184" s="166">
        <f t="shared" si="110"/>
        <v>3.7990405365543149E-2</v>
      </c>
      <c r="N1184" s="164">
        <f t="shared" si="111"/>
        <v>7.5980810731086298E-3</v>
      </c>
      <c r="O1184" s="165">
        <f t="shared" si="112"/>
        <v>0.9995577246874976</v>
      </c>
      <c r="P1184" s="164">
        <f t="shared" si="113"/>
        <v>0.99955896094188001</v>
      </c>
      <c r="Q1184" s="81"/>
    </row>
    <row r="1185" spans="1:17" s="74" customFormat="1" x14ac:dyDescent="0.25">
      <c r="A1185" s="288" t="s">
        <v>1657</v>
      </c>
      <c r="B1185" s="158" t="s">
        <v>396</v>
      </c>
      <c r="C1185" s="159" t="s">
        <v>1773</v>
      </c>
      <c r="D1185" s="160" t="s">
        <v>887</v>
      </c>
      <c r="E1185" s="158" t="s">
        <v>888</v>
      </c>
      <c r="F1185" s="161" t="s">
        <v>842</v>
      </c>
      <c r="G1185" s="162">
        <v>135047</v>
      </c>
      <c r="H1185" s="163">
        <v>140802</v>
      </c>
      <c r="I1185" s="166">
        <f t="shared" si="108"/>
        <v>4.261479336823476E-2</v>
      </c>
      <c r="J1185" s="164">
        <f t="shared" si="109"/>
        <v>8.5229586736469513E-3</v>
      </c>
      <c r="K1185" s="162">
        <v>123259</v>
      </c>
      <c r="L1185" s="163">
        <v>128513</v>
      </c>
      <c r="M1185" s="166">
        <f t="shared" si="110"/>
        <v>4.2625690618940608E-2</v>
      </c>
      <c r="N1185" s="164">
        <f t="shared" si="111"/>
        <v>8.5251381237881219E-3</v>
      </c>
      <c r="O1185" s="165">
        <f t="shared" si="112"/>
        <v>0.91271187068205883</v>
      </c>
      <c r="P1185" s="164">
        <f t="shared" si="113"/>
        <v>0.9127214102072414</v>
      </c>
      <c r="Q1185" s="81"/>
    </row>
    <row r="1186" spans="1:17" s="74" customFormat="1" ht="45" x14ac:dyDescent="0.25">
      <c r="A1186" s="288" t="s">
        <v>1657</v>
      </c>
      <c r="B1186" s="158" t="s">
        <v>396</v>
      </c>
      <c r="C1186" s="159" t="s">
        <v>1773</v>
      </c>
      <c r="D1186" s="160" t="s">
        <v>889</v>
      </c>
      <c r="E1186" s="158" t="s">
        <v>890</v>
      </c>
      <c r="F1186" s="161" t="s">
        <v>3027</v>
      </c>
      <c r="G1186" s="162">
        <v>135047</v>
      </c>
      <c r="H1186" s="163">
        <v>140802</v>
      </c>
      <c r="I1186" s="166">
        <f t="shared" si="108"/>
        <v>4.261479336823476E-2</v>
      </c>
      <c r="J1186" s="164">
        <f t="shared" si="109"/>
        <v>8.5229586736469513E-3</v>
      </c>
      <c r="K1186" s="162">
        <v>81</v>
      </c>
      <c r="L1186" s="163">
        <v>84</v>
      </c>
      <c r="M1186" s="166">
        <f t="shared" si="110"/>
        <v>3.7037037037037035E-2</v>
      </c>
      <c r="N1186" s="164">
        <f t="shared" si="111"/>
        <v>7.4074074074074068E-3</v>
      </c>
      <c r="O1186" s="165">
        <f t="shared" si="112"/>
        <v>5.9979118381008089E-4</v>
      </c>
      <c r="P1186" s="164">
        <f t="shared" si="113"/>
        <v>5.9658243490859505E-4</v>
      </c>
      <c r="Q1186" s="81"/>
    </row>
    <row r="1187" spans="1:17" s="74" customFormat="1" x14ac:dyDescent="0.25">
      <c r="A1187" s="288" t="s">
        <v>2247</v>
      </c>
      <c r="B1187" s="158" t="s">
        <v>409</v>
      </c>
      <c r="C1187" s="159" t="s">
        <v>2255</v>
      </c>
      <c r="D1187" s="160" t="s">
        <v>905</v>
      </c>
      <c r="E1187" s="158" t="s">
        <v>906</v>
      </c>
      <c r="F1187" s="161" t="s">
        <v>842</v>
      </c>
      <c r="G1187" s="162">
        <v>180119</v>
      </c>
      <c r="H1187" s="163">
        <v>187857</v>
      </c>
      <c r="I1187" s="166">
        <f t="shared" si="108"/>
        <v>4.2960487233440113E-2</v>
      </c>
      <c r="J1187" s="164">
        <f t="shared" si="109"/>
        <v>8.5920974466880233E-3</v>
      </c>
      <c r="K1187" s="162">
        <v>567</v>
      </c>
      <c r="L1187" s="163">
        <v>591</v>
      </c>
      <c r="M1187" s="166">
        <f t="shared" si="110"/>
        <v>4.2328042328042326E-2</v>
      </c>
      <c r="N1187" s="164">
        <f t="shared" si="111"/>
        <v>8.4656084656084644E-3</v>
      </c>
      <c r="O1187" s="165">
        <f t="shared" si="112"/>
        <v>3.1479188758542962E-3</v>
      </c>
      <c r="P1187" s="164">
        <f t="shared" si="113"/>
        <v>3.1460099969657773E-3</v>
      </c>
      <c r="Q1187" s="81"/>
    </row>
    <row r="1188" spans="1:17" s="74" customFormat="1" x14ac:dyDescent="0.25">
      <c r="A1188" s="288" t="s">
        <v>2247</v>
      </c>
      <c r="B1188" s="158" t="s">
        <v>409</v>
      </c>
      <c r="C1188" s="159" t="s">
        <v>2255</v>
      </c>
      <c r="D1188" s="160" t="s">
        <v>909</v>
      </c>
      <c r="E1188" s="158" t="s">
        <v>910</v>
      </c>
      <c r="F1188" s="161" t="s">
        <v>3039</v>
      </c>
      <c r="G1188" s="162">
        <v>180119</v>
      </c>
      <c r="H1188" s="163">
        <v>187857</v>
      </c>
      <c r="I1188" s="166">
        <f t="shared" si="108"/>
        <v>4.2960487233440113E-2</v>
      </c>
      <c r="J1188" s="164">
        <f t="shared" si="109"/>
        <v>8.5920974466880233E-3</v>
      </c>
      <c r="K1188" s="162">
        <v>154654</v>
      </c>
      <c r="L1188" s="163">
        <v>161309</v>
      </c>
      <c r="M1188" s="166">
        <f t="shared" si="110"/>
        <v>4.3031541376233398E-2</v>
      </c>
      <c r="N1188" s="164">
        <f t="shared" si="111"/>
        <v>8.6063082752466796E-3</v>
      </c>
      <c r="O1188" s="165">
        <f t="shared" si="112"/>
        <v>0.85862124484368663</v>
      </c>
      <c r="P1188" s="164">
        <f t="shared" si="113"/>
        <v>0.85867974044086726</v>
      </c>
      <c r="Q1188" s="81"/>
    </row>
    <row r="1189" spans="1:17" s="74" customFormat="1" x14ac:dyDescent="0.25">
      <c r="A1189" s="288" t="s">
        <v>2864</v>
      </c>
      <c r="B1189" s="158" t="s">
        <v>409</v>
      </c>
      <c r="C1189" s="159" t="s">
        <v>2235</v>
      </c>
      <c r="D1189" s="160" t="s">
        <v>905</v>
      </c>
      <c r="E1189" s="158" t="s">
        <v>906</v>
      </c>
      <c r="F1189" s="161" t="s">
        <v>842</v>
      </c>
      <c r="G1189" s="162">
        <v>35707</v>
      </c>
      <c r="H1189" s="163">
        <v>35939</v>
      </c>
      <c r="I1189" s="166">
        <f t="shared" si="108"/>
        <v>6.4973254543926962E-3</v>
      </c>
      <c r="J1189" s="164">
        <f t="shared" si="109"/>
        <v>1.2994650908785392E-3</v>
      </c>
      <c r="K1189" s="162">
        <v>2</v>
      </c>
      <c r="L1189" s="163">
        <v>2</v>
      </c>
      <c r="M1189" s="166">
        <f t="shared" si="110"/>
        <v>0</v>
      </c>
      <c r="N1189" s="164">
        <f t="shared" si="111"/>
        <v>0</v>
      </c>
      <c r="O1189" s="165">
        <f t="shared" si="112"/>
        <v>5.6011426330971519E-5</v>
      </c>
      <c r="P1189" s="164">
        <f t="shared" si="113"/>
        <v>5.564985113664821E-5</v>
      </c>
      <c r="Q1189" s="81"/>
    </row>
    <row r="1190" spans="1:17" s="74" customFormat="1" x14ac:dyDescent="0.25">
      <c r="A1190" s="288" t="s">
        <v>2864</v>
      </c>
      <c r="B1190" s="158" t="s">
        <v>409</v>
      </c>
      <c r="C1190" s="159" t="s">
        <v>2235</v>
      </c>
      <c r="D1190" s="160" t="s">
        <v>909</v>
      </c>
      <c r="E1190" s="158" t="s">
        <v>910</v>
      </c>
      <c r="F1190" s="161" t="s">
        <v>3039</v>
      </c>
      <c r="G1190" s="162">
        <v>35707</v>
      </c>
      <c r="H1190" s="163">
        <v>35939</v>
      </c>
      <c r="I1190" s="166">
        <f t="shared" si="108"/>
        <v>6.4973254543926962E-3</v>
      </c>
      <c r="J1190" s="164">
        <f t="shared" si="109"/>
        <v>1.2994650908785392E-3</v>
      </c>
      <c r="K1190" s="162">
        <v>1</v>
      </c>
      <c r="L1190" s="163">
        <v>1</v>
      </c>
      <c r="M1190" s="166">
        <f t="shared" si="110"/>
        <v>0</v>
      </c>
      <c r="N1190" s="164">
        <f t="shared" si="111"/>
        <v>0</v>
      </c>
      <c r="O1190" s="165">
        <f t="shared" si="112"/>
        <v>2.8005713165485759E-5</v>
      </c>
      <c r="P1190" s="164">
        <f t="shared" si="113"/>
        <v>2.7824925568324105E-5</v>
      </c>
      <c r="Q1190" s="81"/>
    </row>
    <row r="1191" spans="1:17" s="74" customFormat="1" x14ac:dyDescent="0.25">
      <c r="A1191" s="288" t="s">
        <v>2863</v>
      </c>
      <c r="B1191" s="158" t="s">
        <v>409</v>
      </c>
      <c r="C1191" s="159" t="s">
        <v>2577</v>
      </c>
      <c r="D1191" s="160" t="s">
        <v>909</v>
      </c>
      <c r="E1191" s="158" t="s">
        <v>910</v>
      </c>
      <c r="F1191" s="161" t="s">
        <v>3039</v>
      </c>
      <c r="G1191" s="162">
        <v>10024</v>
      </c>
      <c r="H1191" s="163">
        <v>10142</v>
      </c>
      <c r="I1191" s="166">
        <f t="shared" si="108"/>
        <v>1.1771747805267359E-2</v>
      </c>
      <c r="J1191" s="164">
        <f t="shared" si="109"/>
        <v>2.3543495610534718E-3</v>
      </c>
      <c r="K1191" s="162">
        <v>0</v>
      </c>
      <c r="L1191" s="163">
        <v>0</v>
      </c>
      <c r="M1191" s="166">
        <f t="shared" si="110"/>
        <v>0</v>
      </c>
      <c r="N1191" s="164">
        <f t="shared" si="111"/>
        <v>0</v>
      </c>
      <c r="O1191" s="165">
        <f t="shared" si="112"/>
        <v>0</v>
      </c>
      <c r="P1191" s="164">
        <f t="shared" si="113"/>
        <v>0</v>
      </c>
      <c r="Q1191" s="81"/>
    </row>
    <row r="1192" spans="1:17" s="74" customFormat="1" x14ac:dyDescent="0.25">
      <c r="A1192" s="288" t="s">
        <v>2248</v>
      </c>
      <c r="B1192" s="158" t="s">
        <v>1719</v>
      </c>
      <c r="C1192" s="159" t="s">
        <v>2256</v>
      </c>
      <c r="D1192" s="160" t="s">
        <v>1186</v>
      </c>
      <c r="E1192" s="158" t="s">
        <v>1209</v>
      </c>
      <c r="F1192" s="161" t="s">
        <v>851</v>
      </c>
      <c r="G1192" s="162">
        <v>244635</v>
      </c>
      <c r="H1192" s="163">
        <v>255875</v>
      </c>
      <c r="I1192" s="166">
        <f t="shared" si="108"/>
        <v>4.5946001185439532E-2</v>
      </c>
      <c r="J1192" s="164">
        <f t="shared" si="109"/>
        <v>9.1892002370879064E-3</v>
      </c>
      <c r="K1192" s="162">
        <v>1</v>
      </c>
      <c r="L1192" s="163">
        <v>1</v>
      </c>
      <c r="M1192" s="166">
        <f t="shared" si="110"/>
        <v>0</v>
      </c>
      <c r="N1192" s="164">
        <f t="shared" si="111"/>
        <v>0</v>
      </c>
      <c r="O1192" s="165">
        <f t="shared" si="112"/>
        <v>4.0877225253949758E-6</v>
      </c>
      <c r="P1192" s="164">
        <f t="shared" si="113"/>
        <v>3.9081582804103565E-6</v>
      </c>
      <c r="Q1192" s="81"/>
    </row>
    <row r="1193" spans="1:17" s="74" customFormat="1" x14ac:dyDescent="0.25">
      <c r="A1193" s="288" t="s">
        <v>2862</v>
      </c>
      <c r="B1193" s="158" t="s">
        <v>1719</v>
      </c>
      <c r="C1193" s="159" t="s">
        <v>609</v>
      </c>
      <c r="D1193" s="160" t="s">
        <v>936</v>
      </c>
      <c r="E1193" s="158" t="s">
        <v>937</v>
      </c>
      <c r="F1193" s="161" t="s">
        <v>3039</v>
      </c>
      <c r="G1193" s="162">
        <v>24168</v>
      </c>
      <c r="H1193" s="163">
        <v>24034</v>
      </c>
      <c r="I1193" s="166">
        <f t="shared" si="108"/>
        <v>-5.544521681562397E-3</v>
      </c>
      <c r="J1193" s="164">
        <f t="shared" si="109"/>
        <v>-1.1089043363124794E-3</v>
      </c>
      <c r="K1193" s="162">
        <v>4</v>
      </c>
      <c r="L1193" s="163">
        <v>4</v>
      </c>
      <c r="M1193" s="166">
        <f t="shared" si="110"/>
        <v>0</v>
      </c>
      <c r="N1193" s="164">
        <f t="shared" si="111"/>
        <v>0</v>
      </c>
      <c r="O1193" s="165">
        <f t="shared" si="112"/>
        <v>1.6550810989738498E-4</v>
      </c>
      <c r="P1193" s="164">
        <f t="shared" si="113"/>
        <v>1.6643088957310476E-4</v>
      </c>
      <c r="Q1193" s="81"/>
    </row>
    <row r="1194" spans="1:17" s="74" customFormat="1" x14ac:dyDescent="0.25">
      <c r="A1194" s="288" t="s">
        <v>1925</v>
      </c>
      <c r="B1194" s="158" t="s">
        <v>1719</v>
      </c>
      <c r="C1194" s="159" t="s">
        <v>2144</v>
      </c>
      <c r="D1194" s="160" t="s">
        <v>936</v>
      </c>
      <c r="E1194" s="158" t="s">
        <v>937</v>
      </c>
      <c r="F1194" s="161" t="s">
        <v>3039</v>
      </c>
      <c r="G1194" s="162">
        <v>103818</v>
      </c>
      <c r="H1194" s="163">
        <v>106201</v>
      </c>
      <c r="I1194" s="166">
        <f t="shared" si="108"/>
        <v>2.2953630391646919E-2</v>
      </c>
      <c r="J1194" s="164">
        <f t="shared" si="109"/>
        <v>4.5907260783293836E-3</v>
      </c>
      <c r="K1194" s="162">
        <v>103809</v>
      </c>
      <c r="L1194" s="163">
        <v>106192</v>
      </c>
      <c r="M1194" s="166">
        <f t="shared" si="110"/>
        <v>2.2955620418268166E-2</v>
      </c>
      <c r="N1194" s="164">
        <f t="shared" si="111"/>
        <v>4.5911240836536329E-3</v>
      </c>
      <c r="O1194" s="165">
        <f t="shared" si="112"/>
        <v>0.99991330983066518</v>
      </c>
      <c r="P1194" s="164">
        <f t="shared" si="113"/>
        <v>0.99991525503526335</v>
      </c>
      <c r="Q1194" s="81"/>
    </row>
    <row r="1195" spans="1:17" s="74" customFormat="1" x14ac:dyDescent="0.25">
      <c r="A1195" s="288" t="s">
        <v>1925</v>
      </c>
      <c r="B1195" s="158" t="s">
        <v>1719</v>
      </c>
      <c r="C1195" s="159" t="s">
        <v>2144</v>
      </c>
      <c r="D1195" s="160" t="s">
        <v>934</v>
      </c>
      <c r="E1195" s="158" t="s">
        <v>3173</v>
      </c>
      <c r="F1195" s="161" t="s">
        <v>3126</v>
      </c>
      <c r="G1195" s="162">
        <v>103818</v>
      </c>
      <c r="H1195" s="163">
        <v>106201</v>
      </c>
      <c r="I1195" s="166">
        <f t="shared" si="108"/>
        <v>2.2953630391646919E-2</v>
      </c>
      <c r="J1195" s="164">
        <f t="shared" si="109"/>
        <v>4.5907260783293836E-3</v>
      </c>
      <c r="K1195" s="162">
        <v>17739</v>
      </c>
      <c r="L1195" s="163">
        <v>18144</v>
      </c>
      <c r="M1195" s="166">
        <f t="shared" si="110"/>
        <v>2.2831050228310501E-2</v>
      </c>
      <c r="N1195" s="164">
        <f t="shared" si="111"/>
        <v>4.5662100456621002E-3</v>
      </c>
      <c r="O1195" s="165">
        <f t="shared" si="112"/>
        <v>0.17086632375888575</v>
      </c>
      <c r="P1195" s="164">
        <f t="shared" si="113"/>
        <v>0.17084584890914398</v>
      </c>
      <c r="Q1195" s="81"/>
    </row>
    <row r="1196" spans="1:17" s="74" customFormat="1" x14ac:dyDescent="0.25">
      <c r="A1196" s="288" t="s">
        <v>2861</v>
      </c>
      <c r="B1196" s="158" t="s">
        <v>1719</v>
      </c>
      <c r="C1196" s="159" t="s">
        <v>2578</v>
      </c>
      <c r="D1196" s="160" t="s">
        <v>936</v>
      </c>
      <c r="E1196" s="158" t="s">
        <v>937</v>
      </c>
      <c r="F1196" s="161" t="s">
        <v>3039</v>
      </c>
      <c r="G1196" s="162">
        <v>14806</v>
      </c>
      <c r="H1196" s="163">
        <v>14914</v>
      </c>
      <c r="I1196" s="166">
        <f t="shared" si="108"/>
        <v>7.2943401323787658E-3</v>
      </c>
      <c r="J1196" s="164">
        <f t="shared" si="109"/>
        <v>1.4588680264757531E-3</v>
      </c>
      <c r="K1196" s="162">
        <v>1</v>
      </c>
      <c r="L1196" s="163">
        <v>1</v>
      </c>
      <c r="M1196" s="166">
        <f t="shared" si="110"/>
        <v>0</v>
      </c>
      <c r="N1196" s="164">
        <f t="shared" si="111"/>
        <v>0</v>
      </c>
      <c r="O1196" s="165">
        <f t="shared" si="112"/>
        <v>6.7540186410914489E-5</v>
      </c>
      <c r="P1196" s="164">
        <f t="shared" si="113"/>
        <v>6.705109293281481E-5</v>
      </c>
      <c r="Q1196" s="81"/>
    </row>
    <row r="1197" spans="1:17" s="74" customFormat="1" x14ac:dyDescent="0.25">
      <c r="A1197" s="288" t="s">
        <v>2249</v>
      </c>
      <c r="B1197" s="158" t="s">
        <v>1719</v>
      </c>
      <c r="C1197" s="159" t="s">
        <v>408</v>
      </c>
      <c r="D1197" s="160" t="s">
        <v>1186</v>
      </c>
      <c r="E1197" s="158" t="s">
        <v>1209</v>
      </c>
      <c r="F1197" s="161" t="s">
        <v>851</v>
      </c>
      <c r="G1197" s="162">
        <v>701479</v>
      </c>
      <c r="H1197" s="163">
        <v>725515</v>
      </c>
      <c r="I1197" s="166">
        <f t="shared" si="108"/>
        <v>3.4264746343083685E-2</v>
      </c>
      <c r="J1197" s="164">
        <f t="shared" si="109"/>
        <v>6.852949268616737E-3</v>
      </c>
      <c r="K1197" s="162">
        <v>57913</v>
      </c>
      <c r="L1197" s="163">
        <v>59858</v>
      </c>
      <c r="M1197" s="166">
        <f t="shared" si="110"/>
        <v>3.3584860048693731E-2</v>
      </c>
      <c r="N1197" s="164">
        <f t="shared" si="111"/>
        <v>6.7169720097387461E-3</v>
      </c>
      <c r="O1197" s="165">
        <f t="shared" si="112"/>
        <v>8.2558422989141511E-2</v>
      </c>
      <c r="P1197" s="164">
        <f t="shared" si="113"/>
        <v>8.2504152222903734E-2</v>
      </c>
      <c r="Q1197" s="81"/>
    </row>
    <row r="1198" spans="1:17" s="74" customFormat="1" x14ac:dyDescent="0.25">
      <c r="A1198" s="288" t="s">
        <v>1926</v>
      </c>
      <c r="B1198" s="158" t="s">
        <v>1719</v>
      </c>
      <c r="C1198" s="159" t="s">
        <v>58</v>
      </c>
      <c r="D1198" s="160" t="s">
        <v>936</v>
      </c>
      <c r="E1198" s="158" t="s">
        <v>937</v>
      </c>
      <c r="F1198" s="161" t="s">
        <v>3039</v>
      </c>
      <c r="G1198" s="162">
        <v>225022</v>
      </c>
      <c r="H1198" s="163">
        <v>229119</v>
      </c>
      <c r="I1198" s="166">
        <f t="shared" si="108"/>
        <v>1.8207108638266481E-2</v>
      </c>
      <c r="J1198" s="164">
        <f t="shared" si="109"/>
        <v>3.6414217276532963E-3</v>
      </c>
      <c r="K1198" s="162">
        <v>225015</v>
      </c>
      <c r="L1198" s="163">
        <v>229112</v>
      </c>
      <c r="M1198" s="166">
        <f t="shared" si="110"/>
        <v>1.8207675043885964E-2</v>
      </c>
      <c r="N1198" s="164">
        <f t="shared" si="111"/>
        <v>3.6415350087771929E-3</v>
      </c>
      <c r="O1198" s="165">
        <f t="shared" si="112"/>
        <v>0.99996889193056682</v>
      </c>
      <c r="P1198" s="164">
        <f t="shared" si="113"/>
        <v>0.99996944819067823</v>
      </c>
      <c r="Q1198" s="81"/>
    </row>
    <row r="1199" spans="1:17" s="74" customFormat="1" x14ac:dyDescent="0.25">
      <c r="A1199" s="288" t="s">
        <v>1926</v>
      </c>
      <c r="B1199" s="158" t="s">
        <v>1719</v>
      </c>
      <c r="C1199" s="159" t="s">
        <v>58</v>
      </c>
      <c r="D1199" s="160" t="s">
        <v>934</v>
      </c>
      <c r="E1199" s="158" t="s">
        <v>3173</v>
      </c>
      <c r="F1199" s="161" t="s">
        <v>3126</v>
      </c>
      <c r="G1199" s="162">
        <v>225022</v>
      </c>
      <c r="H1199" s="163">
        <v>229119</v>
      </c>
      <c r="I1199" s="166">
        <f t="shared" si="108"/>
        <v>1.8207108638266481E-2</v>
      </c>
      <c r="J1199" s="164">
        <f t="shared" si="109"/>
        <v>3.6414217276532963E-3</v>
      </c>
      <c r="K1199" s="162">
        <v>139</v>
      </c>
      <c r="L1199" s="163">
        <v>142</v>
      </c>
      <c r="M1199" s="166">
        <f t="shared" si="110"/>
        <v>2.1582733812949641E-2</v>
      </c>
      <c r="N1199" s="164">
        <f t="shared" si="111"/>
        <v>4.3165467625899279E-3</v>
      </c>
      <c r="O1199" s="165">
        <f t="shared" si="112"/>
        <v>6.1771737874518934E-4</v>
      </c>
      <c r="P1199" s="164">
        <f t="shared" si="113"/>
        <v>6.197652748135249E-4</v>
      </c>
      <c r="Q1199" s="81"/>
    </row>
    <row r="1200" spans="1:17" s="74" customFormat="1" x14ac:dyDescent="0.25">
      <c r="A1200" s="288" t="s">
        <v>1926</v>
      </c>
      <c r="B1200" s="158" t="s">
        <v>1719</v>
      </c>
      <c r="C1200" s="159" t="s">
        <v>58</v>
      </c>
      <c r="D1200" s="160" t="s">
        <v>1188</v>
      </c>
      <c r="E1200" s="158" t="s">
        <v>1211</v>
      </c>
      <c r="F1200" s="161" t="s">
        <v>851</v>
      </c>
      <c r="G1200" s="162">
        <v>225022</v>
      </c>
      <c r="H1200" s="163">
        <v>229119</v>
      </c>
      <c r="I1200" s="166">
        <f t="shared" si="108"/>
        <v>1.8207108638266481E-2</v>
      </c>
      <c r="J1200" s="164">
        <f t="shared" si="109"/>
        <v>3.6414217276532963E-3</v>
      </c>
      <c r="K1200" s="162">
        <v>59027</v>
      </c>
      <c r="L1200" s="163">
        <v>60102</v>
      </c>
      <c r="M1200" s="166">
        <f t="shared" si="110"/>
        <v>1.8212004675826315E-2</v>
      </c>
      <c r="N1200" s="164">
        <f t="shared" si="111"/>
        <v>3.642400935165263E-3</v>
      </c>
      <c r="O1200" s="165">
        <f t="shared" si="112"/>
        <v>0.26231657349059201</v>
      </c>
      <c r="P1200" s="164">
        <f t="shared" si="113"/>
        <v>0.26231783483691878</v>
      </c>
      <c r="Q1200" s="81"/>
    </row>
    <row r="1201" spans="1:17" s="74" customFormat="1" x14ac:dyDescent="0.25">
      <c r="A1201" s="288" t="s">
        <v>2860</v>
      </c>
      <c r="B1201" s="158" t="s">
        <v>1719</v>
      </c>
      <c r="C1201" s="159" t="s">
        <v>2132</v>
      </c>
      <c r="D1201" s="160" t="s">
        <v>936</v>
      </c>
      <c r="E1201" s="158" t="s">
        <v>937</v>
      </c>
      <c r="F1201" s="161" t="s">
        <v>3039</v>
      </c>
      <c r="G1201" s="162">
        <v>56576</v>
      </c>
      <c r="H1201" s="163">
        <v>58867</v>
      </c>
      <c r="I1201" s="166">
        <f t="shared" si="108"/>
        <v>4.0494202488687785E-2</v>
      </c>
      <c r="J1201" s="164">
        <f t="shared" si="109"/>
        <v>8.0988404977375573E-3</v>
      </c>
      <c r="K1201" s="162">
        <v>14</v>
      </c>
      <c r="L1201" s="163">
        <v>15</v>
      </c>
      <c r="M1201" s="166">
        <f t="shared" si="110"/>
        <v>7.1428571428571425E-2</v>
      </c>
      <c r="N1201" s="164">
        <f t="shared" si="111"/>
        <v>1.4285714285714285E-2</v>
      </c>
      <c r="O1201" s="165">
        <f t="shared" si="112"/>
        <v>2.4745475113122171E-4</v>
      </c>
      <c r="P1201" s="164">
        <f t="shared" si="113"/>
        <v>2.5481169415801722E-4</v>
      </c>
      <c r="Q1201" s="81"/>
    </row>
    <row r="1202" spans="1:17" s="74" customFormat="1" x14ac:dyDescent="0.25">
      <c r="A1202" s="288" t="s">
        <v>2860</v>
      </c>
      <c r="B1202" s="158" t="s">
        <v>1719</v>
      </c>
      <c r="C1202" s="159" t="s">
        <v>2132</v>
      </c>
      <c r="D1202" s="160" t="s">
        <v>934</v>
      </c>
      <c r="E1202" s="158" t="s">
        <v>3173</v>
      </c>
      <c r="F1202" s="161" t="s">
        <v>3126</v>
      </c>
      <c r="G1202" s="162">
        <v>56576</v>
      </c>
      <c r="H1202" s="163">
        <v>58867</v>
      </c>
      <c r="I1202" s="166">
        <f t="shared" si="108"/>
        <v>4.0494202488687785E-2</v>
      </c>
      <c r="J1202" s="164">
        <f t="shared" si="109"/>
        <v>8.0988404977375573E-3</v>
      </c>
      <c r="K1202" s="162">
        <v>13</v>
      </c>
      <c r="L1202" s="163">
        <v>14</v>
      </c>
      <c r="M1202" s="166">
        <f t="shared" si="110"/>
        <v>7.6923076923076927E-2</v>
      </c>
      <c r="N1202" s="164">
        <f t="shared" si="111"/>
        <v>1.5384615384615385E-2</v>
      </c>
      <c r="O1202" s="165">
        <f t="shared" si="112"/>
        <v>2.2977941176470588E-4</v>
      </c>
      <c r="P1202" s="164">
        <f t="shared" si="113"/>
        <v>2.3782424788081608E-4</v>
      </c>
      <c r="Q1202" s="81"/>
    </row>
    <row r="1203" spans="1:17" s="74" customFormat="1" x14ac:dyDescent="0.25">
      <c r="A1203" s="288" t="s">
        <v>1927</v>
      </c>
      <c r="B1203" s="158" t="s">
        <v>1719</v>
      </c>
      <c r="C1203" s="159" t="s">
        <v>2162</v>
      </c>
      <c r="D1203" s="160" t="s">
        <v>936</v>
      </c>
      <c r="E1203" s="158" t="s">
        <v>937</v>
      </c>
      <c r="F1203" s="161" t="s">
        <v>3039</v>
      </c>
      <c r="G1203" s="162">
        <v>398057</v>
      </c>
      <c r="H1203" s="163">
        <v>415270</v>
      </c>
      <c r="I1203" s="166">
        <f t="shared" si="108"/>
        <v>4.324255068997656E-2</v>
      </c>
      <c r="J1203" s="164">
        <f t="shared" si="109"/>
        <v>8.6485101379953112E-3</v>
      </c>
      <c r="K1203" s="162">
        <v>398027</v>
      </c>
      <c r="L1203" s="163">
        <v>415239</v>
      </c>
      <c r="M1203" s="166">
        <f t="shared" si="110"/>
        <v>4.3243297565240549E-2</v>
      </c>
      <c r="N1203" s="164">
        <f t="shared" si="111"/>
        <v>8.6486595130481105E-3</v>
      </c>
      <c r="O1203" s="165">
        <f t="shared" si="112"/>
        <v>0.99992463390921404</v>
      </c>
      <c r="P1203" s="164">
        <f t="shared" si="113"/>
        <v>0.99992534977243719</v>
      </c>
      <c r="Q1203" s="81"/>
    </row>
    <row r="1204" spans="1:17" s="74" customFormat="1" x14ac:dyDescent="0.25">
      <c r="A1204" s="288" t="s">
        <v>1927</v>
      </c>
      <c r="B1204" s="158" t="s">
        <v>1719</v>
      </c>
      <c r="C1204" s="159" t="s">
        <v>2162</v>
      </c>
      <c r="D1204" s="160" t="s">
        <v>934</v>
      </c>
      <c r="E1204" s="158" t="s">
        <v>3173</v>
      </c>
      <c r="F1204" s="161" t="s">
        <v>3126</v>
      </c>
      <c r="G1204" s="162">
        <v>398057</v>
      </c>
      <c r="H1204" s="163">
        <v>415270</v>
      </c>
      <c r="I1204" s="166">
        <f t="shared" si="108"/>
        <v>4.324255068997656E-2</v>
      </c>
      <c r="J1204" s="164">
        <f t="shared" si="109"/>
        <v>8.6485101379953112E-3</v>
      </c>
      <c r="K1204" s="162">
        <v>398028</v>
      </c>
      <c r="L1204" s="163">
        <v>415240</v>
      </c>
      <c r="M1204" s="166">
        <f t="shared" si="110"/>
        <v>4.3243188921382417E-2</v>
      </c>
      <c r="N1204" s="164">
        <f t="shared" si="111"/>
        <v>8.648637784276483E-3</v>
      </c>
      <c r="O1204" s="165">
        <f t="shared" si="112"/>
        <v>0.99992714611224021</v>
      </c>
      <c r="P1204" s="164">
        <f t="shared" si="113"/>
        <v>0.99992775784429411</v>
      </c>
      <c r="Q1204" s="81"/>
    </row>
    <row r="1205" spans="1:17" s="74" customFormat="1" x14ac:dyDescent="0.25">
      <c r="A1205" s="288" t="s">
        <v>2859</v>
      </c>
      <c r="B1205" s="158" t="s">
        <v>1719</v>
      </c>
      <c r="C1205" s="159" t="s">
        <v>2579</v>
      </c>
      <c r="D1205" s="160" t="s">
        <v>936</v>
      </c>
      <c r="E1205" s="158" t="s">
        <v>937</v>
      </c>
      <c r="F1205" s="161" t="s">
        <v>3039</v>
      </c>
      <c r="G1205" s="162">
        <v>17949</v>
      </c>
      <c r="H1205" s="163">
        <v>18236</v>
      </c>
      <c r="I1205" s="166">
        <f t="shared" si="108"/>
        <v>1.5989748732519918E-2</v>
      </c>
      <c r="J1205" s="164">
        <f t="shared" si="109"/>
        <v>3.1979497465039835E-3</v>
      </c>
      <c r="K1205" s="162">
        <v>1</v>
      </c>
      <c r="L1205" s="163">
        <v>1</v>
      </c>
      <c r="M1205" s="166">
        <f t="shared" si="110"/>
        <v>0</v>
      </c>
      <c r="N1205" s="164">
        <f t="shared" si="111"/>
        <v>0</v>
      </c>
      <c r="O1205" s="165">
        <f t="shared" si="112"/>
        <v>5.5713410217839434E-5</v>
      </c>
      <c r="P1205" s="164">
        <f t="shared" si="113"/>
        <v>5.4836586970826939E-5</v>
      </c>
      <c r="Q1205" s="81"/>
    </row>
    <row r="1206" spans="1:17" s="74" customFormat="1" x14ac:dyDescent="0.25">
      <c r="A1206" s="288" t="s">
        <v>2859</v>
      </c>
      <c r="B1206" s="158" t="s">
        <v>1719</v>
      </c>
      <c r="C1206" s="159" t="s">
        <v>2579</v>
      </c>
      <c r="D1206" s="160" t="s">
        <v>1188</v>
      </c>
      <c r="E1206" s="158" t="s">
        <v>1211</v>
      </c>
      <c r="F1206" s="161" t="s">
        <v>851</v>
      </c>
      <c r="G1206" s="162">
        <v>17949</v>
      </c>
      <c r="H1206" s="163">
        <v>18236</v>
      </c>
      <c r="I1206" s="166">
        <f t="shared" si="108"/>
        <v>1.5989748732519918E-2</v>
      </c>
      <c r="J1206" s="164">
        <f t="shared" si="109"/>
        <v>3.1979497465039835E-3</v>
      </c>
      <c r="K1206" s="162">
        <v>1</v>
      </c>
      <c r="L1206" s="163">
        <v>1</v>
      </c>
      <c r="M1206" s="166">
        <f t="shared" si="110"/>
        <v>0</v>
      </c>
      <c r="N1206" s="164">
        <f t="shared" si="111"/>
        <v>0</v>
      </c>
      <c r="O1206" s="165">
        <f t="shared" si="112"/>
        <v>5.5713410217839434E-5</v>
      </c>
      <c r="P1206" s="164">
        <f t="shared" si="113"/>
        <v>5.4836586970826939E-5</v>
      </c>
      <c r="Q1206" s="81"/>
    </row>
    <row r="1207" spans="1:17" s="74" customFormat="1" x14ac:dyDescent="0.25">
      <c r="A1207" s="288" t="s">
        <v>2858</v>
      </c>
      <c r="B1207" s="158" t="s">
        <v>1719</v>
      </c>
      <c r="C1207" s="159" t="s">
        <v>2580</v>
      </c>
      <c r="D1207" s="160" t="s">
        <v>936</v>
      </c>
      <c r="E1207" s="158" t="s">
        <v>937</v>
      </c>
      <c r="F1207" s="161" t="s">
        <v>3039</v>
      </c>
      <c r="G1207" s="162">
        <v>67140</v>
      </c>
      <c r="H1207" s="163">
        <v>68478</v>
      </c>
      <c r="I1207" s="166">
        <f t="shared" si="108"/>
        <v>1.9928507596067919E-2</v>
      </c>
      <c r="J1207" s="164">
        <f t="shared" si="109"/>
        <v>3.9857015192135839E-3</v>
      </c>
      <c r="K1207" s="162">
        <v>1</v>
      </c>
      <c r="L1207" s="163">
        <v>1</v>
      </c>
      <c r="M1207" s="166">
        <f t="shared" si="110"/>
        <v>0</v>
      </c>
      <c r="N1207" s="164">
        <f t="shared" si="111"/>
        <v>0</v>
      </c>
      <c r="O1207" s="165">
        <f t="shared" si="112"/>
        <v>1.4894250819183795E-5</v>
      </c>
      <c r="P1207" s="164">
        <f t="shared" si="113"/>
        <v>1.4603230234527878E-5</v>
      </c>
      <c r="Q1207" s="81"/>
    </row>
    <row r="1208" spans="1:17" s="74" customFormat="1" x14ac:dyDescent="0.25">
      <c r="A1208" s="288" t="s">
        <v>1658</v>
      </c>
      <c r="B1208" s="158" t="s">
        <v>1719</v>
      </c>
      <c r="C1208" s="159" t="s">
        <v>1771</v>
      </c>
      <c r="D1208" s="160" t="s">
        <v>1473</v>
      </c>
      <c r="E1208" s="158" t="s">
        <v>1281</v>
      </c>
      <c r="F1208" s="161" t="s">
        <v>842</v>
      </c>
      <c r="G1208" s="162">
        <v>998964</v>
      </c>
      <c r="H1208" s="163">
        <v>1013264</v>
      </c>
      <c r="I1208" s="166">
        <f t="shared" si="108"/>
        <v>1.4314830164049957E-2</v>
      </c>
      <c r="J1208" s="164">
        <f t="shared" si="109"/>
        <v>2.8629660328099915E-3</v>
      </c>
      <c r="K1208" s="162">
        <v>512253</v>
      </c>
      <c r="L1208" s="163">
        <v>519572</v>
      </c>
      <c r="M1208" s="166">
        <f t="shared" si="110"/>
        <v>1.4287861662108372E-2</v>
      </c>
      <c r="N1208" s="164">
        <f t="shared" si="111"/>
        <v>2.8575723324216745E-3</v>
      </c>
      <c r="O1208" s="165">
        <f t="shared" si="112"/>
        <v>0.51278424447727844</v>
      </c>
      <c r="P1208" s="164">
        <f t="shared" si="113"/>
        <v>0.51277061062072671</v>
      </c>
      <c r="Q1208" s="81"/>
    </row>
    <row r="1209" spans="1:17" s="74" customFormat="1" x14ac:dyDescent="0.25">
      <c r="A1209" s="288" t="s">
        <v>1658</v>
      </c>
      <c r="B1209" s="158" t="s">
        <v>1719</v>
      </c>
      <c r="C1209" s="159" t="s">
        <v>1771</v>
      </c>
      <c r="D1209" s="160" t="s">
        <v>936</v>
      </c>
      <c r="E1209" s="158" t="s">
        <v>937</v>
      </c>
      <c r="F1209" s="161" t="s">
        <v>3039</v>
      </c>
      <c r="G1209" s="162">
        <v>998964</v>
      </c>
      <c r="H1209" s="163">
        <v>1013264</v>
      </c>
      <c r="I1209" s="166">
        <f t="shared" si="108"/>
        <v>1.4314830164049957E-2</v>
      </c>
      <c r="J1209" s="164">
        <f t="shared" si="109"/>
        <v>2.8629660328099915E-3</v>
      </c>
      <c r="K1209" s="162">
        <v>998964</v>
      </c>
      <c r="L1209" s="163">
        <v>1013264</v>
      </c>
      <c r="M1209" s="166">
        <f t="shared" si="110"/>
        <v>1.4314830164049957E-2</v>
      </c>
      <c r="N1209" s="164">
        <f t="shared" si="111"/>
        <v>2.8629660328099915E-3</v>
      </c>
      <c r="O1209" s="165">
        <f t="shared" si="112"/>
        <v>1</v>
      </c>
      <c r="P1209" s="164">
        <f t="shared" si="113"/>
        <v>1</v>
      </c>
      <c r="Q1209" s="81"/>
    </row>
    <row r="1210" spans="1:17" s="74" customFormat="1" x14ac:dyDescent="0.25">
      <c r="A1210" s="288" t="s">
        <v>1658</v>
      </c>
      <c r="B1210" s="158" t="s">
        <v>1719</v>
      </c>
      <c r="C1210" s="159" t="s">
        <v>1771</v>
      </c>
      <c r="D1210" s="160" t="s">
        <v>934</v>
      </c>
      <c r="E1210" s="158" t="s">
        <v>3173</v>
      </c>
      <c r="F1210" s="161" t="s">
        <v>3126</v>
      </c>
      <c r="G1210" s="162">
        <v>998964</v>
      </c>
      <c r="H1210" s="163">
        <v>1013264</v>
      </c>
      <c r="I1210" s="166">
        <f t="shared" si="108"/>
        <v>1.4314830164049957E-2</v>
      </c>
      <c r="J1210" s="164">
        <f t="shared" si="109"/>
        <v>2.8629660328099915E-3</v>
      </c>
      <c r="K1210" s="162">
        <v>998788</v>
      </c>
      <c r="L1210" s="163">
        <v>1013085</v>
      </c>
      <c r="M1210" s="166">
        <f t="shared" si="110"/>
        <v>1.4314348990977064E-2</v>
      </c>
      <c r="N1210" s="164">
        <f t="shared" si="111"/>
        <v>2.8628697981954126E-3</v>
      </c>
      <c r="O1210" s="165">
        <f t="shared" si="112"/>
        <v>0.99982381747490401</v>
      </c>
      <c r="P1210" s="164">
        <f t="shared" si="113"/>
        <v>0.9998233431761121</v>
      </c>
      <c r="Q1210" s="81"/>
    </row>
    <row r="1211" spans="1:17" s="74" customFormat="1" x14ac:dyDescent="0.25">
      <c r="A1211" s="288" t="s">
        <v>2857</v>
      </c>
      <c r="B1211" s="158" t="s">
        <v>1719</v>
      </c>
      <c r="C1211" s="159" t="s">
        <v>421</v>
      </c>
      <c r="D1211" s="160" t="s">
        <v>936</v>
      </c>
      <c r="E1211" s="158" t="s">
        <v>937</v>
      </c>
      <c r="F1211" s="161" t="s">
        <v>3039</v>
      </c>
      <c r="G1211" s="162">
        <v>34586</v>
      </c>
      <c r="H1211" s="163">
        <v>35825</v>
      </c>
      <c r="I1211" s="166">
        <f t="shared" si="108"/>
        <v>3.5823743711328286E-2</v>
      </c>
      <c r="J1211" s="164">
        <f t="shared" si="109"/>
        <v>7.1647487422656572E-3</v>
      </c>
      <c r="K1211" s="162">
        <v>2</v>
      </c>
      <c r="L1211" s="163">
        <v>2</v>
      </c>
      <c r="M1211" s="166">
        <f t="shared" si="110"/>
        <v>0</v>
      </c>
      <c r="N1211" s="164">
        <f t="shared" si="111"/>
        <v>0</v>
      </c>
      <c r="O1211" s="165">
        <f t="shared" si="112"/>
        <v>5.7826866362111837E-5</v>
      </c>
      <c r="P1211" s="164">
        <f t="shared" si="113"/>
        <v>5.5826936496859733E-5</v>
      </c>
      <c r="Q1211" s="81"/>
    </row>
    <row r="1212" spans="1:17" s="74" customFormat="1" x14ac:dyDescent="0.25">
      <c r="A1212" s="288" t="s">
        <v>2857</v>
      </c>
      <c r="B1212" s="158" t="s">
        <v>1719</v>
      </c>
      <c r="C1212" s="159" t="s">
        <v>421</v>
      </c>
      <c r="D1212" s="160" t="s">
        <v>934</v>
      </c>
      <c r="E1212" s="158" t="s">
        <v>3173</v>
      </c>
      <c r="F1212" s="161" t="s">
        <v>3126</v>
      </c>
      <c r="G1212" s="162">
        <v>34586</v>
      </c>
      <c r="H1212" s="163">
        <v>35825</v>
      </c>
      <c r="I1212" s="166">
        <f t="shared" si="108"/>
        <v>3.5823743711328286E-2</v>
      </c>
      <c r="J1212" s="164">
        <f t="shared" si="109"/>
        <v>7.1647487422656572E-3</v>
      </c>
      <c r="K1212" s="162">
        <v>1</v>
      </c>
      <c r="L1212" s="163">
        <v>1</v>
      </c>
      <c r="M1212" s="166">
        <f t="shared" si="110"/>
        <v>0</v>
      </c>
      <c r="N1212" s="164">
        <f t="shared" si="111"/>
        <v>0</v>
      </c>
      <c r="O1212" s="165">
        <f t="shared" si="112"/>
        <v>2.8913433181055919E-5</v>
      </c>
      <c r="P1212" s="164">
        <f t="shared" si="113"/>
        <v>2.7913468248429866E-5</v>
      </c>
      <c r="Q1212" s="81"/>
    </row>
    <row r="1213" spans="1:17" s="74" customFormat="1" x14ac:dyDescent="0.25">
      <c r="A1213" s="288" t="s">
        <v>2856</v>
      </c>
      <c r="B1213" s="158" t="s">
        <v>1719</v>
      </c>
      <c r="C1213" s="159" t="s">
        <v>402</v>
      </c>
      <c r="D1213" s="160" t="s">
        <v>936</v>
      </c>
      <c r="E1213" s="158" t="s">
        <v>937</v>
      </c>
      <c r="F1213" s="161" t="s">
        <v>3039</v>
      </c>
      <c r="G1213" s="162">
        <v>25127</v>
      </c>
      <c r="H1213" s="163">
        <v>25587</v>
      </c>
      <c r="I1213" s="166">
        <f t="shared" si="108"/>
        <v>1.8307000437776097E-2</v>
      </c>
      <c r="J1213" s="164">
        <f t="shared" si="109"/>
        <v>3.6614000875552196E-3</v>
      </c>
      <c r="K1213" s="162">
        <v>1</v>
      </c>
      <c r="L1213" s="163">
        <v>1</v>
      </c>
      <c r="M1213" s="166">
        <f t="shared" si="110"/>
        <v>0</v>
      </c>
      <c r="N1213" s="164">
        <f t="shared" si="111"/>
        <v>0</v>
      </c>
      <c r="O1213" s="165">
        <f t="shared" si="112"/>
        <v>3.979782703864369E-5</v>
      </c>
      <c r="P1213" s="164">
        <f t="shared" si="113"/>
        <v>3.9082346504084102E-5</v>
      </c>
      <c r="Q1213" s="81"/>
    </row>
    <row r="1214" spans="1:17" s="74" customFormat="1" x14ac:dyDescent="0.25">
      <c r="A1214" s="288" t="s">
        <v>1659</v>
      </c>
      <c r="B1214" s="158" t="s">
        <v>1719</v>
      </c>
      <c r="C1214" s="159" t="s">
        <v>3241</v>
      </c>
      <c r="D1214" s="160" t="s">
        <v>1473</v>
      </c>
      <c r="E1214" s="158" t="s">
        <v>1281</v>
      </c>
      <c r="F1214" s="161" t="s">
        <v>842</v>
      </c>
      <c r="G1214" s="162">
        <v>307138</v>
      </c>
      <c r="H1214" s="163">
        <v>308353</v>
      </c>
      <c r="I1214" s="166">
        <f t="shared" si="108"/>
        <v>3.9558765115355315E-3</v>
      </c>
      <c r="J1214" s="164">
        <f t="shared" si="109"/>
        <v>7.911753023071063E-4</v>
      </c>
      <c r="K1214" s="162">
        <v>307087</v>
      </c>
      <c r="L1214" s="163">
        <v>308302</v>
      </c>
      <c r="M1214" s="166">
        <f t="shared" si="110"/>
        <v>3.9565334905092044E-3</v>
      </c>
      <c r="N1214" s="164">
        <f t="shared" si="111"/>
        <v>7.9130669810184085E-4</v>
      </c>
      <c r="O1214" s="165">
        <f t="shared" si="112"/>
        <v>0.99983395086247873</v>
      </c>
      <c r="P1214" s="164">
        <f t="shared" si="113"/>
        <v>0.99983460514410427</v>
      </c>
      <c r="Q1214" s="81"/>
    </row>
    <row r="1215" spans="1:17" s="74" customFormat="1" x14ac:dyDescent="0.25">
      <c r="A1215" s="288" t="s">
        <v>1659</v>
      </c>
      <c r="B1215" s="158" t="s">
        <v>1719</v>
      </c>
      <c r="C1215" s="159" t="s">
        <v>3241</v>
      </c>
      <c r="D1215" s="160" t="s">
        <v>936</v>
      </c>
      <c r="E1215" s="158" t="s">
        <v>937</v>
      </c>
      <c r="F1215" s="161" t="s">
        <v>3039</v>
      </c>
      <c r="G1215" s="162">
        <v>307138</v>
      </c>
      <c r="H1215" s="163">
        <v>308353</v>
      </c>
      <c r="I1215" s="166">
        <f t="shared" si="108"/>
        <v>3.9558765115355315E-3</v>
      </c>
      <c r="J1215" s="164">
        <f t="shared" si="109"/>
        <v>7.911753023071063E-4</v>
      </c>
      <c r="K1215" s="162">
        <v>307138</v>
      </c>
      <c r="L1215" s="163">
        <v>308353</v>
      </c>
      <c r="M1215" s="166">
        <f t="shared" si="110"/>
        <v>3.9558765115355315E-3</v>
      </c>
      <c r="N1215" s="164">
        <f t="shared" si="111"/>
        <v>7.911753023071063E-4</v>
      </c>
      <c r="O1215" s="165">
        <f t="shared" si="112"/>
        <v>1</v>
      </c>
      <c r="P1215" s="164">
        <f t="shared" si="113"/>
        <v>1</v>
      </c>
      <c r="Q1215" s="81"/>
    </row>
    <row r="1216" spans="1:17" s="74" customFormat="1" x14ac:dyDescent="0.25">
      <c r="A1216" s="288" t="s">
        <v>1659</v>
      </c>
      <c r="B1216" s="158" t="s">
        <v>1719</v>
      </c>
      <c r="C1216" s="159" t="s">
        <v>3241</v>
      </c>
      <c r="D1216" s="160" t="s">
        <v>934</v>
      </c>
      <c r="E1216" s="158" t="s">
        <v>3173</v>
      </c>
      <c r="F1216" s="161" t="s">
        <v>3126</v>
      </c>
      <c r="G1216" s="162">
        <v>307138</v>
      </c>
      <c r="H1216" s="163">
        <v>308353</v>
      </c>
      <c r="I1216" s="166">
        <f t="shared" si="108"/>
        <v>3.9558765115355315E-3</v>
      </c>
      <c r="J1216" s="164">
        <f t="shared" si="109"/>
        <v>7.911753023071063E-4</v>
      </c>
      <c r="K1216" s="162">
        <v>307132</v>
      </c>
      <c r="L1216" s="163">
        <v>308347</v>
      </c>
      <c r="M1216" s="166">
        <f t="shared" si="110"/>
        <v>3.9559537918549678E-3</v>
      </c>
      <c r="N1216" s="164">
        <f t="shared" si="111"/>
        <v>7.911907583709936E-4</v>
      </c>
      <c r="O1216" s="165">
        <f t="shared" si="112"/>
        <v>0.99998046480735048</v>
      </c>
      <c r="P1216" s="164">
        <f t="shared" si="113"/>
        <v>0.99998054178165929</v>
      </c>
      <c r="Q1216" s="81"/>
    </row>
    <row r="1217" spans="1:17" s="74" customFormat="1" x14ac:dyDescent="0.25">
      <c r="A1217" s="288" t="s">
        <v>1001</v>
      </c>
      <c r="B1217" s="158" t="s">
        <v>122</v>
      </c>
      <c r="C1217" s="159" t="s">
        <v>136</v>
      </c>
      <c r="D1217" s="160" t="s">
        <v>1592</v>
      </c>
      <c r="E1217" s="158" t="s">
        <v>1249</v>
      </c>
      <c r="F1217" s="161" t="s">
        <v>842</v>
      </c>
      <c r="G1217" s="162">
        <v>81940</v>
      </c>
      <c r="H1217" s="163">
        <v>83100</v>
      </c>
      <c r="I1217" s="166">
        <f t="shared" si="108"/>
        <v>1.4156700024408104E-2</v>
      </c>
      <c r="J1217" s="164">
        <f t="shared" si="109"/>
        <v>2.8313400048816206E-3</v>
      </c>
      <c r="K1217" s="162">
        <v>2074</v>
      </c>
      <c r="L1217" s="163">
        <v>2102</v>
      </c>
      <c r="M1217" s="166">
        <f t="shared" si="110"/>
        <v>1.3500482160077145E-2</v>
      </c>
      <c r="N1217" s="164">
        <f t="shared" si="111"/>
        <v>2.700096432015429E-3</v>
      </c>
      <c r="O1217" s="165">
        <f t="shared" si="112"/>
        <v>2.5311203319502075E-2</v>
      </c>
      <c r="P1217" s="164">
        <f t="shared" si="113"/>
        <v>2.5294825511432011E-2</v>
      </c>
      <c r="Q1217" s="81"/>
    </row>
    <row r="1218" spans="1:17" s="74" customFormat="1" x14ac:dyDescent="0.25">
      <c r="A1218" s="288" t="s">
        <v>2318</v>
      </c>
      <c r="B1218" s="158" t="s">
        <v>122</v>
      </c>
      <c r="C1218" s="159" t="s">
        <v>2350</v>
      </c>
      <c r="D1218" s="160" t="s">
        <v>1497</v>
      </c>
      <c r="E1218" s="158" t="s">
        <v>1306</v>
      </c>
      <c r="F1218" s="161" t="s">
        <v>3262</v>
      </c>
      <c r="G1218" s="162">
        <v>101076</v>
      </c>
      <c r="H1218" s="163">
        <v>105963</v>
      </c>
      <c r="I1218" s="166">
        <f t="shared" si="108"/>
        <v>4.8349756618781908E-2</v>
      </c>
      <c r="J1218" s="164">
        <f t="shared" si="109"/>
        <v>9.6699513237563824E-3</v>
      </c>
      <c r="K1218" s="162">
        <v>3289</v>
      </c>
      <c r="L1218" s="163">
        <v>3446</v>
      </c>
      <c r="M1218" s="166">
        <f t="shared" si="110"/>
        <v>4.7734873821830344E-2</v>
      </c>
      <c r="N1218" s="164">
        <f t="shared" si="111"/>
        <v>9.5469747643660684E-3</v>
      </c>
      <c r="O1218" s="165">
        <f t="shared" si="112"/>
        <v>3.2539870988167317E-2</v>
      </c>
      <c r="P1218" s="164">
        <f t="shared" si="113"/>
        <v>3.2520785557222806E-2</v>
      </c>
      <c r="Q1218" s="81"/>
    </row>
    <row r="1219" spans="1:17" s="74" customFormat="1" x14ac:dyDescent="0.25">
      <c r="A1219" s="288" t="s">
        <v>2318</v>
      </c>
      <c r="B1219" s="158" t="s">
        <v>122</v>
      </c>
      <c r="C1219" s="159" t="s">
        <v>2350</v>
      </c>
      <c r="D1219" s="160" t="s">
        <v>1508</v>
      </c>
      <c r="E1219" s="158" t="s">
        <v>1312</v>
      </c>
      <c r="F1219" s="161" t="s">
        <v>3262</v>
      </c>
      <c r="G1219" s="162">
        <v>101076</v>
      </c>
      <c r="H1219" s="163">
        <v>105963</v>
      </c>
      <c r="I1219" s="166">
        <f t="shared" ref="I1219:I1282" si="114">(H1219-G1219)/G1219</f>
        <v>4.8349756618781908E-2</v>
      </c>
      <c r="J1219" s="164">
        <f t="shared" ref="J1219:J1282" si="115">I1219/5</f>
        <v>9.6699513237563824E-3</v>
      </c>
      <c r="K1219" s="162">
        <v>30218</v>
      </c>
      <c r="L1219" s="163">
        <v>31676</v>
      </c>
      <c r="M1219" s="166">
        <f t="shared" ref="M1219:M1282" si="116">IFERROR((L1219-K1219)/K1219,0)</f>
        <v>4.8249387782116619E-2</v>
      </c>
      <c r="N1219" s="164">
        <f t="shared" ref="N1219:N1282" si="117">M1219/5</f>
        <v>9.6498775564233235E-3</v>
      </c>
      <c r="O1219" s="165">
        <f t="shared" ref="O1219:O1282" si="118">K1219/G1219</f>
        <v>0.29896315643674065</v>
      </c>
      <c r="P1219" s="164">
        <f t="shared" ref="P1219:P1282" si="119">L1219/H1219</f>
        <v>0.29893453375234752</v>
      </c>
      <c r="Q1219" s="81"/>
    </row>
    <row r="1220" spans="1:17" s="74" customFormat="1" x14ac:dyDescent="0.25">
      <c r="A1220" s="288" t="s">
        <v>2318</v>
      </c>
      <c r="B1220" s="158" t="s">
        <v>122</v>
      </c>
      <c r="C1220" s="159" t="s">
        <v>2350</v>
      </c>
      <c r="D1220" s="160" t="s">
        <v>1295</v>
      </c>
      <c r="E1220" s="158" t="s">
        <v>1308</v>
      </c>
      <c r="F1220" s="161" t="s">
        <v>3262</v>
      </c>
      <c r="G1220" s="162">
        <v>101076</v>
      </c>
      <c r="H1220" s="163">
        <v>105963</v>
      </c>
      <c r="I1220" s="166">
        <f t="shared" si="114"/>
        <v>4.8349756618781908E-2</v>
      </c>
      <c r="J1220" s="164">
        <f t="shared" si="115"/>
        <v>9.6699513237563824E-3</v>
      </c>
      <c r="K1220" s="162">
        <v>6077</v>
      </c>
      <c r="L1220" s="163">
        <v>6372</v>
      </c>
      <c r="M1220" s="166">
        <f t="shared" si="116"/>
        <v>4.8543689320388349E-2</v>
      </c>
      <c r="N1220" s="164">
        <f t="shared" si="117"/>
        <v>9.7087378640776691E-3</v>
      </c>
      <c r="O1220" s="165">
        <f t="shared" si="118"/>
        <v>6.0123075705409791E-2</v>
      </c>
      <c r="P1220" s="164">
        <f t="shared" si="119"/>
        <v>6.0134197786019646E-2</v>
      </c>
      <c r="Q1220" s="81"/>
    </row>
    <row r="1221" spans="1:17" s="74" customFormat="1" x14ac:dyDescent="0.25">
      <c r="A1221" s="288" t="s">
        <v>2319</v>
      </c>
      <c r="B1221" s="158" t="s">
        <v>122</v>
      </c>
      <c r="C1221" s="159" t="s">
        <v>95</v>
      </c>
      <c r="D1221" s="160" t="s">
        <v>1535</v>
      </c>
      <c r="E1221" s="158" t="s">
        <v>1327</v>
      </c>
      <c r="F1221" s="161" t="s">
        <v>3262</v>
      </c>
      <c r="G1221" s="162">
        <v>30478</v>
      </c>
      <c r="H1221" s="163">
        <v>31554</v>
      </c>
      <c r="I1221" s="166">
        <f t="shared" si="114"/>
        <v>3.5304153815867184E-2</v>
      </c>
      <c r="J1221" s="164">
        <f t="shared" si="115"/>
        <v>7.0608307631734365E-3</v>
      </c>
      <c r="K1221" s="162">
        <v>1180</v>
      </c>
      <c r="L1221" s="163">
        <v>1220</v>
      </c>
      <c r="M1221" s="166">
        <f t="shared" si="116"/>
        <v>3.3898305084745763E-2</v>
      </c>
      <c r="N1221" s="164">
        <f t="shared" si="117"/>
        <v>6.7796610169491523E-3</v>
      </c>
      <c r="O1221" s="165">
        <f t="shared" si="118"/>
        <v>3.8716451210709366E-2</v>
      </c>
      <c r="P1221" s="164">
        <f t="shared" si="119"/>
        <v>3.8663877796792798E-2</v>
      </c>
      <c r="Q1221" s="81"/>
    </row>
    <row r="1222" spans="1:17" s="74" customFormat="1" x14ac:dyDescent="0.25">
      <c r="A1222" s="288" t="s">
        <v>2319</v>
      </c>
      <c r="B1222" s="158" t="s">
        <v>122</v>
      </c>
      <c r="C1222" s="159" t="s">
        <v>95</v>
      </c>
      <c r="D1222" s="160" t="s">
        <v>1590</v>
      </c>
      <c r="E1222" s="158" t="s">
        <v>1329</v>
      </c>
      <c r="F1222" s="161" t="s">
        <v>3262</v>
      </c>
      <c r="G1222" s="162">
        <v>30478</v>
      </c>
      <c r="H1222" s="163">
        <v>31554</v>
      </c>
      <c r="I1222" s="166">
        <f t="shared" si="114"/>
        <v>3.5304153815867184E-2</v>
      </c>
      <c r="J1222" s="164">
        <f t="shared" si="115"/>
        <v>7.0608307631734365E-3</v>
      </c>
      <c r="K1222" s="162">
        <v>594</v>
      </c>
      <c r="L1222" s="163">
        <v>616</v>
      </c>
      <c r="M1222" s="166">
        <f t="shared" si="116"/>
        <v>3.7037037037037035E-2</v>
      </c>
      <c r="N1222" s="164">
        <f t="shared" si="117"/>
        <v>7.4074074074074068E-3</v>
      </c>
      <c r="O1222" s="165">
        <f t="shared" si="118"/>
        <v>1.9489467812848611E-2</v>
      </c>
      <c r="P1222" s="164">
        <f t="shared" si="119"/>
        <v>1.9522089117069152E-2</v>
      </c>
      <c r="Q1222" s="81"/>
    </row>
    <row r="1223" spans="1:17" s="74" customFormat="1" x14ac:dyDescent="0.25">
      <c r="A1223" s="288" t="s">
        <v>2365</v>
      </c>
      <c r="B1223" s="158" t="s">
        <v>122</v>
      </c>
      <c r="C1223" s="159" t="s">
        <v>2382</v>
      </c>
      <c r="D1223" s="160" t="s">
        <v>1564</v>
      </c>
      <c r="E1223" s="158" t="s">
        <v>1139</v>
      </c>
      <c r="F1223" s="161" t="s">
        <v>3027</v>
      </c>
      <c r="G1223" s="162">
        <v>68353</v>
      </c>
      <c r="H1223" s="163">
        <v>70622</v>
      </c>
      <c r="I1223" s="166">
        <f t="shared" si="114"/>
        <v>3.3195324272526444E-2</v>
      </c>
      <c r="J1223" s="164">
        <f t="shared" si="115"/>
        <v>6.6390648545052887E-3</v>
      </c>
      <c r="K1223" s="162">
        <v>875</v>
      </c>
      <c r="L1223" s="163">
        <v>903</v>
      </c>
      <c r="M1223" s="166">
        <f t="shared" si="116"/>
        <v>3.2000000000000001E-2</v>
      </c>
      <c r="N1223" s="164">
        <f t="shared" si="117"/>
        <v>6.4000000000000003E-3</v>
      </c>
      <c r="O1223" s="165">
        <f t="shared" si="118"/>
        <v>1.2801193802759205E-2</v>
      </c>
      <c r="P1223" s="164">
        <f t="shared" si="119"/>
        <v>1.2786383846393475E-2</v>
      </c>
      <c r="Q1223" s="81"/>
    </row>
    <row r="1224" spans="1:17" s="74" customFormat="1" x14ac:dyDescent="0.25">
      <c r="A1224" s="288" t="s">
        <v>2269</v>
      </c>
      <c r="B1224" s="158" t="s">
        <v>122</v>
      </c>
      <c r="C1224" s="159" t="s">
        <v>2132</v>
      </c>
      <c r="D1224" s="160" t="s">
        <v>1516</v>
      </c>
      <c r="E1224" s="158" t="s">
        <v>1315</v>
      </c>
      <c r="F1224" s="161" t="s">
        <v>3262</v>
      </c>
      <c r="G1224" s="162">
        <v>19586</v>
      </c>
      <c r="H1224" s="163">
        <v>19987</v>
      </c>
      <c r="I1224" s="166">
        <f t="shared" si="114"/>
        <v>2.047380782191361E-2</v>
      </c>
      <c r="J1224" s="164">
        <f t="shared" si="115"/>
        <v>4.0947615643827217E-3</v>
      </c>
      <c r="K1224" s="162">
        <v>4628</v>
      </c>
      <c r="L1224" s="163">
        <v>4727</v>
      </c>
      <c r="M1224" s="166">
        <f t="shared" si="116"/>
        <v>2.1391529818496111E-2</v>
      </c>
      <c r="N1224" s="164">
        <f t="shared" si="117"/>
        <v>4.2783059636992225E-3</v>
      </c>
      <c r="O1224" s="165">
        <f t="shared" si="118"/>
        <v>0.23629122842846931</v>
      </c>
      <c r="P1224" s="164">
        <f t="shared" si="119"/>
        <v>0.23650372742282483</v>
      </c>
      <c r="Q1224" s="81"/>
    </row>
    <row r="1225" spans="1:17" s="74" customFormat="1" ht="45" x14ac:dyDescent="0.25">
      <c r="A1225" s="288" t="s">
        <v>2855</v>
      </c>
      <c r="B1225" s="158" t="s">
        <v>122</v>
      </c>
      <c r="C1225" s="159" t="s">
        <v>2495</v>
      </c>
      <c r="D1225" s="160" t="s">
        <v>1546</v>
      </c>
      <c r="E1225" s="158" t="s">
        <v>1333</v>
      </c>
      <c r="F1225" s="161" t="s">
        <v>3262</v>
      </c>
      <c r="G1225" s="162">
        <v>4300</v>
      </c>
      <c r="H1225" s="163">
        <v>4326</v>
      </c>
      <c r="I1225" s="166">
        <f t="shared" si="114"/>
        <v>6.0465116279069765E-3</v>
      </c>
      <c r="J1225" s="164">
        <f t="shared" si="115"/>
        <v>1.2093023255813954E-3</v>
      </c>
      <c r="K1225" s="162">
        <v>9</v>
      </c>
      <c r="L1225" s="163">
        <v>9</v>
      </c>
      <c r="M1225" s="166">
        <f t="shared" si="116"/>
        <v>0</v>
      </c>
      <c r="N1225" s="164">
        <f t="shared" si="117"/>
        <v>0</v>
      </c>
      <c r="O1225" s="165">
        <f t="shared" si="118"/>
        <v>2.0930232558139536E-3</v>
      </c>
      <c r="P1225" s="164">
        <f t="shared" si="119"/>
        <v>2.0804438280166435E-3</v>
      </c>
      <c r="Q1225" s="81"/>
    </row>
    <row r="1226" spans="1:17" s="74" customFormat="1" x14ac:dyDescent="0.25">
      <c r="A1226" s="288" t="s">
        <v>1660</v>
      </c>
      <c r="B1226" s="158" t="s">
        <v>122</v>
      </c>
      <c r="C1226" s="159" t="s">
        <v>1774</v>
      </c>
      <c r="D1226" s="160" t="s">
        <v>1455</v>
      </c>
      <c r="E1226" s="158" t="s">
        <v>1262</v>
      </c>
      <c r="F1226" s="161" t="s">
        <v>842</v>
      </c>
      <c r="G1226" s="162">
        <v>118421</v>
      </c>
      <c r="H1226" s="163">
        <v>123634</v>
      </c>
      <c r="I1226" s="166">
        <f t="shared" si="114"/>
        <v>4.4020908453737094E-2</v>
      </c>
      <c r="J1226" s="164">
        <f t="shared" si="115"/>
        <v>8.8041816907474188E-3</v>
      </c>
      <c r="K1226" s="162">
        <v>70010</v>
      </c>
      <c r="L1226" s="163">
        <v>73033</v>
      </c>
      <c r="M1226" s="166">
        <f t="shared" si="116"/>
        <v>4.3179545779174405E-2</v>
      </c>
      <c r="N1226" s="164">
        <f t="shared" si="117"/>
        <v>8.6359091558348804E-3</v>
      </c>
      <c r="O1226" s="165">
        <f t="shared" si="118"/>
        <v>0.59119581830925261</v>
      </c>
      <c r="P1226" s="164">
        <f t="shared" si="119"/>
        <v>0.59071938139993851</v>
      </c>
      <c r="Q1226" s="81"/>
    </row>
    <row r="1227" spans="1:17" s="74" customFormat="1" x14ac:dyDescent="0.25">
      <c r="A1227" s="288" t="s">
        <v>1660</v>
      </c>
      <c r="B1227" s="158" t="s">
        <v>122</v>
      </c>
      <c r="C1227" s="159" t="s">
        <v>1774</v>
      </c>
      <c r="D1227" s="160" t="s">
        <v>1522</v>
      </c>
      <c r="E1227" s="158" t="s">
        <v>1318</v>
      </c>
      <c r="F1227" s="161" t="s">
        <v>3262</v>
      </c>
      <c r="G1227" s="162">
        <v>118421</v>
      </c>
      <c r="H1227" s="163">
        <v>123634</v>
      </c>
      <c r="I1227" s="166">
        <f t="shared" si="114"/>
        <v>4.4020908453737094E-2</v>
      </c>
      <c r="J1227" s="164">
        <f t="shared" si="115"/>
        <v>8.8041816907474188E-3</v>
      </c>
      <c r="K1227" s="162">
        <v>70413</v>
      </c>
      <c r="L1227" s="163">
        <v>73455</v>
      </c>
      <c r="M1227" s="166">
        <f t="shared" si="116"/>
        <v>4.3202249584593753E-2</v>
      </c>
      <c r="N1227" s="164">
        <f t="shared" si="117"/>
        <v>8.6404499169187507E-3</v>
      </c>
      <c r="O1227" s="165">
        <f t="shared" si="118"/>
        <v>0.59459893093285821</v>
      </c>
      <c r="P1227" s="164">
        <f t="shared" si="119"/>
        <v>0.59413268194833135</v>
      </c>
      <c r="Q1227" s="81"/>
    </row>
    <row r="1228" spans="1:17" s="74" customFormat="1" x14ac:dyDescent="0.25">
      <c r="A1228" s="288" t="s">
        <v>2320</v>
      </c>
      <c r="B1228" s="158" t="s">
        <v>122</v>
      </c>
      <c r="C1228" s="159" t="s">
        <v>2351</v>
      </c>
      <c r="D1228" s="160" t="s">
        <v>1514</v>
      </c>
      <c r="E1228" s="158" t="s">
        <v>1313</v>
      </c>
      <c r="F1228" s="161" t="s">
        <v>3262</v>
      </c>
      <c r="G1228" s="162">
        <v>9289</v>
      </c>
      <c r="H1228" s="163">
        <v>9426</v>
      </c>
      <c r="I1228" s="166">
        <f t="shared" si="114"/>
        <v>1.4748627408763053E-2</v>
      </c>
      <c r="J1228" s="164">
        <f t="shared" si="115"/>
        <v>2.9497254817526107E-3</v>
      </c>
      <c r="K1228" s="162">
        <v>1032</v>
      </c>
      <c r="L1228" s="163">
        <v>1050</v>
      </c>
      <c r="M1228" s="166">
        <f t="shared" si="116"/>
        <v>1.7441860465116279E-2</v>
      </c>
      <c r="N1228" s="164">
        <f t="shared" si="117"/>
        <v>3.4883720930232558E-3</v>
      </c>
      <c r="O1228" s="165">
        <f t="shared" si="118"/>
        <v>0.11109914953170416</v>
      </c>
      <c r="P1228" s="164">
        <f t="shared" si="119"/>
        <v>0.11139401654996817</v>
      </c>
      <c r="Q1228" s="81"/>
    </row>
    <row r="1229" spans="1:17" s="74" customFormat="1" ht="45" x14ac:dyDescent="0.25">
      <c r="A1229" s="288" t="s">
        <v>2321</v>
      </c>
      <c r="B1229" s="158" t="s">
        <v>122</v>
      </c>
      <c r="C1229" s="159" t="s">
        <v>2352</v>
      </c>
      <c r="D1229" s="160" t="s">
        <v>1546</v>
      </c>
      <c r="E1229" s="158" t="s">
        <v>1333</v>
      </c>
      <c r="F1229" s="161" t="s">
        <v>3262</v>
      </c>
      <c r="G1229" s="162">
        <v>11831</v>
      </c>
      <c r="H1229" s="163">
        <v>12251</v>
      </c>
      <c r="I1229" s="166">
        <f t="shared" si="114"/>
        <v>3.549995773814555E-2</v>
      </c>
      <c r="J1229" s="164">
        <f t="shared" si="115"/>
        <v>7.0999915476291104E-3</v>
      </c>
      <c r="K1229" s="162">
        <v>9</v>
      </c>
      <c r="L1229" s="163">
        <v>9</v>
      </c>
      <c r="M1229" s="166">
        <f t="shared" si="116"/>
        <v>0</v>
      </c>
      <c r="N1229" s="164">
        <f t="shared" si="117"/>
        <v>0</v>
      </c>
      <c r="O1229" s="165">
        <f t="shared" si="118"/>
        <v>7.6071338010311889E-4</v>
      </c>
      <c r="P1229" s="164">
        <f t="shared" si="119"/>
        <v>7.346339074361277E-4</v>
      </c>
      <c r="Q1229" s="81"/>
    </row>
    <row r="1230" spans="1:17" s="74" customFormat="1" x14ac:dyDescent="0.25">
      <c r="A1230" s="288" t="s">
        <v>2321</v>
      </c>
      <c r="B1230" s="158" t="s">
        <v>122</v>
      </c>
      <c r="C1230" s="159" t="s">
        <v>2352</v>
      </c>
      <c r="D1230" s="160" t="s">
        <v>1297</v>
      </c>
      <c r="E1230" s="158" t="s">
        <v>1331</v>
      </c>
      <c r="F1230" s="161" t="s">
        <v>3262</v>
      </c>
      <c r="G1230" s="162">
        <v>11831</v>
      </c>
      <c r="H1230" s="163">
        <v>12251</v>
      </c>
      <c r="I1230" s="166">
        <f t="shared" si="114"/>
        <v>3.549995773814555E-2</v>
      </c>
      <c r="J1230" s="164">
        <f t="shared" si="115"/>
        <v>7.0999915476291104E-3</v>
      </c>
      <c r="K1230" s="162">
        <v>854</v>
      </c>
      <c r="L1230" s="163">
        <v>884</v>
      </c>
      <c r="M1230" s="166">
        <f t="shared" si="116"/>
        <v>3.5128805620608897E-2</v>
      </c>
      <c r="N1230" s="164">
        <f t="shared" si="117"/>
        <v>7.025761124121779E-3</v>
      </c>
      <c r="O1230" s="165">
        <f t="shared" si="118"/>
        <v>7.2183247400895947E-2</v>
      </c>
      <c r="P1230" s="164">
        <f t="shared" si="119"/>
        <v>7.2157374908170757E-2</v>
      </c>
      <c r="Q1230" s="81"/>
    </row>
    <row r="1231" spans="1:17" s="74" customFormat="1" x14ac:dyDescent="0.25">
      <c r="A1231" s="288" t="s">
        <v>2322</v>
      </c>
      <c r="B1231" s="158" t="s">
        <v>122</v>
      </c>
      <c r="C1231" s="159" t="s">
        <v>2353</v>
      </c>
      <c r="D1231" s="160" t="s">
        <v>1491</v>
      </c>
      <c r="E1231" s="158" t="s">
        <v>1303</v>
      </c>
      <c r="F1231" s="161" t="s">
        <v>3262</v>
      </c>
      <c r="G1231" s="162">
        <v>34761</v>
      </c>
      <c r="H1231" s="163">
        <v>35285</v>
      </c>
      <c r="I1231" s="166">
        <f t="shared" si="114"/>
        <v>1.5074364949224706E-2</v>
      </c>
      <c r="J1231" s="164">
        <f t="shared" si="115"/>
        <v>3.0148729898449413E-3</v>
      </c>
      <c r="K1231" s="162">
        <v>30701</v>
      </c>
      <c r="L1231" s="163">
        <v>31165</v>
      </c>
      <c r="M1231" s="166">
        <f t="shared" si="116"/>
        <v>1.5113514217777922E-2</v>
      </c>
      <c r="N1231" s="164">
        <f t="shared" si="117"/>
        <v>3.0227028435555843E-3</v>
      </c>
      <c r="O1231" s="165">
        <f t="shared" si="118"/>
        <v>0.883202439515549</v>
      </c>
      <c r="P1231" s="164">
        <f t="shared" si="119"/>
        <v>0.88323650276321386</v>
      </c>
      <c r="Q1231" s="81"/>
    </row>
    <row r="1232" spans="1:17" s="74" customFormat="1" x14ac:dyDescent="0.25">
      <c r="A1232" s="288" t="s">
        <v>1002</v>
      </c>
      <c r="B1232" s="158" t="s">
        <v>122</v>
      </c>
      <c r="C1232" s="159" t="s">
        <v>121</v>
      </c>
      <c r="D1232" s="160" t="s">
        <v>852</v>
      </c>
      <c r="E1232" s="158" t="s">
        <v>853</v>
      </c>
      <c r="F1232" s="161" t="s">
        <v>842</v>
      </c>
      <c r="G1232" s="162">
        <v>160207</v>
      </c>
      <c r="H1232" s="163">
        <v>165063</v>
      </c>
      <c r="I1232" s="166">
        <f t="shared" si="114"/>
        <v>3.0310785421361112E-2</v>
      </c>
      <c r="J1232" s="164">
        <f t="shared" si="115"/>
        <v>6.0621570842722223E-3</v>
      </c>
      <c r="K1232" s="162">
        <v>82959</v>
      </c>
      <c r="L1232" s="163">
        <v>85443</v>
      </c>
      <c r="M1232" s="166">
        <f t="shared" si="116"/>
        <v>2.994250171771598E-2</v>
      </c>
      <c r="N1232" s="164">
        <f t="shared" si="117"/>
        <v>5.9885003435431964E-3</v>
      </c>
      <c r="O1232" s="165">
        <f t="shared" si="118"/>
        <v>0.51782381543877609</v>
      </c>
      <c r="P1232" s="164">
        <f t="shared" si="119"/>
        <v>0.51763871976154563</v>
      </c>
      <c r="Q1232" s="81"/>
    </row>
    <row r="1233" spans="1:17" s="74" customFormat="1" x14ac:dyDescent="0.25">
      <c r="A1233" s="288" t="s">
        <v>1002</v>
      </c>
      <c r="B1233" s="158" t="s">
        <v>122</v>
      </c>
      <c r="C1233" s="159" t="s">
        <v>121</v>
      </c>
      <c r="D1233" s="160" t="s">
        <v>1573</v>
      </c>
      <c r="E1233" s="158" t="s">
        <v>1141</v>
      </c>
      <c r="F1233" s="161" t="s">
        <v>3027</v>
      </c>
      <c r="G1233" s="162">
        <v>160207</v>
      </c>
      <c r="H1233" s="163">
        <v>165063</v>
      </c>
      <c r="I1233" s="166">
        <f t="shared" si="114"/>
        <v>3.0310785421361112E-2</v>
      </c>
      <c r="J1233" s="164">
        <f t="shared" si="115"/>
        <v>6.0621570842722223E-3</v>
      </c>
      <c r="K1233" s="162">
        <v>2767</v>
      </c>
      <c r="L1233" s="163">
        <v>2852</v>
      </c>
      <c r="M1233" s="166">
        <f t="shared" si="116"/>
        <v>3.0719190458980847E-2</v>
      </c>
      <c r="N1233" s="164">
        <f t="shared" si="117"/>
        <v>6.1438380917961692E-3</v>
      </c>
      <c r="O1233" s="165">
        <f t="shared" si="118"/>
        <v>1.7271405119626482E-2</v>
      </c>
      <c r="P1233" s="164">
        <f t="shared" si="119"/>
        <v>1.7278251334339009E-2</v>
      </c>
      <c r="Q1233" s="81"/>
    </row>
    <row r="1234" spans="1:17" s="74" customFormat="1" x14ac:dyDescent="0.25">
      <c r="A1234" s="288" t="s">
        <v>1002</v>
      </c>
      <c r="B1234" s="158" t="s">
        <v>122</v>
      </c>
      <c r="C1234" s="159" t="s">
        <v>121</v>
      </c>
      <c r="D1234" s="160" t="s">
        <v>1180</v>
      </c>
      <c r="E1234" s="158" t="s">
        <v>1202</v>
      </c>
      <c r="F1234" s="161" t="s">
        <v>851</v>
      </c>
      <c r="G1234" s="162">
        <v>160207</v>
      </c>
      <c r="H1234" s="163">
        <v>165063</v>
      </c>
      <c r="I1234" s="166">
        <f t="shared" si="114"/>
        <v>3.0310785421361112E-2</v>
      </c>
      <c r="J1234" s="164">
        <f t="shared" si="115"/>
        <v>6.0621570842722223E-3</v>
      </c>
      <c r="K1234" s="162">
        <v>1272</v>
      </c>
      <c r="L1234" s="163">
        <v>1306</v>
      </c>
      <c r="M1234" s="166">
        <f t="shared" si="116"/>
        <v>2.6729559748427674E-2</v>
      </c>
      <c r="N1234" s="164">
        <f t="shared" si="117"/>
        <v>5.3459119496855351E-3</v>
      </c>
      <c r="O1234" s="165">
        <f t="shared" si="118"/>
        <v>7.9397279769298466E-3</v>
      </c>
      <c r="P1234" s="164">
        <f t="shared" si="119"/>
        <v>7.9121305198621133E-3</v>
      </c>
      <c r="Q1234" s="81"/>
    </row>
    <row r="1235" spans="1:17" s="74" customFormat="1" x14ac:dyDescent="0.25">
      <c r="A1235" s="288" t="s">
        <v>2854</v>
      </c>
      <c r="B1235" s="158" t="s">
        <v>2582</v>
      </c>
      <c r="C1235" s="159" t="s">
        <v>2583</v>
      </c>
      <c r="D1235" s="160" t="s">
        <v>1443</v>
      </c>
      <c r="E1235" s="158" t="s">
        <v>1250</v>
      </c>
      <c r="F1235" s="161" t="s">
        <v>842</v>
      </c>
      <c r="G1235" s="162">
        <v>3613</v>
      </c>
      <c r="H1235" s="163">
        <v>3605</v>
      </c>
      <c r="I1235" s="166">
        <f t="shared" si="114"/>
        <v>-2.2142264046498754E-3</v>
      </c>
      <c r="J1235" s="164">
        <f t="shared" si="115"/>
        <v>-4.4284528092997506E-4</v>
      </c>
      <c r="K1235" s="162">
        <v>0</v>
      </c>
      <c r="L1235" s="163">
        <v>0</v>
      </c>
      <c r="M1235" s="166">
        <f t="shared" si="116"/>
        <v>0</v>
      </c>
      <c r="N1235" s="164">
        <f t="shared" si="117"/>
        <v>0</v>
      </c>
      <c r="O1235" s="165">
        <f t="shared" si="118"/>
        <v>0</v>
      </c>
      <c r="P1235" s="164">
        <f t="shared" si="119"/>
        <v>0</v>
      </c>
      <c r="Q1235" s="81"/>
    </row>
    <row r="1236" spans="1:17" s="74" customFormat="1" x14ac:dyDescent="0.25">
      <c r="A1236" s="288" t="s">
        <v>1661</v>
      </c>
      <c r="B1236" s="158" t="s">
        <v>333</v>
      </c>
      <c r="C1236" s="159" t="s">
        <v>1775</v>
      </c>
      <c r="D1236" s="160" t="s">
        <v>1450</v>
      </c>
      <c r="E1236" s="158" t="s">
        <v>1257</v>
      </c>
      <c r="F1236" s="161" t="s">
        <v>842</v>
      </c>
      <c r="G1236" s="162">
        <v>2220656</v>
      </c>
      <c r="H1236" s="163">
        <v>2350141</v>
      </c>
      <c r="I1236" s="166">
        <f t="shared" si="114"/>
        <v>5.8309346427362005E-2</v>
      </c>
      <c r="J1236" s="164">
        <f t="shared" si="115"/>
        <v>1.1661869285472401E-2</v>
      </c>
      <c r="K1236" s="162">
        <v>2146906</v>
      </c>
      <c r="L1236" s="163">
        <v>2272294</v>
      </c>
      <c r="M1236" s="166">
        <f t="shared" si="116"/>
        <v>5.8404047499052127E-2</v>
      </c>
      <c r="N1236" s="164">
        <f t="shared" si="117"/>
        <v>1.1680809499810426E-2</v>
      </c>
      <c r="O1236" s="165">
        <f t="shared" si="118"/>
        <v>0.96678909295271309</v>
      </c>
      <c r="P1236" s="164">
        <f t="shared" si="119"/>
        <v>0.96687560448500753</v>
      </c>
      <c r="Q1236" s="81"/>
    </row>
    <row r="1237" spans="1:17" s="74" customFormat="1" x14ac:dyDescent="0.25">
      <c r="A1237" s="288" t="s">
        <v>1661</v>
      </c>
      <c r="B1237" s="158" t="s">
        <v>333</v>
      </c>
      <c r="C1237" s="159" t="s">
        <v>1775</v>
      </c>
      <c r="D1237" s="160" t="s">
        <v>3110</v>
      </c>
      <c r="E1237" s="158" t="s">
        <v>3149</v>
      </c>
      <c r="F1237" s="161" t="s">
        <v>3126</v>
      </c>
      <c r="G1237" s="162">
        <v>2220656</v>
      </c>
      <c r="H1237" s="163">
        <v>2350141</v>
      </c>
      <c r="I1237" s="166">
        <f t="shared" si="114"/>
        <v>5.8309346427362005E-2</v>
      </c>
      <c r="J1237" s="164">
        <f t="shared" si="115"/>
        <v>1.1661869285472401E-2</v>
      </c>
      <c r="K1237" s="162">
        <v>2145120</v>
      </c>
      <c r="L1237" s="163">
        <v>2270403</v>
      </c>
      <c r="M1237" s="166">
        <f t="shared" si="116"/>
        <v>5.8403725665697022E-2</v>
      </c>
      <c r="N1237" s="164">
        <f t="shared" si="117"/>
        <v>1.1680745133139405E-2</v>
      </c>
      <c r="O1237" s="165">
        <f t="shared" si="118"/>
        <v>0.96598482610543912</v>
      </c>
      <c r="P1237" s="164">
        <f t="shared" si="119"/>
        <v>0.96607097191189806</v>
      </c>
      <c r="Q1237" s="81"/>
    </row>
    <row r="1238" spans="1:17" s="74" customFormat="1" x14ac:dyDescent="0.25">
      <c r="A1238" s="288" t="s">
        <v>1661</v>
      </c>
      <c r="B1238" s="158" t="s">
        <v>333</v>
      </c>
      <c r="C1238" s="159" t="s">
        <v>1775</v>
      </c>
      <c r="D1238" s="160" t="s">
        <v>1490</v>
      </c>
      <c r="E1238" s="158" t="s">
        <v>1363</v>
      </c>
      <c r="F1238" s="161" t="s">
        <v>3262</v>
      </c>
      <c r="G1238" s="162">
        <v>2220656</v>
      </c>
      <c r="H1238" s="163">
        <v>2350141</v>
      </c>
      <c r="I1238" s="166">
        <f t="shared" si="114"/>
        <v>5.8309346427362005E-2</v>
      </c>
      <c r="J1238" s="164">
        <f t="shared" si="115"/>
        <v>1.1661869285472401E-2</v>
      </c>
      <c r="K1238" s="162">
        <v>2</v>
      </c>
      <c r="L1238" s="163">
        <v>2</v>
      </c>
      <c r="M1238" s="166">
        <f t="shared" si="116"/>
        <v>0</v>
      </c>
      <c r="N1238" s="164">
        <f t="shared" si="117"/>
        <v>0</v>
      </c>
      <c r="O1238" s="165">
        <f t="shared" si="118"/>
        <v>9.0063476738405228E-7</v>
      </c>
      <c r="P1238" s="164">
        <f t="shared" si="119"/>
        <v>8.5101276902109274E-7</v>
      </c>
      <c r="Q1238" s="81"/>
    </row>
    <row r="1239" spans="1:17" s="74" customFormat="1" x14ac:dyDescent="0.25">
      <c r="A1239" s="288" t="s">
        <v>1661</v>
      </c>
      <c r="B1239" s="158" t="s">
        <v>333</v>
      </c>
      <c r="C1239" s="159" t="s">
        <v>1775</v>
      </c>
      <c r="D1239" s="160" t="s">
        <v>1515</v>
      </c>
      <c r="E1239" s="158" t="s">
        <v>1304</v>
      </c>
      <c r="F1239" s="161" t="s">
        <v>3262</v>
      </c>
      <c r="G1239" s="162">
        <v>2220656</v>
      </c>
      <c r="H1239" s="163">
        <v>2350141</v>
      </c>
      <c r="I1239" s="166">
        <f t="shared" si="114"/>
        <v>5.8309346427362005E-2</v>
      </c>
      <c r="J1239" s="164">
        <f t="shared" si="115"/>
        <v>1.1661869285472401E-2</v>
      </c>
      <c r="K1239" s="162">
        <v>2145120</v>
      </c>
      <c r="L1239" s="163">
        <v>2270403</v>
      </c>
      <c r="M1239" s="166">
        <f t="shared" si="116"/>
        <v>5.8403725665697022E-2</v>
      </c>
      <c r="N1239" s="164">
        <f t="shared" si="117"/>
        <v>1.1680745133139405E-2</v>
      </c>
      <c r="O1239" s="165">
        <f t="shared" si="118"/>
        <v>0.96598482610543912</v>
      </c>
      <c r="P1239" s="164">
        <f t="shared" si="119"/>
        <v>0.96607097191189806</v>
      </c>
      <c r="Q1239" s="81"/>
    </row>
    <row r="1240" spans="1:17" s="74" customFormat="1" ht="30" x14ac:dyDescent="0.25">
      <c r="A1240" s="288" t="s">
        <v>1661</v>
      </c>
      <c r="B1240" s="158" t="s">
        <v>333</v>
      </c>
      <c r="C1240" s="159" t="s">
        <v>1775</v>
      </c>
      <c r="D1240" s="160" t="s">
        <v>1542</v>
      </c>
      <c r="E1240" s="158" t="s">
        <v>1330</v>
      </c>
      <c r="F1240" s="161" t="s">
        <v>3262</v>
      </c>
      <c r="G1240" s="162">
        <v>2220656</v>
      </c>
      <c r="H1240" s="163">
        <v>2350141</v>
      </c>
      <c r="I1240" s="166">
        <f t="shared" si="114"/>
        <v>5.8309346427362005E-2</v>
      </c>
      <c r="J1240" s="164">
        <f t="shared" si="115"/>
        <v>1.1661869285472401E-2</v>
      </c>
      <c r="K1240" s="162">
        <v>26</v>
      </c>
      <c r="L1240" s="163">
        <v>27</v>
      </c>
      <c r="M1240" s="166">
        <f t="shared" si="116"/>
        <v>3.8461538461538464E-2</v>
      </c>
      <c r="N1240" s="164">
        <f t="shared" si="117"/>
        <v>7.6923076923076927E-3</v>
      </c>
      <c r="O1240" s="165">
        <f t="shared" si="118"/>
        <v>1.170825197599268E-5</v>
      </c>
      <c r="P1240" s="164">
        <f t="shared" si="119"/>
        <v>1.1488672381784752E-5</v>
      </c>
      <c r="Q1240" s="81"/>
    </row>
    <row r="1241" spans="1:17" s="74" customFormat="1" x14ac:dyDescent="0.25">
      <c r="A1241" s="288" t="s">
        <v>1662</v>
      </c>
      <c r="B1241" s="158" t="s">
        <v>333</v>
      </c>
      <c r="C1241" s="159" t="s">
        <v>575</v>
      </c>
      <c r="D1241" s="160" t="s">
        <v>1447</v>
      </c>
      <c r="E1241" s="158" t="s">
        <v>1256</v>
      </c>
      <c r="F1241" s="161" t="s">
        <v>842</v>
      </c>
      <c r="G1241" s="162">
        <v>48661</v>
      </c>
      <c r="H1241" s="163">
        <v>49691</v>
      </c>
      <c r="I1241" s="166">
        <f t="shared" si="114"/>
        <v>2.1166848194652803E-2</v>
      </c>
      <c r="J1241" s="164">
        <f t="shared" si="115"/>
        <v>4.2333696389305602E-3</v>
      </c>
      <c r="K1241" s="162">
        <v>5271</v>
      </c>
      <c r="L1241" s="163">
        <v>5386</v>
      </c>
      <c r="M1241" s="166">
        <f t="shared" si="116"/>
        <v>2.181749193701385E-2</v>
      </c>
      <c r="N1241" s="164">
        <f t="shared" si="117"/>
        <v>4.36349838740277E-3</v>
      </c>
      <c r="O1241" s="165">
        <f t="shared" si="118"/>
        <v>0.10832083187768439</v>
      </c>
      <c r="P1241" s="164">
        <f t="shared" si="119"/>
        <v>0.10838984926847921</v>
      </c>
      <c r="Q1241" s="81"/>
    </row>
    <row r="1242" spans="1:17" s="74" customFormat="1" x14ac:dyDescent="0.25">
      <c r="A1242" s="288" t="s">
        <v>1662</v>
      </c>
      <c r="B1242" s="158" t="s">
        <v>333</v>
      </c>
      <c r="C1242" s="159" t="s">
        <v>575</v>
      </c>
      <c r="D1242" s="160" t="s">
        <v>1448</v>
      </c>
      <c r="E1242" s="158" t="s">
        <v>1254</v>
      </c>
      <c r="F1242" s="161" t="s">
        <v>842</v>
      </c>
      <c r="G1242" s="162">
        <v>48661</v>
      </c>
      <c r="H1242" s="163">
        <v>49691</v>
      </c>
      <c r="I1242" s="166">
        <f t="shared" si="114"/>
        <v>2.1166848194652803E-2</v>
      </c>
      <c r="J1242" s="164">
        <f t="shared" si="115"/>
        <v>4.2333696389305602E-3</v>
      </c>
      <c r="K1242" s="162">
        <v>0</v>
      </c>
      <c r="L1242" s="163">
        <v>0</v>
      </c>
      <c r="M1242" s="166">
        <f t="shared" si="116"/>
        <v>0</v>
      </c>
      <c r="N1242" s="164">
        <f t="shared" si="117"/>
        <v>0</v>
      </c>
      <c r="O1242" s="165">
        <f t="shared" si="118"/>
        <v>0</v>
      </c>
      <c r="P1242" s="164">
        <f t="shared" si="119"/>
        <v>0</v>
      </c>
      <c r="Q1242" s="81"/>
    </row>
    <row r="1243" spans="1:17" s="74" customFormat="1" x14ac:dyDescent="0.25">
      <c r="A1243" s="288" t="s">
        <v>1662</v>
      </c>
      <c r="B1243" s="158" t="s">
        <v>333</v>
      </c>
      <c r="C1243" s="159" t="s">
        <v>575</v>
      </c>
      <c r="D1243" s="160" t="s">
        <v>1449</v>
      </c>
      <c r="E1243" s="158" t="s">
        <v>1255</v>
      </c>
      <c r="F1243" s="161" t="s">
        <v>842</v>
      </c>
      <c r="G1243" s="162">
        <v>48661</v>
      </c>
      <c r="H1243" s="163">
        <v>49691</v>
      </c>
      <c r="I1243" s="166">
        <f t="shared" si="114"/>
        <v>2.1166848194652803E-2</v>
      </c>
      <c r="J1243" s="164">
        <f t="shared" si="115"/>
        <v>4.2333696389305602E-3</v>
      </c>
      <c r="K1243" s="162">
        <v>63</v>
      </c>
      <c r="L1243" s="163">
        <v>64</v>
      </c>
      <c r="M1243" s="166">
        <f t="shared" si="116"/>
        <v>1.5873015873015872E-2</v>
      </c>
      <c r="N1243" s="164">
        <f t="shared" si="117"/>
        <v>3.1746031746031746E-3</v>
      </c>
      <c r="O1243" s="165">
        <f t="shared" si="118"/>
        <v>1.2946712973428414E-3</v>
      </c>
      <c r="P1243" s="164">
        <f t="shared" si="119"/>
        <v>1.2879595902678554E-3</v>
      </c>
      <c r="Q1243" s="81"/>
    </row>
    <row r="1244" spans="1:17" s="74" customFormat="1" x14ac:dyDescent="0.25">
      <c r="A1244" s="288" t="s">
        <v>2853</v>
      </c>
      <c r="B1244" s="158" t="s">
        <v>333</v>
      </c>
      <c r="C1244" s="159" t="s">
        <v>2495</v>
      </c>
      <c r="D1244" s="160" t="s">
        <v>1523</v>
      </c>
      <c r="E1244" s="158" t="s">
        <v>1319</v>
      </c>
      <c r="F1244" s="161" t="s">
        <v>3262</v>
      </c>
      <c r="G1244" s="162">
        <v>4506</v>
      </c>
      <c r="H1244" s="163">
        <v>4460</v>
      </c>
      <c r="I1244" s="166">
        <f t="shared" si="114"/>
        <v>-1.0208610741233911E-2</v>
      </c>
      <c r="J1244" s="164">
        <f t="shared" si="115"/>
        <v>-2.0417221482467822E-3</v>
      </c>
      <c r="K1244" s="162">
        <v>0</v>
      </c>
      <c r="L1244" s="163">
        <v>0</v>
      </c>
      <c r="M1244" s="166">
        <f t="shared" si="116"/>
        <v>0</v>
      </c>
      <c r="N1244" s="164">
        <f t="shared" si="117"/>
        <v>0</v>
      </c>
      <c r="O1244" s="165">
        <f t="shared" si="118"/>
        <v>0</v>
      </c>
      <c r="P1244" s="164">
        <f t="shared" si="119"/>
        <v>0</v>
      </c>
      <c r="Q1244" s="81"/>
    </row>
    <row r="1245" spans="1:17" s="74" customFormat="1" x14ac:dyDescent="0.25">
      <c r="A1245" s="288" t="s">
        <v>2852</v>
      </c>
      <c r="B1245" s="158" t="s">
        <v>333</v>
      </c>
      <c r="C1245" s="159" t="s">
        <v>2584</v>
      </c>
      <c r="D1245" s="160" t="s">
        <v>1466</v>
      </c>
      <c r="E1245" s="158" t="s">
        <v>1274</v>
      </c>
      <c r="F1245" s="161" t="s">
        <v>842</v>
      </c>
      <c r="G1245" s="162">
        <v>4066</v>
      </c>
      <c r="H1245" s="163">
        <v>4253</v>
      </c>
      <c r="I1245" s="166">
        <f t="shared" si="114"/>
        <v>4.5991146089522872E-2</v>
      </c>
      <c r="J1245" s="164">
        <f t="shared" si="115"/>
        <v>9.1982292179045751E-3</v>
      </c>
      <c r="K1245" s="162">
        <v>132</v>
      </c>
      <c r="L1245" s="163">
        <v>138</v>
      </c>
      <c r="M1245" s="166">
        <f t="shared" si="116"/>
        <v>4.5454545454545456E-2</v>
      </c>
      <c r="N1245" s="164">
        <f t="shared" si="117"/>
        <v>9.0909090909090905E-3</v>
      </c>
      <c r="O1245" s="165">
        <f t="shared" si="118"/>
        <v>3.2464338416133789E-2</v>
      </c>
      <c r="P1245" s="164">
        <f t="shared" si="119"/>
        <v>3.2447683987773333E-2</v>
      </c>
      <c r="Q1245" s="81"/>
    </row>
    <row r="1246" spans="1:17" s="74" customFormat="1" x14ac:dyDescent="0.25">
      <c r="A1246" s="288" t="s">
        <v>2852</v>
      </c>
      <c r="B1246" s="158" t="s">
        <v>333</v>
      </c>
      <c r="C1246" s="159" t="s">
        <v>2584</v>
      </c>
      <c r="D1246" s="160" t="s">
        <v>1538</v>
      </c>
      <c r="E1246" s="158" t="s">
        <v>1336</v>
      </c>
      <c r="F1246" s="161" t="s">
        <v>3262</v>
      </c>
      <c r="G1246" s="162">
        <v>4066</v>
      </c>
      <c r="H1246" s="163">
        <v>4253</v>
      </c>
      <c r="I1246" s="166">
        <f t="shared" si="114"/>
        <v>4.5991146089522872E-2</v>
      </c>
      <c r="J1246" s="164">
        <f t="shared" si="115"/>
        <v>9.1982292179045751E-3</v>
      </c>
      <c r="K1246" s="162">
        <v>0</v>
      </c>
      <c r="L1246" s="163">
        <v>0</v>
      </c>
      <c r="M1246" s="166">
        <f t="shared" si="116"/>
        <v>0</v>
      </c>
      <c r="N1246" s="164">
        <f t="shared" si="117"/>
        <v>0</v>
      </c>
      <c r="O1246" s="165">
        <f t="shared" si="118"/>
        <v>0</v>
      </c>
      <c r="P1246" s="164">
        <f t="shared" si="119"/>
        <v>0</v>
      </c>
      <c r="Q1246" s="81"/>
    </row>
    <row r="1247" spans="1:17" s="74" customFormat="1" x14ac:dyDescent="0.25">
      <c r="A1247" s="288" t="s">
        <v>1663</v>
      </c>
      <c r="B1247" s="158" t="s">
        <v>333</v>
      </c>
      <c r="C1247" s="159" t="s">
        <v>1776</v>
      </c>
      <c r="D1247" s="160" t="s">
        <v>1447</v>
      </c>
      <c r="E1247" s="158" t="s">
        <v>1256</v>
      </c>
      <c r="F1247" s="161" t="s">
        <v>842</v>
      </c>
      <c r="G1247" s="162">
        <v>464593</v>
      </c>
      <c r="H1247" s="163">
        <v>486586</v>
      </c>
      <c r="I1247" s="166">
        <f t="shared" si="114"/>
        <v>4.7338207850742477E-2</v>
      </c>
      <c r="J1247" s="164">
        <f t="shared" si="115"/>
        <v>9.467641570148495E-3</v>
      </c>
      <c r="K1247" s="162">
        <v>9987</v>
      </c>
      <c r="L1247" s="163">
        <v>10458</v>
      </c>
      <c r="M1247" s="166">
        <f t="shared" si="116"/>
        <v>4.7161309702613396E-2</v>
      </c>
      <c r="N1247" s="164">
        <f t="shared" si="117"/>
        <v>9.4322619405226796E-3</v>
      </c>
      <c r="O1247" s="165">
        <f t="shared" si="118"/>
        <v>2.1496234338442465E-2</v>
      </c>
      <c r="P1247" s="164">
        <f t="shared" si="119"/>
        <v>2.1492603568536703E-2</v>
      </c>
      <c r="Q1247" s="81"/>
    </row>
    <row r="1248" spans="1:17" s="74" customFormat="1" x14ac:dyDescent="0.25">
      <c r="A1248" s="288" t="s">
        <v>1663</v>
      </c>
      <c r="B1248" s="158" t="s">
        <v>333</v>
      </c>
      <c r="C1248" s="159" t="s">
        <v>1776</v>
      </c>
      <c r="D1248" s="160" t="s">
        <v>1448</v>
      </c>
      <c r="E1248" s="158" t="s">
        <v>1254</v>
      </c>
      <c r="F1248" s="161" t="s">
        <v>842</v>
      </c>
      <c r="G1248" s="162">
        <v>464593</v>
      </c>
      <c r="H1248" s="163">
        <v>486586</v>
      </c>
      <c r="I1248" s="166">
        <f t="shared" si="114"/>
        <v>4.7338207850742477E-2</v>
      </c>
      <c r="J1248" s="164">
        <f t="shared" si="115"/>
        <v>9.467641570148495E-3</v>
      </c>
      <c r="K1248" s="162">
        <v>46</v>
      </c>
      <c r="L1248" s="163">
        <v>48</v>
      </c>
      <c r="M1248" s="166">
        <f t="shared" si="116"/>
        <v>4.3478260869565216E-2</v>
      </c>
      <c r="N1248" s="164">
        <f t="shared" si="117"/>
        <v>8.6956521739130436E-3</v>
      </c>
      <c r="O1248" s="165">
        <f t="shared" si="118"/>
        <v>9.9011392767433002E-5</v>
      </c>
      <c r="P1248" s="164">
        <f t="shared" si="119"/>
        <v>9.8646487979514412E-5</v>
      </c>
      <c r="Q1248" s="81"/>
    </row>
    <row r="1249" spans="1:17" s="74" customFormat="1" x14ac:dyDescent="0.25">
      <c r="A1249" s="288" t="s">
        <v>1663</v>
      </c>
      <c r="B1249" s="158" t="s">
        <v>333</v>
      </c>
      <c r="C1249" s="159" t="s">
        <v>1776</v>
      </c>
      <c r="D1249" s="160" t="s">
        <v>1466</v>
      </c>
      <c r="E1249" s="158" t="s">
        <v>1274</v>
      </c>
      <c r="F1249" s="161" t="s">
        <v>842</v>
      </c>
      <c r="G1249" s="162">
        <v>464593</v>
      </c>
      <c r="H1249" s="163">
        <v>486586</v>
      </c>
      <c r="I1249" s="166">
        <f t="shared" si="114"/>
        <v>4.7338207850742477E-2</v>
      </c>
      <c r="J1249" s="164">
        <f t="shared" si="115"/>
        <v>9.467641570148495E-3</v>
      </c>
      <c r="K1249" s="162">
        <v>308909</v>
      </c>
      <c r="L1249" s="163">
        <v>323469</v>
      </c>
      <c r="M1249" s="166">
        <f t="shared" si="116"/>
        <v>4.7133621875698022E-2</v>
      </c>
      <c r="N1249" s="164">
        <f t="shared" si="117"/>
        <v>9.4267243751396043E-3</v>
      </c>
      <c r="O1249" s="165">
        <f t="shared" si="118"/>
        <v>0.66490239844336874</v>
      </c>
      <c r="P1249" s="164">
        <f t="shared" si="119"/>
        <v>0.66477251708844887</v>
      </c>
      <c r="Q1249" s="81"/>
    </row>
    <row r="1250" spans="1:17" s="74" customFormat="1" x14ac:dyDescent="0.25">
      <c r="A1250" s="288" t="s">
        <v>1663</v>
      </c>
      <c r="B1250" s="158" t="s">
        <v>333</v>
      </c>
      <c r="C1250" s="159" t="s">
        <v>1776</v>
      </c>
      <c r="D1250" s="160" t="s">
        <v>1079</v>
      </c>
      <c r="E1250" s="158" t="s">
        <v>1127</v>
      </c>
      <c r="F1250" s="161" t="s">
        <v>3039</v>
      </c>
      <c r="G1250" s="162">
        <v>464593</v>
      </c>
      <c r="H1250" s="163">
        <v>486586</v>
      </c>
      <c r="I1250" s="166">
        <f t="shared" si="114"/>
        <v>4.7338207850742477E-2</v>
      </c>
      <c r="J1250" s="164">
        <f t="shared" si="115"/>
        <v>9.467641570148495E-3</v>
      </c>
      <c r="K1250" s="162">
        <v>0</v>
      </c>
      <c r="L1250" s="163">
        <v>0</v>
      </c>
      <c r="M1250" s="166">
        <f t="shared" si="116"/>
        <v>0</v>
      </c>
      <c r="N1250" s="164">
        <f t="shared" si="117"/>
        <v>0</v>
      </c>
      <c r="O1250" s="165">
        <f t="shared" si="118"/>
        <v>0</v>
      </c>
      <c r="P1250" s="164">
        <f t="shared" si="119"/>
        <v>0</v>
      </c>
      <c r="Q1250" s="81"/>
    </row>
    <row r="1251" spans="1:17" s="74" customFormat="1" x14ac:dyDescent="0.25">
      <c r="A1251" s="288" t="s">
        <v>1663</v>
      </c>
      <c r="B1251" s="158" t="s">
        <v>333</v>
      </c>
      <c r="C1251" s="159" t="s">
        <v>1776</v>
      </c>
      <c r="D1251" s="160" t="s">
        <v>1079</v>
      </c>
      <c r="E1251" s="158" t="s">
        <v>3165</v>
      </c>
      <c r="F1251" s="161" t="s">
        <v>3126</v>
      </c>
      <c r="G1251" s="162">
        <v>464593</v>
      </c>
      <c r="H1251" s="163">
        <v>486586</v>
      </c>
      <c r="I1251" s="166">
        <f t="shared" si="114"/>
        <v>4.7338207850742477E-2</v>
      </c>
      <c r="J1251" s="164">
        <f t="shared" si="115"/>
        <v>9.467641570148495E-3</v>
      </c>
      <c r="K1251" s="162">
        <v>0</v>
      </c>
      <c r="L1251" s="163">
        <v>0</v>
      </c>
      <c r="M1251" s="166">
        <f t="shared" si="116"/>
        <v>0</v>
      </c>
      <c r="N1251" s="164">
        <f t="shared" si="117"/>
        <v>0</v>
      </c>
      <c r="O1251" s="165">
        <f t="shared" si="118"/>
        <v>0</v>
      </c>
      <c r="P1251" s="164">
        <f t="shared" si="119"/>
        <v>0</v>
      </c>
      <c r="Q1251" s="81"/>
    </row>
    <row r="1252" spans="1:17" s="74" customFormat="1" x14ac:dyDescent="0.25">
      <c r="A1252" s="288" t="s">
        <v>1663</v>
      </c>
      <c r="B1252" s="158" t="s">
        <v>333</v>
      </c>
      <c r="C1252" s="159" t="s">
        <v>1776</v>
      </c>
      <c r="D1252" s="160" t="s">
        <v>1538</v>
      </c>
      <c r="E1252" s="158" t="s">
        <v>1336</v>
      </c>
      <c r="F1252" s="161" t="s">
        <v>3262</v>
      </c>
      <c r="G1252" s="162">
        <v>464593</v>
      </c>
      <c r="H1252" s="163">
        <v>486586</v>
      </c>
      <c r="I1252" s="166">
        <f t="shared" si="114"/>
        <v>4.7338207850742477E-2</v>
      </c>
      <c r="J1252" s="164">
        <f t="shared" si="115"/>
        <v>9.467641570148495E-3</v>
      </c>
      <c r="K1252" s="162">
        <v>312198</v>
      </c>
      <c r="L1252" s="163">
        <v>326914</v>
      </c>
      <c r="M1252" s="166">
        <f t="shared" si="116"/>
        <v>4.7136752958058671E-2</v>
      </c>
      <c r="N1252" s="164">
        <f t="shared" si="117"/>
        <v>9.4273505916117346E-3</v>
      </c>
      <c r="O1252" s="165">
        <f t="shared" si="118"/>
        <v>0.67198171302624021</v>
      </c>
      <c r="P1252" s="164">
        <f t="shared" si="119"/>
        <v>0.67185245773614533</v>
      </c>
      <c r="Q1252" s="81"/>
    </row>
    <row r="1253" spans="1:17" s="74" customFormat="1" x14ac:dyDescent="0.25">
      <c r="A1253" s="288" t="s">
        <v>2366</v>
      </c>
      <c r="B1253" s="158" t="s">
        <v>333</v>
      </c>
      <c r="C1253" s="159" t="s">
        <v>2383</v>
      </c>
      <c r="D1253" s="160" t="s">
        <v>1559</v>
      </c>
      <c r="E1253" s="158" t="s">
        <v>1147</v>
      </c>
      <c r="F1253" s="161" t="s">
        <v>3027</v>
      </c>
      <c r="G1253" s="162">
        <v>9584</v>
      </c>
      <c r="H1253" s="163">
        <v>9655</v>
      </c>
      <c r="I1253" s="166">
        <f t="shared" si="114"/>
        <v>7.4081803005008346E-3</v>
      </c>
      <c r="J1253" s="164">
        <f t="shared" si="115"/>
        <v>1.481636060100167E-3</v>
      </c>
      <c r="K1253" s="162">
        <v>6450</v>
      </c>
      <c r="L1253" s="163">
        <v>6497</v>
      </c>
      <c r="M1253" s="166">
        <f t="shared" si="116"/>
        <v>7.2868217054263568E-3</v>
      </c>
      <c r="N1253" s="164">
        <f t="shared" si="117"/>
        <v>1.4573643410852714E-3</v>
      </c>
      <c r="O1253" s="165">
        <f t="shared" si="118"/>
        <v>0.67299666110183642</v>
      </c>
      <c r="P1253" s="164">
        <f t="shared" si="119"/>
        <v>0.67291558777835314</v>
      </c>
      <c r="Q1253" s="81"/>
    </row>
    <row r="1254" spans="1:17" s="74" customFormat="1" x14ac:dyDescent="0.25">
      <c r="A1254" s="288" t="s">
        <v>1664</v>
      </c>
      <c r="B1254" s="158" t="s">
        <v>333</v>
      </c>
      <c r="C1254" s="159" t="s">
        <v>1777</v>
      </c>
      <c r="D1254" s="160" t="s">
        <v>1447</v>
      </c>
      <c r="E1254" s="158" t="s">
        <v>1256</v>
      </c>
      <c r="F1254" s="161" t="s">
        <v>842</v>
      </c>
      <c r="G1254" s="162">
        <v>55221</v>
      </c>
      <c r="H1254" s="163">
        <v>56307</v>
      </c>
      <c r="I1254" s="166">
        <f t="shared" si="114"/>
        <v>1.9666431248981365E-2</v>
      </c>
      <c r="J1254" s="164">
        <f t="shared" si="115"/>
        <v>3.9332862497962733E-3</v>
      </c>
      <c r="K1254" s="162">
        <v>233</v>
      </c>
      <c r="L1254" s="163">
        <v>237</v>
      </c>
      <c r="M1254" s="166">
        <f t="shared" si="116"/>
        <v>1.7167381974248927E-2</v>
      </c>
      <c r="N1254" s="164">
        <f t="shared" si="117"/>
        <v>3.4334763948497852E-3</v>
      </c>
      <c r="O1254" s="165">
        <f t="shared" si="118"/>
        <v>4.2194092827004216E-3</v>
      </c>
      <c r="P1254" s="164">
        <f t="shared" si="119"/>
        <v>4.2090681442804624E-3</v>
      </c>
      <c r="Q1254" s="81"/>
    </row>
    <row r="1255" spans="1:17" s="74" customFormat="1" x14ac:dyDescent="0.25">
      <c r="A1255" s="288" t="s">
        <v>1664</v>
      </c>
      <c r="B1255" s="158" t="s">
        <v>333</v>
      </c>
      <c r="C1255" s="159" t="s">
        <v>1777</v>
      </c>
      <c r="D1255" s="160" t="s">
        <v>1448</v>
      </c>
      <c r="E1255" s="158" t="s">
        <v>1254</v>
      </c>
      <c r="F1255" s="161" t="s">
        <v>842</v>
      </c>
      <c r="G1255" s="162">
        <v>55221</v>
      </c>
      <c r="H1255" s="163">
        <v>56307</v>
      </c>
      <c r="I1255" s="166">
        <f t="shared" si="114"/>
        <v>1.9666431248981365E-2</v>
      </c>
      <c r="J1255" s="164">
        <f t="shared" si="115"/>
        <v>3.9332862497962733E-3</v>
      </c>
      <c r="K1255" s="162">
        <v>0</v>
      </c>
      <c r="L1255" s="163">
        <v>0</v>
      </c>
      <c r="M1255" s="166">
        <f t="shared" si="116"/>
        <v>0</v>
      </c>
      <c r="N1255" s="164">
        <f t="shared" si="117"/>
        <v>0</v>
      </c>
      <c r="O1255" s="165">
        <f t="shared" si="118"/>
        <v>0</v>
      </c>
      <c r="P1255" s="164">
        <f t="shared" si="119"/>
        <v>0</v>
      </c>
      <c r="Q1255" s="81"/>
    </row>
    <row r="1256" spans="1:17" s="74" customFormat="1" x14ac:dyDescent="0.25">
      <c r="A1256" s="288" t="s">
        <v>2851</v>
      </c>
      <c r="B1256" s="158" t="s">
        <v>1720</v>
      </c>
      <c r="C1256" s="159" t="s">
        <v>2585</v>
      </c>
      <c r="D1256" s="160" t="s">
        <v>1182</v>
      </c>
      <c r="E1256" s="158" t="s">
        <v>1204</v>
      </c>
      <c r="F1256" s="161" t="s">
        <v>851</v>
      </c>
      <c r="G1256" s="162">
        <v>61233</v>
      </c>
      <c r="H1256" s="163">
        <v>62096</v>
      </c>
      <c r="I1256" s="166">
        <f t="shared" si="114"/>
        <v>1.4093707641304526E-2</v>
      </c>
      <c r="J1256" s="164">
        <f t="shared" si="115"/>
        <v>2.8187415282609051E-3</v>
      </c>
      <c r="K1256" s="162">
        <v>0</v>
      </c>
      <c r="L1256" s="163">
        <v>0</v>
      </c>
      <c r="M1256" s="166">
        <f t="shared" si="116"/>
        <v>0</v>
      </c>
      <c r="N1256" s="164">
        <f t="shared" si="117"/>
        <v>0</v>
      </c>
      <c r="O1256" s="165">
        <f t="shared" si="118"/>
        <v>0</v>
      </c>
      <c r="P1256" s="164">
        <f t="shared" si="119"/>
        <v>0</v>
      </c>
      <c r="Q1256" s="81"/>
    </row>
    <row r="1257" spans="1:17" s="74" customFormat="1" x14ac:dyDescent="0.25">
      <c r="A1257" s="288" t="s">
        <v>1665</v>
      </c>
      <c r="B1257" s="158" t="s">
        <v>1720</v>
      </c>
      <c r="C1257" s="159" t="s">
        <v>1778</v>
      </c>
      <c r="D1257" s="160" t="s">
        <v>1453</v>
      </c>
      <c r="E1257" s="158" t="s">
        <v>1260</v>
      </c>
      <c r="F1257" s="161" t="s">
        <v>842</v>
      </c>
      <c r="G1257" s="162">
        <v>411113</v>
      </c>
      <c r="H1257" s="163">
        <v>422530</v>
      </c>
      <c r="I1257" s="166">
        <f t="shared" si="114"/>
        <v>2.7770953484808313E-2</v>
      </c>
      <c r="J1257" s="164">
        <f t="shared" si="115"/>
        <v>5.5541906969616625E-3</v>
      </c>
      <c r="K1257" s="162">
        <v>111802</v>
      </c>
      <c r="L1257" s="163">
        <v>114904</v>
      </c>
      <c r="M1257" s="166">
        <f t="shared" si="116"/>
        <v>2.7745478613978282E-2</v>
      </c>
      <c r="N1257" s="164">
        <f t="shared" si="117"/>
        <v>5.5490957227956562E-3</v>
      </c>
      <c r="O1257" s="165">
        <f t="shared" si="118"/>
        <v>0.27194956131282638</v>
      </c>
      <c r="P1257" s="164">
        <f t="shared" si="119"/>
        <v>0.27194282062812108</v>
      </c>
      <c r="Q1257" s="81"/>
    </row>
    <row r="1258" spans="1:17" s="74" customFormat="1" x14ac:dyDescent="0.25">
      <c r="A1258" s="288" t="s">
        <v>1665</v>
      </c>
      <c r="B1258" s="158" t="s">
        <v>1720</v>
      </c>
      <c r="C1258" s="159" t="s">
        <v>1778</v>
      </c>
      <c r="D1258" s="160" t="s">
        <v>1458</v>
      </c>
      <c r="E1258" s="158" t="s">
        <v>1265</v>
      </c>
      <c r="F1258" s="161" t="s">
        <v>842</v>
      </c>
      <c r="G1258" s="162">
        <v>411113</v>
      </c>
      <c r="H1258" s="163">
        <v>422530</v>
      </c>
      <c r="I1258" s="166">
        <f t="shared" si="114"/>
        <v>2.7770953484808313E-2</v>
      </c>
      <c r="J1258" s="164">
        <f t="shared" si="115"/>
        <v>5.5541906969616625E-3</v>
      </c>
      <c r="K1258" s="162">
        <v>87820</v>
      </c>
      <c r="L1258" s="163">
        <v>90249</v>
      </c>
      <c r="M1258" s="166">
        <f t="shared" si="116"/>
        <v>2.7658847642905944E-2</v>
      </c>
      <c r="N1258" s="164">
        <f t="shared" si="117"/>
        <v>5.531769528581189E-3</v>
      </c>
      <c r="O1258" s="165">
        <f t="shared" si="118"/>
        <v>0.21361523474081334</v>
      </c>
      <c r="P1258" s="164">
        <f t="shared" si="119"/>
        <v>0.21359193430052303</v>
      </c>
      <c r="Q1258" s="81"/>
    </row>
    <row r="1259" spans="1:17" s="74" customFormat="1" x14ac:dyDescent="0.25">
      <c r="A1259" s="288" t="s">
        <v>1665</v>
      </c>
      <c r="B1259" s="158" t="s">
        <v>1720</v>
      </c>
      <c r="C1259" s="159" t="s">
        <v>1778</v>
      </c>
      <c r="D1259" s="160" t="s">
        <v>1182</v>
      </c>
      <c r="E1259" s="158" t="s">
        <v>1204</v>
      </c>
      <c r="F1259" s="161" t="s">
        <v>851</v>
      </c>
      <c r="G1259" s="162">
        <v>411113</v>
      </c>
      <c r="H1259" s="163">
        <v>422530</v>
      </c>
      <c r="I1259" s="166">
        <f t="shared" si="114"/>
        <v>2.7770953484808313E-2</v>
      </c>
      <c r="J1259" s="164">
        <f t="shared" si="115"/>
        <v>5.5541906969616625E-3</v>
      </c>
      <c r="K1259" s="162">
        <v>18126</v>
      </c>
      <c r="L1259" s="163">
        <v>18593</v>
      </c>
      <c r="M1259" s="166">
        <f t="shared" si="116"/>
        <v>2.576409577402626E-2</v>
      </c>
      <c r="N1259" s="164">
        <f t="shared" si="117"/>
        <v>5.1528191548052523E-3</v>
      </c>
      <c r="O1259" s="165">
        <f t="shared" si="118"/>
        <v>4.4090067694283565E-2</v>
      </c>
      <c r="P1259" s="164">
        <f t="shared" si="119"/>
        <v>4.4003976049037941E-2</v>
      </c>
      <c r="Q1259" s="81"/>
    </row>
    <row r="1260" spans="1:17" s="74" customFormat="1" x14ac:dyDescent="0.25">
      <c r="A1260" s="288" t="s">
        <v>1928</v>
      </c>
      <c r="B1260" s="158" t="s">
        <v>1720</v>
      </c>
      <c r="C1260" s="159" t="s">
        <v>2163</v>
      </c>
      <c r="D1260" s="160" t="s">
        <v>1453</v>
      </c>
      <c r="E1260" s="158" t="s">
        <v>1260</v>
      </c>
      <c r="F1260" s="161" t="s">
        <v>842</v>
      </c>
      <c r="G1260" s="162">
        <v>149970</v>
      </c>
      <c r="H1260" s="163">
        <v>153189</v>
      </c>
      <c r="I1260" s="166">
        <f t="shared" si="114"/>
        <v>2.1464292858571713E-2</v>
      </c>
      <c r="J1260" s="164">
        <f t="shared" si="115"/>
        <v>4.2928585717143426E-3</v>
      </c>
      <c r="K1260" s="162">
        <v>14</v>
      </c>
      <c r="L1260" s="163">
        <v>14</v>
      </c>
      <c r="M1260" s="166">
        <f t="shared" si="116"/>
        <v>0</v>
      </c>
      <c r="N1260" s="164">
        <f t="shared" si="117"/>
        <v>0</v>
      </c>
      <c r="O1260" s="165">
        <f t="shared" si="118"/>
        <v>9.3352003734080153E-5</v>
      </c>
      <c r="P1260" s="164">
        <f t="shared" si="119"/>
        <v>9.1390373982466107E-5</v>
      </c>
      <c r="Q1260" s="81"/>
    </row>
    <row r="1261" spans="1:17" s="74" customFormat="1" x14ac:dyDescent="0.25">
      <c r="A1261" s="288" t="s">
        <v>1928</v>
      </c>
      <c r="B1261" s="158" t="s">
        <v>1720</v>
      </c>
      <c r="C1261" s="159" t="s">
        <v>2163</v>
      </c>
      <c r="D1261" s="160" t="s">
        <v>1182</v>
      </c>
      <c r="E1261" s="158" t="s">
        <v>1204</v>
      </c>
      <c r="F1261" s="161" t="s">
        <v>851</v>
      </c>
      <c r="G1261" s="162">
        <v>149970</v>
      </c>
      <c r="H1261" s="163">
        <v>153189</v>
      </c>
      <c r="I1261" s="166">
        <f t="shared" si="114"/>
        <v>2.1464292858571713E-2</v>
      </c>
      <c r="J1261" s="164">
        <f t="shared" si="115"/>
        <v>4.2928585717143426E-3</v>
      </c>
      <c r="K1261" s="162">
        <v>96594</v>
      </c>
      <c r="L1261" s="163">
        <v>98682</v>
      </c>
      <c r="M1261" s="166">
        <f t="shared" si="116"/>
        <v>2.161624945648798E-2</v>
      </c>
      <c r="N1261" s="164">
        <f t="shared" si="117"/>
        <v>4.323249891297596E-3</v>
      </c>
      <c r="O1261" s="165">
        <f t="shared" si="118"/>
        <v>0.64408881776355276</v>
      </c>
      <c r="P1261" s="164">
        <f t="shared" si="119"/>
        <v>0.64418463466698006</v>
      </c>
      <c r="Q1261" s="81"/>
    </row>
    <row r="1262" spans="1:17" s="74" customFormat="1" x14ac:dyDescent="0.25">
      <c r="A1262" s="288" t="s">
        <v>1929</v>
      </c>
      <c r="B1262" s="158" t="s">
        <v>1720</v>
      </c>
      <c r="C1262" s="159" t="s">
        <v>2164</v>
      </c>
      <c r="D1262" s="160" t="s">
        <v>1453</v>
      </c>
      <c r="E1262" s="158" t="s">
        <v>1260</v>
      </c>
      <c r="F1262" s="161" t="s">
        <v>842</v>
      </c>
      <c r="G1262" s="162">
        <v>307772</v>
      </c>
      <c r="H1262" s="163">
        <v>315342</v>
      </c>
      <c r="I1262" s="166">
        <f t="shared" si="114"/>
        <v>2.4596129602432969E-2</v>
      </c>
      <c r="J1262" s="164">
        <f t="shared" si="115"/>
        <v>4.9192259204865942E-3</v>
      </c>
      <c r="K1262" s="162">
        <v>0</v>
      </c>
      <c r="L1262" s="163">
        <v>0</v>
      </c>
      <c r="M1262" s="166">
        <f t="shared" si="116"/>
        <v>0</v>
      </c>
      <c r="N1262" s="164">
        <f t="shared" si="117"/>
        <v>0</v>
      </c>
      <c r="O1262" s="165">
        <f t="shared" si="118"/>
        <v>0</v>
      </c>
      <c r="P1262" s="164">
        <f t="shared" si="119"/>
        <v>0</v>
      </c>
      <c r="Q1262" s="81"/>
    </row>
    <row r="1263" spans="1:17" s="74" customFormat="1" x14ac:dyDescent="0.25">
      <c r="A1263" s="288" t="s">
        <v>1929</v>
      </c>
      <c r="B1263" s="158" t="s">
        <v>1720</v>
      </c>
      <c r="C1263" s="159" t="s">
        <v>2164</v>
      </c>
      <c r="D1263" s="160" t="s">
        <v>1182</v>
      </c>
      <c r="E1263" s="158" t="s">
        <v>1204</v>
      </c>
      <c r="F1263" s="161" t="s">
        <v>851</v>
      </c>
      <c r="G1263" s="162">
        <v>307772</v>
      </c>
      <c r="H1263" s="163">
        <v>315342</v>
      </c>
      <c r="I1263" s="166">
        <f t="shared" si="114"/>
        <v>2.4596129602432969E-2</v>
      </c>
      <c r="J1263" s="164">
        <f t="shared" si="115"/>
        <v>4.9192259204865942E-3</v>
      </c>
      <c r="K1263" s="162">
        <v>13099</v>
      </c>
      <c r="L1263" s="163">
        <v>13417</v>
      </c>
      <c r="M1263" s="166">
        <f t="shared" si="116"/>
        <v>2.427666234063669E-2</v>
      </c>
      <c r="N1263" s="164">
        <f t="shared" si="117"/>
        <v>4.8553324681273376E-3</v>
      </c>
      <c r="O1263" s="165">
        <f t="shared" si="118"/>
        <v>4.2560726771766109E-2</v>
      </c>
      <c r="P1263" s="164">
        <f t="shared" si="119"/>
        <v>4.254745641240304E-2</v>
      </c>
      <c r="Q1263" s="81"/>
    </row>
    <row r="1264" spans="1:17" s="74" customFormat="1" x14ac:dyDescent="0.25">
      <c r="A1264" s="288" t="s">
        <v>1930</v>
      </c>
      <c r="B1264" s="158" t="s">
        <v>1720</v>
      </c>
      <c r="C1264" s="159" t="s">
        <v>2165</v>
      </c>
      <c r="D1264" s="160" t="s">
        <v>1182</v>
      </c>
      <c r="E1264" s="158" t="s">
        <v>1204</v>
      </c>
      <c r="F1264" s="161" t="s">
        <v>851</v>
      </c>
      <c r="G1264" s="162">
        <v>129368</v>
      </c>
      <c r="H1264" s="163">
        <v>133335</v>
      </c>
      <c r="I1264" s="166">
        <f t="shared" si="114"/>
        <v>3.06644610722899E-2</v>
      </c>
      <c r="J1264" s="164">
        <f t="shared" si="115"/>
        <v>6.1328922144579801E-3</v>
      </c>
      <c r="K1264" s="162">
        <v>0</v>
      </c>
      <c r="L1264" s="163">
        <v>0</v>
      </c>
      <c r="M1264" s="166">
        <f t="shared" si="116"/>
        <v>0</v>
      </c>
      <c r="N1264" s="164">
        <f t="shared" si="117"/>
        <v>0</v>
      </c>
      <c r="O1264" s="165">
        <f t="shared" si="118"/>
        <v>0</v>
      </c>
      <c r="P1264" s="164">
        <f t="shared" si="119"/>
        <v>0</v>
      </c>
      <c r="Q1264" s="81"/>
    </row>
    <row r="1265" spans="1:17" s="74" customFormat="1" x14ac:dyDescent="0.25">
      <c r="A1265" s="288" t="s">
        <v>1666</v>
      </c>
      <c r="B1265" s="158" t="s">
        <v>428</v>
      </c>
      <c r="C1265" s="159" t="s">
        <v>1779</v>
      </c>
      <c r="D1265" s="160" t="s">
        <v>1426</v>
      </c>
      <c r="E1265" s="158" t="s">
        <v>1231</v>
      </c>
      <c r="F1265" s="161" t="s">
        <v>842</v>
      </c>
      <c r="G1265" s="162">
        <v>270032</v>
      </c>
      <c r="H1265" s="163">
        <v>273345</v>
      </c>
      <c r="I1265" s="166">
        <f t="shared" si="114"/>
        <v>1.2268916276589442E-2</v>
      </c>
      <c r="J1265" s="164">
        <f t="shared" si="115"/>
        <v>2.4537832553178885E-3</v>
      </c>
      <c r="K1265" s="162">
        <v>35423</v>
      </c>
      <c r="L1265" s="163">
        <v>35847</v>
      </c>
      <c r="M1265" s="166">
        <f t="shared" si="116"/>
        <v>1.1969624255427264E-2</v>
      </c>
      <c r="N1265" s="164">
        <f t="shared" si="117"/>
        <v>2.3939248510854529E-3</v>
      </c>
      <c r="O1265" s="165">
        <f t="shared" si="118"/>
        <v>0.13118074894827281</v>
      </c>
      <c r="P1265" s="164">
        <f t="shared" si="119"/>
        <v>0.13114196345277945</v>
      </c>
      <c r="Q1265" s="81"/>
    </row>
    <row r="1266" spans="1:17" s="74" customFormat="1" x14ac:dyDescent="0.25">
      <c r="A1266" s="288" t="s">
        <v>1666</v>
      </c>
      <c r="B1266" s="158" t="s">
        <v>428</v>
      </c>
      <c r="C1266" s="159" t="s">
        <v>1779</v>
      </c>
      <c r="D1266" s="160" t="s">
        <v>805</v>
      </c>
      <c r="E1266" s="158" t="s">
        <v>806</v>
      </c>
      <c r="F1266" s="161" t="s">
        <v>3039</v>
      </c>
      <c r="G1266" s="162">
        <v>270032</v>
      </c>
      <c r="H1266" s="163">
        <v>273345</v>
      </c>
      <c r="I1266" s="166">
        <f t="shared" si="114"/>
        <v>1.2268916276589442E-2</v>
      </c>
      <c r="J1266" s="164">
        <f t="shared" si="115"/>
        <v>2.4537832553178885E-3</v>
      </c>
      <c r="K1266" s="162">
        <v>249054</v>
      </c>
      <c r="L1266" s="163">
        <v>252104</v>
      </c>
      <c r="M1266" s="166">
        <f t="shared" si="116"/>
        <v>1.2246340151131883E-2</v>
      </c>
      <c r="N1266" s="164">
        <f t="shared" si="117"/>
        <v>2.4492680302263766E-3</v>
      </c>
      <c r="O1266" s="165">
        <f t="shared" si="118"/>
        <v>0.92231291106239266</v>
      </c>
      <c r="P1266" s="164">
        <f t="shared" si="119"/>
        <v>0.92229234118055936</v>
      </c>
      <c r="Q1266" s="81"/>
    </row>
    <row r="1267" spans="1:17" s="74" customFormat="1" x14ac:dyDescent="0.25">
      <c r="A1267" s="288" t="s">
        <v>1666</v>
      </c>
      <c r="B1267" s="158" t="s">
        <v>428</v>
      </c>
      <c r="C1267" s="159" t="s">
        <v>1779</v>
      </c>
      <c r="D1267" s="160" t="s">
        <v>805</v>
      </c>
      <c r="E1267" s="158" t="s">
        <v>3162</v>
      </c>
      <c r="F1267" s="161" t="s">
        <v>3126</v>
      </c>
      <c r="G1267" s="162">
        <v>270032</v>
      </c>
      <c r="H1267" s="163">
        <v>273345</v>
      </c>
      <c r="I1267" s="166">
        <f t="shared" si="114"/>
        <v>1.2268916276589442E-2</v>
      </c>
      <c r="J1267" s="164">
        <f t="shared" si="115"/>
        <v>2.4537832553178885E-3</v>
      </c>
      <c r="K1267" s="162">
        <v>247224</v>
      </c>
      <c r="L1267" s="163">
        <v>250249</v>
      </c>
      <c r="M1267" s="166">
        <f t="shared" si="116"/>
        <v>1.2235867067922209E-2</v>
      </c>
      <c r="N1267" s="164">
        <f t="shared" si="117"/>
        <v>2.4471734135844418E-3</v>
      </c>
      <c r="O1267" s="165">
        <f t="shared" si="118"/>
        <v>0.91553593648160214</v>
      </c>
      <c r="P1267" s="164">
        <f t="shared" si="119"/>
        <v>0.91550604547366876</v>
      </c>
      <c r="Q1267" s="81"/>
    </row>
    <row r="1268" spans="1:17" s="74" customFormat="1" x14ac:dyDescent="0.25">
      <c r="A1268" s="288" t="s">
        <v>1666</v>
      </c>
      <c r="B1268" s="158" t="s">
        <v>428</v>
      </c>
      <c r="C1268" s="159" t="s">
        <v>1779</v>
      </c>
      <c r="D1268" s="160" t="s">
        <v>807</v>
      </c>
      <c r="E1268" s="158" t="s">
        <v>810</v>
      </c>
      <c r="F1268" s="161" t="s">
        <v>3233</v>
      </c>
      <c r="G1268" s="162">
        <v>270032</v>
      </c>
      <c r="H1268" s="163">
        <v>273345</v>
      </c>
      <c r="I1268" s="166">
        <f t="shared" si="114"/>
        <v>1.2268916276589442E-2</v>
      </c>
      <c r="J1268" s="164">
        <f t="shared" si="115"/>
        <v>2.4537832553178885E-3</v>
      </c>
      <c r="K1268" s="162">
        <v>54</v>
      </c>
      <c r="L1268" s="163">
        <v>55</v>
      </c>
      <c r="M1268" s="166">
        <f t="shared" si="116"/>
        <v>1.8518518518518517E-2</v>
      </c>
      <c r="N1268" s="164">
        <f t="shared" si="117"/>
        <v>3.7037037037037034E-3</v>
      </c>
      <c r="O1268" s="165">
        <f t="shared" si="118"/>
        <v>1.9997629910529122E-4</v>
      </c>
      <c r="P1268" s="164">
        <f t="shared" si="119"/>
        <v>2.0121092392397886E-4</v>
      </c>
      <c r="Q1268" s="81"/>
    </row>
    <row r="1269" spans="1:17" s="74" customFormat="1" x14ac:dyDescent="0.25">
      <c r="A1269" s="288" t="s">
        <v>1667</v>
      </c>
      <c r="B1269" s="158" t="s">
        <v>428</v>
      </c>
      <c r="C1269" s="159" t="s">
        <v>1780</v>
      </c>
      <c r="D1269" s="160" t="s">
        <v>944</v>
      </c>
      <c r="E1269" s="158" t="s">
        <v>945</v>
      </c>
      <c r="F1269" s="161" t="s">
        <v>842</v>
      </c>
      <c r="G1269" s="162">
        <v>949755</v>
      </c>
      <c r="H1269" s="163">
        <v>983084</v>
      </c>
      <c r="I1269" s="166">
        <f t="shared" si="114"/>
        <v>3.5092207990481752E-2</v>
      </c>
      <c r="J1269" s="164">
        <f t="shared" si="115"/>
        <v>7.0184415980963505E-3</v>
      </c>
      <c r="K1269" s="162">
        <v>949220</v>
      </c>
      <c r="L1269" s="163">
        <v>982531</v>
      </c>
      <c r="M1269" s="166">
        <f t="shared" si="116"/>
        <v>3.509302374581235E-2</v>
      </c>
      <c r="N1269" s="164">
        <f t="shared" si="117"/>
        <v>7.0186047491624702E-3</v>
      </c>
      <c r="O1269" s="165">
        <f t="shared" si="118"/>
        <v>0.99943669683234093</v>
      </c>
      <c r="P1269" s="164">
        <f t="shared" si="119"/>
        <v>0.99943748448759206</v>
      </c>
      <c r="Q1269" s="81"/>
    </row>
    <row r="1270" spans="1:17" s="74" customFormat="1" x14ac:dyDescent="0.25">
      <c r="A1270" s="288" t="s">
        <v>1667</v>
      </c>
      <c r="B1270" s="158" t="s">
        <v>428</v>
      </c>
      <c r="C1270" s="159" t="s">
        <v>1780</v>
      </c>
      <c r="D1270" s="160" t="s">
        <v>891</v>
      </c>
      <c r="E1270" s="158" t="s">
        <v>893</v>
      </c>
      <c r="F1270" s="161" t="s">
        <v>3039</v>
      </c>
      <c r="G1270" s="162">
        <v>949755</v>
      </c>
      <c r="H1270" s="163">
        <v>983084</v>
      </c>
      <c r="I1270" s="166">
        <f t="shared" si="114"/>
        <v>3.5092207990481752E-2</v>
      </c>
      <c r="J1270" s="164">
        <f t="shared" si="115"/>
        <v>7.0184415980963505E-3</v>
      </c>
      <c r="K1270" s="162">
        <v>943647</v>
      </c>
      <c r="L1270" s="163">
        <v>976759</v>
      </c>
      <c r="M1270" s="166">
        <f t="shared" si="116"/>
        <v>3.5089392537675637E-2</v>
      </c>
      <c r="N1270" s="164">
        <f t="shared" si="117"/>
        <v>7.0178785075351276E-3</v>
      </c>
      <c r="O1270" s="165">
        <f t="shared" si="118"/>
        <v>0.99356886776063302</v>
      </c>
      <c r="P1270" s="164">
        <f t="shared" si="119"/>
        <v>0.99356616525139252</v>
      </c>
      <c r="Q1270" s="81"/>
    </row>
    <row r="1271" spans="1:17" s="74" customFormat="1" x14ac:dyDescent="0.25">
      <c r="A1271" s="288" t="s">
        <v>1667</v>
      </c>
      <c r="B1271" s="158" t="s">
        <v>428</v>
      </c>
      <c r="C1271" s="159" t="s">
        <v>1780</v>
      </c>
      <c r="D1271" s="160" t="s">
        <v>3115</v>
      </c>
      <c r="E1271" s="158" t="s">
        <v>3158</v>
      </c>
      <c r="F1271" s="161" t="s">
        <v>3126</v>
      </c>
      <c r="G1271" s="162">
        <v>949755</v>
      </c>
      <c r="H1271" s="163">
        <v>983084</v>
      </c>
      <c r="I1271" s="166">
        <f t="shared" si="114"/>
        <v>3.5092207990481752E-2</v>
      </c>
      <c r="J1271" s="164">
        <f t="shared" si="115"/>
        <v>7.0184415980963505E-3</v>
      </c>
      <c r="K1271" s="162">
        <v>943904</v>
      </c>
      <c r="L1271" s="163">
        <v>977025</v>
      </c>
      <c r="M1271" s="166">
        <f t="shared" si="116"/>
        <v>3.508937349560972E-2</v>
      </c>
      <c r="N1271" s="164">
        <f t="shared" si="117"/>
        <v>7.0178746991219438E-3</v>
      </c>
      <c r="O1271" s="165">
        <f t="shared" si="118"/>
        <v>0.99383946386173272</v>
      </c>
      <c r="P1271" s="164">
        <f t="shared" si="119"/>
        <v>0.99383674233331032</v>
      </c>
      <c r="Q1271" s="81"/>
    </row>
    <row r="1272" spans="1:17" s="74" customFormat="1" x14ac:dyDescent="0.25">
      <c r="A1272" s="288" t="s">
        <v>1667</v>
      </c>
      <c r="B1272" s="158" t="s">
        <v>428</v>
      </c>
      <c r="C1272" s="159" t="s">
        <v>1780</v>
      </c>
      <c r="D1272" s="160" t="s">
        <v>895</v>
      </c>
      <c r="E1272" s="158" t="s">
        <v>896</v>
      </c>
      <c r="F1272" s="161" t="s">
        <v>3233</v>
      </c>
      <c r="G1272" s="162">
        <v>949755</v>
      </c>
      <c r="H1272" s="163">
        <v>983084</v>
      </c>
      <c r="I1272" s="166">
        <f t="shared" si="114"/>
        <v>3.5092207990481752E-2</v>
      </c>
      <c r="J1272" s="164">
        <f t="shared" si="115"/>
        <v>7.0184415980963505E-3</v>
      </c>
      <c r="K1272" s="162">
        <v>943244</v>
      </c>
      <c r="L1272" s="163">
        <v>976340</v>
      </c>
      <c r="M1272" s="166">
        <f t="shared" si="116"/>
        <v>3.5087421706366542E-2</v>
      </c>
      <c r="N1272" s="164">
        <f t="shared" si="117"/>
        <v>7.0174843412733083E-3</v>
      </c>
      <c r="O1272" s="165">
        <f t="shared" si="118"/>
        <v>0.99314454780443373</v>
      </c>
      <c r="P1272" s="164">
        <f t="shared" si="119"/>
        <v>0.99313995548701839</v>
      </c>
      <c r="Q1272" s="81"/>
    </row>
    <row r="1273" spans="1:17" s="74" customFormat="1" x14ac:dyDescent="0.25">
      <c r="A1273" s="288" t="s">
        <v>1668</v>
      </c>
      <c r="B1273" s="158" t="s">
        <v>428</v>
      </c>
      <c r="C1273" s="159" t="s">
        <v>1781</v>
      </c>
      <c r="D1273" s="160" t="s">
        <v>1430</v>
      </c>
      <c r="E1273" s="158" t="s">
        <v>1235</v>
      </c>
      <c r="F1273" s="161" t="s">
        <v>842</v>
      </c>
      <c r="G1273" s="162">
        <v>450126</v>
      </c>
      <c r="H1273" s="163">
        <v>456846</v>
      </c>
      <c r="I1273" s="166">
        <f t="shared" si="114"/>
        <v>1.4929153170445608E-2</v>
      </c>
      <c r="J1273" s="164">
        <f t="shared" si="115"/>
        <v>2.9858306340891216E-3</v>
      </c>
      <c r="K1273" s="162">
        <v>9867</v>
      </c>
      <c r="L1273" s="163">
        <v>10015</v>
      </c>
      <c r="M1273" s="166">
        <f t="shared" si="116"/>
        <v>1.4999493260362826E-2</v>
      </c>
      <c r="N1273" s="164">
        <f t="shared" si="117"/>
        <v>2.9998986520725652E-3</v>
      </c>
      <c r="O1273" s="165">
        <f t="shared" si="118"/>
        <v>2.1920528918569469E-2</v>
      </c>
      <c r="P1273" s="164">
        <f t="shared" si="119"/>
        <v>2.192204813000442E-2</v>
      </c>
      <c r="Q1273" s="81"/>
    </row>
    <row r="1274" spans="1:17" s="74" customFormat="1" x14ac:dyDescent="0.25">
      <c r="A1274" s="288" t="s">
        <v>1668</v>
      </c>
      <c r="B1274" s="158" t="s">
        <v>428</v>
      </c>
      <c r="C1274" s="159" t="s">
        <v>1781</v>
      </c>
      <c r="D1274" s="160" t="s">
        <v>899</v>
      </c>
      <c r="E1274" s="158" t="s">
        <v>900</v>
      </c>
      <c r="F1274" s="161" t="s">
        <v>842</v>
      </c>
      <c r="G1274" s="162">
        <v>450126</v>
      </c>
      <c r="H1274" s="163">
        <v>456846</v>
      </c>
      <c r="I1274" s="166">
        <f t="shared" si="114"/>
        <v>1.4929153170445608E-2</v>
      </c>
      <c r="J1274" s="164">
        <f t="shared" si="115"/>
        <v>2.9858306340891216E-3</v>
      </c>
      <c r="K1274" s="162">
        <v>125</v>
      </c>
      <c r="L1274" s="163">
        <v>127</v>
      </c>
      <c r="M1274" s="166">
        <f t="shared" si="116"/>
        <v>1.6E-2</v>
      </c>
      <c r="N1274" s="164">
        <f t="shared" si="117"/>
        <v>3.2000000000000002E-3</v>
      </c>
      <c r="O1274" s="165">
        <f t="shared" si="118"/>
        <v>2.7770002177168171E-4</v>
      </c>
      <c r="P1274" s="164">
        <f t="shared" si="119"/>
        <v>2.7799302171847845E-4</v>
      </c>
      <c r="Q1274" s="81"/>
    </row>
    <row r="1275" spans="1:17" s="74" customFormat="1" x14ac:dyDescent="0.25">
      <c r="A1275" s="288" t="s">
        <v>1668</v>
      </c>
      <c r="B1275" s="158" t="s">
        <v>428</v>
      </c>
      <c r="C1275" s="159" t="s">
        <v>1781</v>
      </c>
      <c r="D1275" s="160" t="s">
        <v>891</v>
      </c>
      <c r="E1275" s="158" t="s">
        <v>893</v>
      </c>
      <c r="F1275" s="161" t="s">
        <v>3039</v>
      </c>
      <c r="G1275" s="162">
        <v>450126</v>
      </c>
      <c r="H1275" s="163">
        <v>456846</v>
      </c>
      <c r="I1275" s="166">
        <f t="shared" si="114"/>
        <v>1.4929153170445608E-2</v>
      </c>
      <c r="J1275" s="164">
        <f t="shared" si="115"/>
        <v>2.9858306340891216E-3</v>
      </c>
      <c r="K1275" s="162">
        <v>1</v>
      </c>
      <c r="L1275" s="163">
        <v>1</v>
      </c>
      <c r="M1275" s="166">
        <f t="shared" si="116"/>
        <v>0</v>
      </c>
      <c r="N1275" s="164">
        <f t="shared" si="117"/>
        <v>0</v>
      </c>
      <c r="O1275" s="165">
        <f t="shared" si="118"/>
        <v>2.2216001741734537E-6</v>
      </c>
      <c r="P1275" s="164">
        <f t="shared" si="119"/>
        <v>2.1889214308541611E-6</v>
      </c>
      <c r="Q1275" s="81"/>
    </row>
    <row r="1276" spans="1:17" s="74" customFormat="1" x14ac:dyDescent="0.25">
      <c r="A1276" s="288" t="s">
        <v>1668</v>
      </c>
      <c r="B1276" s="158" t="s">
        <v>428</v>
      </c>
      <c r="C1276" s="159" t="s">
        <v>1781</v>
      </c>
      <c r="D1276" s="160" t="s">
        <v>805</v>
      </c>
      <c r="E1276" s="158" t="s">
        <v>806</v>
      </c>
      <c r="F1276" s="161" t="s">
        <v>3039</v>
      </c>
      <c r="G1276" s="162">
        <v>450126</v>
      </c>
      <c r="H1276" s="163">
        <v>456846</v>
      </c>
      <c r="I1276" s="166">
        <f t="shared" si="114"/>
        <v>1.4929153170445608E-2</v>
      </c>
      <c r="J1276" s="164">
        <f t="shared" si="115"/>
        <v>2.9858306340891216E-3</v>
      </c>
      <c r="K1276" s="162">
        <v>450118</v>
      </c>
      <c r="L1276" s="163">
        <v>456838</v>
      </c>
      <c r="M1276" s="166">
        <f t="shared" si="116"/>
        <v>1.4929418508035671E-2</v>
      </c>
      <c r="N1276" s="164">
        <f t="shared" si="117"/>
        <v>2.9858837016071343E-3</v>
      </c>
      <c r="O1276" s="165">
        <f t="shared" si="118"/>
        <v>0.99998222719860663</v>
      </c>
      <c r="P1276" s="164">
        <f t="shared" si="119"/>
        <v>0.99998248862855321</v>
      </c>
      <c r="Q1276" s="81"/>
    </row>
    <row r="1277" spans="1:17" s="74" customFormat="1" x14ac:dyDescent="0.25">
      <c r="A1277" s="288" t="s">
        <v>1668</v>
      </c>
      <c r="B1277" s="158" t="s">
        <v>428</v>
      </c>
      <c r="C1277" s="159" t="s">
        <v>1781</v>
      </c>
      <c r="D1277" s="160" t="s">
        <v>3115</v>
      </c>
      <c r="E1277" s="158" t="s">
        <v>3158</v>
      </c>
      <c r="F1277" s="161" t="s">
        <v>3126</v>
      </c>
      <c r="G1277" s="162">
        <v>450126</v>
      </c>
      <c r="H1277" s="163">
        <v>456846</v>
      </c>
      <c r="I1277" s="166">
        <f t="shared" si="114"/>
        <v>1.4929153170445608E-2</v>
      </c>
      <c r="J1277" s="164">
        <f t="shared" si="115"/>
        <v>2.9858306340891216E-3</v>
      </c>
      <c r="K1277" s="162">
        <v>2</v>
      </c>
      <c r="L1277" s="163">
        <v>2</v>
      </c>
      <c r="M1277" s="166">
        <f t="shared" si="116"/>
        <v>0</v>
      </c>
      <c r="N1277" s="164">
        <f t="shared" si="117"/>
        <v>0</v>
      </c>
      <c r="O1277" s="165">
        <f t="shared" si="118"/>
        <v>4.4432003483469075E-6</v>
      </c>
      <c r="P1277" s="164">
        <f t="shared" si="119"/>
        <v>4.3778428617083222E-6</v>
      </c>
      <c r="Q1277" s="81"/>
    </row>
    <row r="1278" spans="1:17" s="74" customFormat="1" x14ac:dyDescent="0.25">
      <c r="A1278" s="288" t="s">
        <v>1668</v>
      </c>
      <c r="B1278" s="158" t="s">
        <v>428</v>
      </c>
      <c r="C1278" s="159" t="s">
        <v>1781</v>
      </c>
      <c r="D1278" s="160" t="s">
        <v>805</v>
      </c>
      <c r="E1278" s="158" t="s">
        <v>3162</v>
      </c>
      <c r="F1278" s="161" t="s">
        <v>3126</v>
      </c>
      <c r="G1278" s="162">
        <v>450126</v>
      </c>
      <c r="H1278" s="163">
        <v>456846</v>
      </c>
      <c r="I1278" s="166">
        <f t="shared" si="114"/>
        <v>1.4929153170445608E-2</v>
      </c>
      <c r="J1278" s="164">
        <f t="shared" si="115"/>
        <v>2.9858306340891216E-3</v>
      </c>
      <c r="K1278" s="162">
        <v>450114</v>
      </c>
      <c r="L1278" s="163">
        <v>456834</v>
      </c>
      <c r="M1278" s="166">
        <f t="shared" si="116"/>
        <v>1.492955118036764E-2</v>
      </c>
      <c r="N1278" s="164">
        <f t="shared" si="117"/>
        <v>2.985910236073528E-3</v>
      </c>
      <c r="O1278" s="165">
        <f t="shared" si="118"/>
        <v>0.99997334079790989</v>
      </c>
      <c r="P1278" s="164">
        <f t="shared" si="119"/>
        <v>0.99997373294282976</v>
      </c>
      <c r="Q1278" s="81"/>
    </row>
    <row r="1279" spans="1:17" s="74" customFormat="1" x14ac:dyDescent="0.25">
      <c r="A1279" s="288" t="s">
        <v>1668</v>
      </c>
      <c r="B1279" s="158" t="s">
        <v>428</v>
      </c>
      <c r="C1279" s="159" t="s">
        <v>1781</v>
      </c>
      <c r="D1279" s="160" t="s">
        <v>895</v>
      </c>
      <c r="E1279" s="158" t="s">
        <v>896</v>
      </c>
      <c r="F1279" s="161" t="s">
        <v>3233</v>
      </c>
      <c r="G1279" s="162">
        <v>450126</v>
      </c>
      <c r="H1279" s="163">
        <v>456846</v>
      </c>
      <c r="I1279" s="166">
        <f t="shared" si="114"/>
        <v>1.4929153170445608E-2</v>
      </c>
      <c r="J1279" s="164">
        <f t="shared" si="115"/>
        <v>2.9858306340891216E-3</v>
      </c>
      <c r="K1279" s="162">
        <v>349</v>
      </c>
      <c r="L1279" s="163">
        <v>353</v>
      </c>
      <c r="M1279" s="166">
        <f t="shared" si="116"/>
        <v>1.1461318051575931E-2</v>
      </c>
      <c r="N1279" s="164">
        <f t="shared" si="117"/>
        <v>2.2922636103151861E-3</v>
      </c>
      <c r="O1279" s="165">
        <f t="shared" si="118"/>
        <v>7.7533846078653532E-4</v>
      </c>
      <c r="P1279" s="164">
        <f t="shared" si="119"/>
        <v>7.7268926509151885E-4</v>
      </c>
      <c r="Q1279" s="81"/>
    </row>
    <row r="1280" spans="1:17" s="74" customFormat="1" x14ac:dyDescent="0.25">
      <c r="A1280" s="288" t="s">
        <v>1668</v>
      </c>
      <c r="B1280" s="158" t="s">
        <v>428</v>
      </c>
      <c r="C1280" s="159" t="s">
        <v>1781</v>
      </c>
      <c r="D1280" s="160" t="s">
        <v>807</v>
      </c>
      <c r="E1280" s="158" t="s">
        <v>810</v>
      </c>
      <c r="F1280" s="161" t="s">
        <v>3233</v>
      </c>
      <c r="G1280" s="162">
        <v>450126</v>
      </c>
      <c r="H1280" s="163">
        <v>456846</v>
      </c>
      <c r="I1280" s="166">
        <f t="shared" si="114"/>
        <v>1.4929153170445608E-2</v>
      </c>
      <c r="J1280" s="164">
        <f t="shared" si="115"/>
        <v>2.9858306340891216E-3</v>
      </c>
      <c r="K1280" s="162">
        <v>449717</v>
      </c>
      <c r="L1280" s="163">
        <v>456432</v>
      </c>
      <c r="M1280" s="166">
        <f t="shared" si="116"/>
        <v>1.4931612547446505E-2</v>
      </c>
      <c r="N1280" s="164">
        <f t="shared" si="117"/>
        <v>2.986322509489301E-3</v>
      </c>
      <c r="O1280" s="165">
        <f t="shared" si="118"/>
        <v>0.9990913655287631</v>
      </c>
      <c r="P1280" s="164">
        <f t="shared" si="119"/>
        <v>0.99909378652762637</v>
      </c>
      <c r="Q1280" s="81"/>
    </row>
    <row r="1281" spans="1:17" s="74" customFormat="1" x14ac:dyDescent="0.25">
      <c r="A1281" s="288" t="s">
        <v>1669</v>
      </c>
      <c r="B1281" s="158" t="s">
        <v>428</v>
      </c>
      <c r="C1281" s="159" t="s">
        <v>1782</v>
      </c>
      <c r="D1281" s="160" t="s">
        <v>899</v>
      </c>
      <c r="E1281" s="158" t="s">
        <v>900</v>
      </c>
      <c r="F1281" s="161" t="s">
        <v>842</v>
      </c>
      <c r="G1281" s="162">
        <v>511230</v>
      </c>
      <c r="H1281" s="163">
        <v>522174</v>
      </c>
      <c r="I1281" s="166">
        <f t="shared" si="114"/>
        <v>2.1407194413473388E-2</v>
      </c>
      <c r="J1281" s="164">
        <f t="shared" si="115"/>
        <v>4.281438882694678E-3</v>
      </c>
      <c r="K1281" s="162">
        <v>510133</v>
      </c>
      <c r="L1281" s="163">
        <v>521054</v>
      </c>
      <c r="M1281" s="166">
        <f t="shared" si="116"/>
        <v>2.1408142582424582E-2</v>
      </c>
      <c r="N1281" s="164">
        <f t="shared" si="117"/>
        <v>4.2816285164849165E-3</v>
      </c>
      <c r="O1281" s="165">
        <f t="shared" si="118"/>
        <v>0.99785419478512605</v>
      </c>
      <c r="P1281" s="164">
        <f t="shared" si="119"/>
        <v>0.99785512108990493</v>
      </c>
      <c r="Q1281" s="81"/>
    </row>
    <row r="1282" spans="1:17" s="74" customFormat="1" x14ac:dyDescent="0.25">
      <c r="A1282" s="288" t="s">
        <v>1669</v>
      </c>
      <c r="B1282" s="158" t="s">
        <v>428</v>
      </c>
      <c r="C1282" s="159" t="s">
        <v>1782</v>
      </c>
      <c r="D1282" s="160" t="s">
        <v>805</v>
      </c>
      <c r="E1282" s="158" t="s">
        <v>806</v>
      </c>
      <c r="F1282" s="161" t="s">
        <v>3039</v>
      </c>
      <c r="G1282" s="162">
        <v>511230</v>
      </c>
      <c r="H1282" s="163">
        <v>522174</v>
      </c>
      <c r="I1282" s="166">
        <f t="shared" si="114"/>
        <v>2.1407194413473388E-2</v>
      </c>
      <c r="J1282" s="164">
        <f t="shared" si="115"/>
        <v>4.281438882694678E-3</v>
      </c>
      <c r="K1282" s="162">
        <v>510916</v>
      </c>
      <c r="L1282" s="163">
        <v>521853</v>
      </c>
      <c r="M1282" s="166">
        <f t="shared" si="116"/>
        <v>2.1406650016832514E-2</v>
      </c>
      <c r="N1282" s="164">
        <f t="shared" si="117"/>
        <v>4.2813300033665031E-3</v>
      </c>
      <c r="O1282" s="165">
        <f t="shared" si="118"/>
        <v>0.99938579504332692</v>
      </c>
      <c r="P1282" s="164">
        <f t="shared" si="119"/>
        <v>0.9993852623838031</v>
      </c>
      <c r="Q1282" s="81"/>
    </row>
    <row r="1283" spans="1:17" s="74" customFormat="1" x14ac:dyDescent="0.25">
      <c r="A1283" s="288" t="s">
        <v>1669</v>
      </c>
      <c r="B1283" s="158" t="s">
        <v>428</v>
      </c>
      <c r="C1283" s="159" t="s">
        <v>1782</v>
      </c>
      <c r="D1283" s="160" t="s">
        <v>805</v>
      </c>
      <c r="E1283" s="158" t="s">
        <v>3162</v>
      </c>
      <c r="F1283" s="161" t="s">
        <v>3126</v>
      </c>
      <c r="G1283" s="162">
        <v>511230</v>
      </c>
      <c r="H1283" s="163">
        <v>522174</v>
      </c>
      <c r="I1283" s="166">
        <f t="shared" ref="I1283:I1346" si="120">(H1283-G1283)/G1283</f>
        <v>2.1407194413473388E-2</v>
      </c>
      <c r="J1283" s="164">
        <f t="shared" ref="J1283:J1346" si="121">I1283/5</f>
        <v>4.281438882694678E-3</v>
      </c>
      <c r="K1283" s="162">
        <v>510645</v>
      </c>
      <c r="L1283" s="163">
        <v>521576</v>
      </c>
      <c r="M1283" s="166">
        <f t="shared" ref="M1283:M1346" si="122">IFERROR((L1283-K1283)/K1283,0)</f>
        <v>2.1406260709494855E-2</v>
      </c>
      <c r="N1283" s="164">
        <f t="shared" ref="N1283:N1346" si="123">M1283/5</f>
        <v>4.281252141898971E-3</v>
      </c>
      <c r="O1283" s="165">
        <f t="shared" ref="O1283:O1346" si="124">K1283/G1283</f>
        <v>0.99885570095651666</v>
      </c>
      <c r="P1283" s="164">
        <f t="shared" ref="P1283:P1346" si="125">L1283/H1283</f>
        <v>0.9988547878676457</v>
      </c>
      <c r="Q1283" s="81"/>
    </row>
    <row r="1284" spans="1:17" s="74" customFormat="1" x14ac:dyDescent="0.25">
      <c r="A1284" s="288" t="s">
        <v>1669</v>
      </c>
      <c r="B1284" s="158" t="s">
        <v>428</v>
      </c>
      <c r="C1284" s="159" t="s">
        <v>1782</v>
      </c>
      <c r="D1284" s="160" t="s">
        <v>807</v>
      </c>
      <c r="E1284" s="158" t="s">
        <v>810</v>
      </c>
      <c r="F1284" s="161" t="s">
        <v>3233</v>
      </c>
      <c r="G1284" s="162">
        <v>511230</v>
      </c>
      <c r="H1284" s="163">
        <v>522174</v>
      </c>
      <c r="I1284" s="166">
        <f t="shared" si="120"/>
        <v>2.1407194413473388E-2</v>
      </c>
      <c r="J1284" s="164">
        <f t="shared" si="121"/>
        <v>4.281438882694678E-3</v>
      </c>
      <c r="K1284" s="162">
        <v>511212</v>
      </c>
      <c r="L1284" s="163">
        <v>522156</v>
      </c>
      <c r="M1284" s="166">
        <f t="shared" si="122"/>
        <v>2.1407948170230746E-2</v>
      </c>
      <c r="N1284" s="164">
        <f t="shared" si="123"/>
        <v>4.2815896340461495E-3</v>
      </c>
      <c r="O1284" s="165">
        <f t="shared" si="124"/>
        <v>0.99996479079866207</v>
      </c>
      <c r="P1284" s="164">
        <f t="shared" si="125"/>
        <v>0.999965528731802</v>
      </c>
      <c r="Q1284" s="81"/>
    </row>
    <row r="1285" spans="1:17" s="74" customFormat="1" x14ac:dyDescent="0.25">
      <c r="A1285" s="288" t="s">
        <v>1931</v>
      </c>
      <c r="B1285" s="158" t="s">
        <v>428</v>
      </c>
      <c r="C1285" s="159" t="s">
        <v>2166</v>
      </c>
      <c r="D1285" s="160" t="s">
        <v>805</v>
      </c>
      <c r="E1285" s="158" t="s">
        <v>806</v>
      </c>
      <c r="F1285" s="161" t="s">
        <v>3039</v>
      </c>
      <c r="G1285" s="162">
        <v>93951</v>
      </c>
      <c r="H1285" s="163">
        <v>93895</v>
      </c>
      <c r="I1285" s="166">
        <f t="shared" si="120"/>
        <v>-5.9605539057593852E-4</v>
      </c>
      <c r="J1285" s="164">
        <f t="shared" si="121"/>
        <v>-1.1921107811518771E-4</v>
      </c>
      <c r="K1285" s="162">
        <v>78984</v>
      </c>
      <c r="L1285" s="163">
        <v>78932</v>
      </c>
      <c r="M1285" s="166">
        <f t="shared" si="122"/>
        <v>-6.5836118707586347E-4</v>
      </c>
      <c r="N1285" s="164">
        <f t="shared" si="123"/>
        <v>-1.3167223741517269E-4</v>
      </c>
      <c r="O1285" s="165">
        <f t="shared" si="124"/>
        <v>0.84069355302232018</v>
      </c>
      <c r="P1285" s="164">
        <f t="shared" si="125"/>
        <v>0.84064114170083604</v>
      </c>
      <c r="Q1285" s="81"/>
    </row>
    <row r="1286" spans="1:17" s="74" customFormat="1" x14ac:dyDescent="0.25">
      <c r="A1286" s="288" t="s">
        <v>1931</v>
      </c>
      <c r="B1286" s="158" t="s">
        <v>428</v>
      </c>
      <c r="C1286" s="159" t="s">
        <v>2166</v>
      </c>
      <c r="D1286" s="160" t="s">
        <v>805</v>
      </c>
      <c r="E1286" s="158" t="s">
        <v>3162</v>
      </c>
      <c r="F1286" s="161" t="s">
        <v>3126</v>
      </c>
      <c r="G1286" s="162">
        <v>93951</v>
      </c>
      <c r="H1286" s="163">
        <v>93895</v>
      </c>
      <c r="I1286" s="166">
        <f t="shared" si="120"/>
        <v>-5.9605539057593852E-4</v>
      </c>
      <c r="J1286" s="164">
        <f t="shared" si="121"/>
        <v>-1.1921107811518771E-4</v>
      </c>
      <c r="K1286" s="162">
        <v>77552</v>
      </c>
      <c r="L1286" s="163">
        <v>77497</v>
      </c>
      <c r="M1286" s="166">
        <f t="shared" si="122"/>
        <v>-7.0920156798019393E-4</v>
      </c>
      <c r="N1286" s="164">
        <f t="shared" si="123"/>
        <v>-1.418403135960388E-4</v>
      </c>
      <c r="O1286" s="165">
        <f t="shared" si="124"/>
        <v>0.82545156517759255</v>
      </c>
      <c r="P1286" s="164">
        <f t="shared" si="125"/>
        <v>0.82535811278555837</v>
      </c>
      <c r="Q1286" s="81"/>
    </row>
    <row r="1287" spans="1:17" s="74" customFormat="1" x14ac:dyDescent="0.25">
      <c r="A1287" s="288" t="s">
        <v>1932</v>
      </c>
      <c r="B1287" s="158" t="s">
        <v>428</v>
      </c>
      <c r="C1287" s="159" t="s">
        <v>2130</v>
      </c>
      <c r="D1287" s="160" t="s">
        <v>805</v>
      </c>
      <c r="E1287" s="158" t="s">
        <v>806</v>
      </c>
      <c r="F1287" s="161" t="s">
        <v>3039</v>
      </c>
      <c r="G1287" s="162">
        <v>152200</v>
      </c>
      <c r="H1287" s="163">
        <v>151725</v>
      </c>
      <c r="I1287" s="166">
        <f t="shared" si="120"/>
        <v>-3.1208935611038106E-3</v>
      </c>
      <c r="J1287" s="164">
        <f t="shared" si="121"/>
        <v>-6.2417871222076216E-4</v>
      </c>
      <c r="K1287" s="162">
        <v>152105</v>
      </c>
      <c r="L1287" s="163">
        <v>151630</v>
      </c>
      <c r="M1287" s="166">
        <f t="shared" si="122"/>
        <v>-3.1228427730843823E-3</v>
      </c>
      <c r="N1287" s="164">
        <f t="shared" si="123"/>
        <v>-6.2456855461687645E-4</v>
      </c>
      <c r="O1287" s="165">
        <f t="shared" si="124"/>
        <v>0.99937582128777924</v>
      </c>
      <c r="P1287" s="164">
        <f t="shared" si="125"/>
        <v>0.99937386719393639</v>
      </c>
      <c r="Q1287" s="81"/>
    </row>
    <row r="1288" spans="1:17" s="74" customFormat="1" x14ac:dyDescent="0.25">
      <c r="A1288" s="288" t="s">
        <v>1932</v>
      </c>
      <c r="B1288" s="158" t="s">
        <v>428</v>
      </c>
      <c r="C1288" s="159" t="s">
        <v>2130</v>
      </c>
      <c r="D1288" s="160" t="s">
        <v>805</v>
      </c>
      <c r="E1288" s="158" t="s">
        <v>3162</v>
      </c>
      <c r="F1288" s="161" t="s">
        <v>3126</v>
      </c>
      <c r="G1288" s="162">
        <v>152200</v>
      </c>
      <c r="H1288" s="163">
        <v>151725</v>
      </c>
      <c r="I1288" s="166">
        <f t="shared" si="120"/>
        <v>-3.1208935611038106E-3</v>
      </c>
      <c r="J1288" s="164">
        <f t="shared" si="121"/>
        <v>-6.2417871222076216E-4</v>
      </c>
      <c r="K1288" s="162">
        <v>152059</v>
      </c>
      <c r="L1288" s="163">
        <v>151585</v>
      </c>
      <c r="M1288" s="166">
        <f t="shared" si="122"/>
        <v>-3.1172110825403295E-3</v>
      </c>
      <c r="N1288" s="164">
        <f t="shared" si="123"/>
        <v>-6.2344221650806591E-4</v>
      </c>
      <c r="O1288" s="165">
        <f t="shared" si="124"/>
        <v>0.99907358738501972</v>
      </c>
      <c r="P1288" s="164">
        <f t="shared" si="125"/>
        <v>0.99907727797001156</v>
      </c>
      <c r="Q1288" s="81"/>
    </row>
    <row r="1289" spans="1:17" s="74" customFormat="1" x14ac:dyDescent="0.25">
      <c r="A1289" s="288" t="s">
        <v>1932</v>
      </c>
      <c r="B1289" s="158" t="s">
        <v>428</v>
      </c>
      <c r="C1289" s="159" t="s">
        <v>2130</v>
      </c>
      <c r="D1289" s="160" t="s">
        <v>807</v>
      </c>
      <c r="E1289" s="158" t="s">
        <v>810</v>
      </c>
      <c r="F1289" s="161" t="s">
        <v>3233</v>
      </c>
      <c r="G1289" s="162">
        <v>152200</v>
      </c>
      <c r="H1289" s="163">
        <v>151725</v>
      </c>
      <c r="I1289" s="166">
        <f t="shared" si="120"/>
        <v>-3.1208935611038106E-3</v>
      </c>
      <c r="J1289" s="164">
        <f t="shared" si="121"/>
        <v>-6.2417871222076216E-4</v>
      </c>
      <c r="K1289" s="162">
        <v>68</v>
      </c>
      <c r="L1289" s="163">
        <v>68</v>
      </c>
      <c r="M1289" s="166">
        <f t="shared" si="122"/>
        <v>0</v>
      </c>
      <c r="N1289" s="164">
        <f t="shared" si="123"/>
        <v>0</v>
      </c>
      <c r="O1289" s="165">
        <f t="shared" si="124"/>
        <v>4.4678055190538763E-4</v>
      </c>
      <c r="P1289" s="164">
        <f t="shared" si="125"/>
        <v>4.4817927170868349E-4</v>
      </c>
      <c r="Q1289" s="81"/>
    </row>
    <row r="1290" spans="1:17" s="74" customFormat="1" x14ac:dyDescent="0.25">
      <c r="A1290" s="288" t="s">
        <v>1670</v>
      </c>
      <c r="B1290" s="158" t="s">
        <v>428</v>
      </c>
      <c r="C1290" s="159" t="s">
        <v>1783</v>
      </c>
      <c r="D1290" s="160" t="s">
        <v>944</v>
      </c>
      <c r="E1290" s="158" t="s">
        <v>945</v>
      </c>
      <c r="F1290" s="161" t="s">
        <v>842</v>
      </c>
      <c r="G1290" s="162">
        <v>806768</v>
      </c>
      <c r="H1290" s="163">
        <v>840782</v>
      </c>
      <c r="I1290" s="166">
        <f t="shared" si="120"/>
        <v>4.2160819467306584E-2</v>
      </c>
      <c r="J1290" s="164">
        <f t="shared" si="121"/>
        <v>8.4321638934613165E-3</v>
      </c>
      <c r="K1290" s="162">
        <v>805760</v>
      </c>
      <c r="L1290" s="163">
        <v>839759</v>
      </c>
      <c r="M1290" s="166">
        <f t="shared" si="122"/>
        <v>4.219494638602065E-2</v>
      </c>
      <c r="N1290" s="164">
        <f t="shared" si="123"/>
        <v>8.4389892772041303E-3</v>
      </c>
      <c r="O1290" s="165">
        <f t="shared" si="124"/>
        <v>0.99875057017630842</v>
      </c>
      <c r="P1290" s="164">
        <f t="shared" si="125"/>
        <v>0.9987832755696483</v>
      </c>
      <c r="Q1290" s="81"/>
    </row>
    <row r="1291" spans="1:17" s="74" customFormat="1" x14ac:dyDescent="0.25">
      <c r="A1291" s="288" t="s">
        <v>1670</v>
      </c>
      <c r="B1291" s="158" t="s">
        <v>428</v>
      </c>
      <c r="C1291" s="159" t="s">
        <v>1783</v>
      </c>
      <c r="D1291" s="160" t="s">
        <v>891</v>
      </c>
      <c r="E1291" s="158" t="s">
        <v>893</v>
      </c>
      <c r="F1291" s="161" t="s">
        <v>3039</v>
      </c>
      <c r="G1291" s="162">
        <v>806768</v>
      </c>
      <c r="H1291" s="163">
        <v>840782</v>
      </c>
      <c r="I1291" s="166">
        <f t="shared" si="120"/>
        <v>4.2160819467306584E-2</v>
      </c>
      <c r="J1291" s="164">
        <f t="shared" si="121"/>
        <v>8.4321638934613165E-3</v>
      </c>
      <c r="K1291" s="162">
        <v>805813</v>
      </c>
      <c r="L1291" s="163">
        <v>839812</v>
      </c>
      <c r="M1291" s="166">
        <f t="shared" si="122"/>
        <v>4.2192171136479557E-2</v>
      </c>
      <c r="N1291" s="164">
        <f t="shared" si="123"/>
        <v>8.4384342272959111E-3</v>
      </c>
      <c r="O1291" s="165">
        <f t="shared" si="124"/>
        <v>0.9988162644031493</v>
      </c>
      <c r="P1291" s="164">
        <f t="shared" si="125"/>
        <v>0.99884631212371344</v>
      </c>
      <c r="Q1291" s="81"/>
    </row>
    <row r="1292" spans="1:17" s="74" customFormat="1" x14ac:dyDescent="0.25">
      <c r="A1292" s="288" t="s">
        <v>1670</v>
      </c>
      <c r="B1292" s="158" t="s">
        <v>428</v>
      </c>
      <c r="C1292" s="159" t="s">
        <v>1783</v>
      </c>
      <c r="D1292" s="160" t="s">
        <v>3115</v>
      </c>
      <c r="E1292" s="158" t="s">
        <v>3158</v>
      </c>
      <c r="F1292" s="161" t="s">
        <v>3126</v>
      </c>
      <c r="G1292" s="162">
        <v>806768</v>
      </c>
      <c r="H1292" s="163">
        <v>840782</v>
      </c>
      <c r="I1292" s="166">
        <f t="shared" si="120"/>
        <v>4.2160819467306584E-2</v>
      </c>
      <c r="J1292" s="164">
        <f t="shared" si="121"/>
        <v>8.4321638934613165E-3</v>
      </c>
      <c r="K1292" s="162">
        <v>806353</v>
      </c>
      <c r="L1292" s="163">
        <v>840362</v>
      </c>
      <c r="M1292" s="166">
        <f t="shared" si="122"/>
        <v>4.2176317320081896E-2</v>
      </c>
      <c r="N1292" s="164">
        <f t="shared" si="123"/>
        <v>8.4352634640163793E-3</v>
      </c>
      <c r="O1292" s="165">
        <f t="shared" si="124"/>
        <v>0.99948560180869839</v>
      </c>
      <c r="P1292" s="164">
        <f t="shared" si="125"/>
        <v>0.9995004650432574</v>
      </c>
      <c r="Q1292" s="81"/>
    </row>
    <row r="1293" spans="1:17" s="74" customFormat="1" x14ac:dyDescent="0.25">
      <c r="A1293" s="288" t="s">
        <v>1670</v>
      </c>
      <c r="B1293" s="158" t="s">
        <v>428</v>
      </c>
      <c r="C1293" s="159" t="s">
        <v>1783</v>
      </c>
      <c r="D1293" s="160" t="s">
        <v>895</v>
      </c>
      <c r="E1293" s="158" t="s">
        <v>896</v>
      </c>
      <c r="F1293" s="161" t="s">
        <v>3233</v>
      </c>
      <c r="G1293" s="162">
        <v>806768</v>
      </c>
      <c r="H1293" s="163">
        <v>840782</v>
      </c>
      <c r="I1293" s="166">
        <f t="shared" si="120"/>
        <v>4.2160819467306584E-2</v>
      </c>
      <c r="J1293" s="164">
        <f t="shared" si="121"/>
        <v>8.4321638934613165E-3</v>
      </c>
      <c r="K1293" s="162">
        <v>806768</v>
      </c>
      <c r="L1293" s="163">
        <v>840782</v>
      </c>
      <c r="M1293" s="166">
        <f t="shared" si="122"/>
        <v>4.2160819467306584E-2</v>
      </c>
      <c r="N1293" s="164">
        <f t="shared" si="123"/>
        <v>8.4321638934613165E-3</v>
      </c>
      <c r="O1293" s="165">
        <f t="shared" si="124"/>
        <v>1</v>
      </c>
      <c r="P1293" s="164">
        <f t="shared" si="125"/>
        <v>1</v>
      </c>
      <c r="Q1293" s="81"/>
    </row>
    <row r="1294" spans="1:17" s="74" customFormat="1" x14ac:dyDescent="0.25">
      <c r="A1294" s="288" t="s">
        <v>1004</v>
      </c>
      <c r="B1294" s="158" t="s">
        <v>428</v>
      </c>
      <c r="C1294" s="159" t="s">
        <v>779</v>
      </c>
      <c r="D1294" s="160" t="s">
        <v>899</v>
      </c>
      <c r="E1294" s="158" t="s">
        <v>900</v>
      </c>
      <c r="F1294" s="161" t="s">
        <v>842</v>
      </c>
      <c r="G1294" s="162">
        <v>293400</v>
      </c>
      <c r="H1294" s="163">
        <v>298297</v>
      </c>
      <c r="I1294" s="166">
        <f t="shared" si="120"/>
        <v>1.6690524880708931E-2</v>
      </c>
      <c r="J1294" s="164">
        <f t="shared" si="121"/>
        <v>3.338104976141786E-3</v>
      </c>
      <c r="K1294" s="162">
        <v>1415</v>
      </c>
      <c r="L1294" s="163">
        <v>1439</v>
      </c>
      <c r="M1294" s="166">
        <f t="shared" si="122"/>
        <v>1.6961130742049468E-2</v>
      </c>
      <c r="N1294" s="164">
        <f t="shared" si="123"/>
        <v>3.3922261484098937E-3</v>
      </c>
      <c r="O1294" s="165">
        <f t="shared" si="124"/>
        <v>4.8227675528289028E-3</v>
      </c>
      <c r="P1294" s="164">
        <f t="shared" si="125"/>
        <v>4.824051197296654E-3</v>
      </c>
      <c r="Q1294" s="81"/>
    </row>
    <row r="1295" spans="1:17" s="74" customFormat="1" x14ac:dyDescent="0.25">
      <c r="A1295" s="288" t="s">
        <v>1004</v>
      </c>
      <c r="B1295" s="158" t="s">
        <v>428</v>
      </c>
      <c r="C1295" s="159" t="s">
        <v>779</v>
      </c>
      <c r="D1295" s="160" t="s">
        <v>805</v>
      </c>
      <c r="E1295" s="158" t="s">
        <v>806</v>
      </c>
      <c r="F1295" s="161" t="s">
        <v>3039</v>
      </c>
      <c r="G1295" s="162">
        <v>293400</v>
      </c>
      <c r="H1295" s="163">
        <v>298297</v>
      </c>
      <c r="I1295" s="166">
        <f t="shared" si="120"/>
        <v>1.6690524880708931E-2</v>
      </c>
      <c r="J1295" s="164">
        <f t="shared" si="121"/>
        <v>3.338104976141786E-3</v>
      </c>
      <c r="K1295" s="162">
        <v>291037</v>
      </c>
      <c r="L1295" s="163">
        <v>295894</v>
      </c>
      <c r="M1295" s="166">
        <f t="shared" si="122"/>
        <v>1.6688599731305643E-2</v>
      </c>
      <c r="N1295" s="164">
        <f t="shared" si="123"/>
        <v>3.3377199462611288E-3</v>
      </c>
      <c r="O1295" s="165">
        <f t="shared" si="124"/>
        <v>0.99194614860259034</v>
      </c>
      <c r="P1295" s="164">
        <f t="shared" si="125"/>
        <v>0.99194427030778054</v>
      </c>
      <c r="Q1295" s="81"/>
    </row>
    <row r="1296" spans="1:17" s="74" customFormat="1" x14ac:dyDescent="0.25">
      <c r="A1296" s="288" t="s">
        <v>1004</v>
      </c>
      <c r="B1296" s="158" t="s">
        <v>428</v>
      </c>
      <c r="C1296" s="159" t="s">
        <v>779</v>
      </c>
      <c r="D1296" s="160" t="s">
        <v>805</v>
      </c>
      <c r="E1296" s="158" t="s">
        <v>3162</v>
      </c>
      <c r="F1296" s="161" t="s">
        <v>3126</v>
      </c>
      <c r="G1296" s="162">
        <v>293400</v>
      </c>
      <c r="H1296" s="163">
        <v>298297</v>
      </c>
      <c r="I1296" s="166">
        <f t="shared" si="120"/>
        <v>1.6690524880708931E-2</v>
      </c>
      <c r="J1296" s="164">
        <f t="shared" si="121"/>
        <v>3.338104976141786E-3</v>
      </c>
      <c r="K1296" s="162">
        <v>291046</v>
      </c>
      <c r="L1296" s="163">
        <v>295904</v>
      </c>
      <c r="M1296" s="166">
        <f t="shared" si="122"/>
        <v>1.6691519553610083E-2</v>
      </c>
      <c r="N1296" s="164">
        <f t="shared" si="123"/>
        <v>3.3383039107220168E-3</v>
      </c>
      <c r="O1296" s="165">
        <f t="shared" si="124"/>
        <v>0.99197682344921612</v>
      </c>
      <c r="P1296" s="164">
        <f t="shared" si="125"/>
        <v>0.99197779394361996</v>
      </c>
      <c r="Q1296" s="81"/>
    </row>
    <row r="1297" spans="1:17" s="74" customFormat="1" x14ac:dyDescent="0.25">
      <c r="A1297" s="288" t="s">
        <v>1004</v>
      </c>
      <c r="B1297" s="158" t="s">
        <v>428</v>
      </c>
      <c r="C1297" s="159" t="s">
        <v>779</v>
      </c>
      <c r="D1297" s="160" t="s">
        <v>807</v>
      </c>
      <c r="E1297" s="158" t="s">
        <v>810</v>
      </c>
      <c r="F1297" s="161" t="s">
        <v>3233</v>
      </c>
      <c r="G1297" s="162">
        <v>293400</v>
      </c>
      <c r="H1297" s="163">
        <v>298297</v>
      </c>
      <c r="I1297" s="166">
        <f t="shared" si="120"/>
        <v>1.6690524880708931E-2</v>
      </c>
      <c r="J1297" s="164">
        <f t="shared" si="121"/>
        <v>3.338104976141786E-3</v>
      </c>
      <c r="K1297" s="162">
        <v>293372</v>
      </c>
      <c r="L1297" s="163">
        <v>298268</v>
      </c>
      <c r="M1297" s="166">
        <f t="shared" si="122"/>
        <v>1.6688709215603399E-2</v>
      </c>
      <c r="N1297" s="164">
        <f t="shared" si="123"/>
        <v>3.33774184312068E-3</v>
      </c>
      <c r="O1297" s="165">
        <f t="shared" si="124"/>
        <v>0.99990456714383091</v>
      </c>
      <c r="P1297" s="164">
        <f t="shared" si="125"/>
        <v>0.99990278145606559</v>
      </c>
      <c r="Q1297" s="81"/>
    </row>
    <row r="1298" spans="1:17" s="74" customFormat="1" x14ac:dyDescent="0.25">
      <c r="A1298" s="288" t="s">
        <v>1004</v>
      </c>
      <c r="B1298" s="158" t="s">
        <v>428</v>
      </c>
      <c r="C1298" s="159" t="s">
        <v>779</v>
      </c>
      <c r="D1298" s="160" t="s">
        <v>2454</v>
      </c>
      <c r="E1298" s="158" t="s">
        <v>2672</v>
      </c>
      <c r="F1298" s="161" t="s">
        <v>3232</v>
      </c>
      <c r="G1298" s="162">
        <v>293400</v>
      </c>
      <c r="H1298" s="163">
        <v>298297</v>
      </c>
      <c r="I1298" s="166">
        <f t="shared" si="120"/>
        <v>1.6690524880708931E-2</v>
      </c>
      <c r="J1298" s="164">
        <f t="shared" si="121"/>
        <v>3.338104976141786E-3</v>
      </c>
      <c r="K1298" s="162">
        <v>15</v>
      </c>
      <c r="L1298" s="163">
        <v>15</v>
      </c>
      <c r="M1298" s="166">
        <f t="shared" si="122"/>
        <v>0</v>
      </c>
      <c r="N1298" s="164">
        <f t="shared" si="123"/>
        <v>0</v>
      </c>
      <c r="O1298" s="165">
        <f t="shared" si="124"/>
        <v>5.1124744376278119E-5</v>
      </c>
      <c r="P1298" s="164">
        <f t="shared" si="125"/>
        <v>5.0285453759172906E-5</v>
      </c>
      <c r="Q1298" s="81"/>
    </row>
    <row r="1299" spans="1:17" s="74" customFormat="1" x14ac:dyDescent="0.25">
      <c r="A1299" s="288" t="s">
        <v>1671</v>
      </c>
      <c r="B1299" s="158" t="s">
        <v>428</v>
      </c>
      <c r="C1299" s="159" t="s">
        <v>1784</v>
      </c>
      <c r="D1299" s="160" t="s">
        <v>944</v>
      </c>
      <c r="E1299" s="158" t="s">
        <v>945</v>
      </c>
      <c r="F1299" s="161" t="s">
        <v>842</v>
      </c>
      <c r="G1299" s="162">
        <v>687342</v>
      </c>
      <c r="H1299" s="163">
        <v>735938</v>
      </c>
      <c r="I1299" s="166">
        <f t="shared" si="120"/>
        <v>7.0701339362355273E-2</v>
      </c>
      <c r="J1299" s="164">
        <f t="shared" si="121"/>
        <v>1.4140267872471055E-2</v>
      </c>
      <c r="K1299" s="162">
        <v>674063</v>
      </c>
      <c r="L1299" s="163">
        <v>721747</v>
      </c>
      <c r="M1299" s="166">
        <f t="shared" si="122"/>
        <v>7.0741162176235758E-2</v>
      </c>
      <c r="N1299" s="164">
        <f t="shared" si="123"/>
        <v>1.4148232435247151E-2</v>
      </c>
      <c r="O1299" s="165">
        <f t="shared" si="124"/>
        <v>0.98068065097142321</v>
      </c>
      <c r="P1299" s="164">
        <f t="shared" si="125"/>
        <v>0.98071712562743052</v>
      </c>
      <c r="Q1299" s="81"/>
    </row>
    <row r="1300" spans="1:17" s="74" customFormat="1" x14ac:dyDescent="0.25">
      <c r="A1300" s="288" t="s">
        <v>1671</v>
      </c>
      <c r="B1300" s="158" t="s">
        <v>428</v>
      </c>
      <c r="C1300" s="159" t="s">
        <v>1784</v>
      </c>
      <c r="D1300" s="160" t="s">
        <v>891</v>
      </c>
      <c r="E1300" s="158" t="s">
        <v>893</v>
      </c>
      <c r="F1300" s="161" t="s">
        <v>3039</v>
      </c>
      <c r="G1300" s="162">
        <v>687342</v>
      </c>
      <c r="H1300" s="163">
        <v>735938</v>
      </c>
      <c r="I1300" s="166">
        <f t="shared" si="120"/>
        <v>7.0701339362355273E-2</v>
      </c>
      <c r="J1300" s="164">
        <f t="shared" si="121"/>
        <v>1.4140267872471055E-2</v>
      </c>
      <c r="K1300" s="162">
        <v>654107</v>
      </c>
      <c r="L1300" s="163">
        <v>700383</v>
      </c>
      <c r="M1300" s="166">
        <f t="shared" si="122"/>
        <v>7.0746834997943764E-2</v>
      </c>
      <c r="N1300" s="164">
        <f t="shared" si="123"/>
        <v>1.4149366999588752E-2</v>
      </c>
      <c r="O1300" s="165">
        <f t="shared" si="124"/>
        <v>0.95164706943559396</v>
      </c>
      <c r="P1300" s="164">
        <f t="shared" si="125"/>
        <v>0.95168750628449683</v>
      </c>
      <c r="Q1300" s="81"/>
    </row>
    <row r="1301" spans="1:17" s="74" customFormat="1" x14ac:dyDescent="0.25">
      <c r="A1301" s="288" t="s">
        <v>1671</v>
      </c>
      <c r="B1301" s="158" t="s">
        <v>428</v>
      </c>
      <c r="C1301" s="159" t="s">
        <v>1784</v>
      </c>
      <c r="D1301" s="160" t="s">
        <v>3115</v>
      </c>
      <c r="E1301" s="158" t="s">
        <v>3158</v>
      </c>
      <c r="F1301" s="161" t="s">
        <v>3126</v>
      </c>
      <c r="G1301" s="162">
        <v>687342</v>
      </c>
      <c r="H1301" s="163">
        <v>735938</v>
      </c>
      <c r="I1301" s="166">
        <f t="shared" si="120"/>
        <v>7.0701339362355273E-2</v>
      </c>
      <c r="J1301" s="164">
        <f t="shared" si="121"/>
        <v>1.4140267872471055E-2</v>
      </c>
      <c r="K1301" s="162">
        <v>656611</v>
      </c>
      <c r="L1301" s="163">
        <v>703060</v>
      </c>
      <c r="M1301" s="166">
        <f t="shared" si="122"/>
        <v>7.0740514551233535E-2</v>
      </c>
      <c r="N1301" s="164">
        <f t="shared" si="123"/>
        <v>1.4148102910246707E-2</v>
      </c>
      <c r="O1301" s="165">
        <f t="shared" si="124"/>
        <v>0.95529008848579022</v>
      </c>
      <c r="P1301" s="164">
        <f t="shared" si="125"/>
        <v>0.95532504096812498</v>
      </c>
      <c r="Q1301" s="81"/>
    </row>
    <row r="1302" spans="1:17" s="74" customFormat="1" x14ac:dyDescent="0.25">
      <c r="A1302" s="288" t="s">
        <v>1671</v>
      </c>
      <c r="B1302" s="158" t="s">
        <v>428</v>
      </c>
      <c r="C1302" s="159" t="s">
        <v>1784</v>
      </c>
      <c r="D1302" s="160" t="s">
        <v>1525</v>
      </c>
      <c r="E1302" s="158" t="s">
        <v>1320</v>
      </c>
      <c r="F1302" s="161" t="s">
        <v>3262</v>
      </c>
      <c r="G1302" s="162">
        <v>687342</v>
      </c>
      <c r="H1302" s="163">
        <v>735938</v>
      </c>
      <c r="I1302" s="166">
        <f t="shared" si="120"/>
        <v>7.0701339362355273E-2</v>
      </c>
      <c r="J1302" s="164">
        <f t="shared" si="121"/>
        <v>1.4140267872471055E-2</v>
      </c>
      <c r="K1302" s="162">
        <v>0</v>
      </c>
      <c r="L1302" s="163">
        <v>0</v>
      </c>
      <c r="M1302" s="166">
        <f t="shared" si="122"/>
        <v>0</v>
      </c>
      <c r="N1302" s="164">
        <f t="shared" si="123"/>
        <v>0</v>
      </c>
      <c r="O1302" s="165">
        <f t="shared" si="124"/>
        <v>0</v>
      </c>
      <c r="P1302" s="164">
        <f t="shared" si="125"/>
        <v>0</v>
      </c>
      <c r="Q1302" s="81"/>
    </row>
    <row r="1303" spans="1:17" s="74" customFormat="1" x14ac:dyDescent="0.25">
      <c r="A1303" s="288" t="s">
        <v>1671</v>
      </c>
      <c r="B1303" s="158" t="s">
        <v>428</v>
      </c>
      <c r="C1303" s="159" t="s">
        <v>1784</v>
      </c>
      <c r="D1303" s="160" t="s">
        <v>895</v>
      </c>
      <c r="E1303" s="158" t="s">
        <v>896</v>
      </c>
      <c r="F1303" s="161" t="s">
        <v>3233</v>
      </c>
      <c r="G1303" s="162">
        <v>687342</v>
      </c>
      <c r="H1303" s="163">
        <v>735938</v>
      </c>
      <c r="I1303" s="166">
        <f t="shared" si="120"/>
        <v>7.0701339362355273E-2</v>
      </c>
      <c r="J1303" s="164">
        <f t="shared" si="121"/>
        <v>1.4140267872471055E-2</v>
      </c>
      <c r="K1303" s="162">
        <v>669953</v>
      </c>
      <c r="L1303" s="163">
        <v>717316</v>
      </c>
      <c r="M1303" s="166">
        <f t="shared" si="122"/>
        <v>7.0696004048045158E-2</v>
      </c>
      <c r="N1303" s="164">
        <f t="shared" si="123"/>
        <v>1.4139200809609032E-2</v>
      </c>
      <c r="O1303" s="165">
        <f t="shared" si="124"/>
        <v>0.97470109494254675</v>
      </c>
      <c r="P1303" s="164">
        <f t="shared" si="125"/>
        <v>0.97469623799830962</v>
      </c>
      <c r="Q1303" s="81"/>
    </row>
    <row r="1304" spans="1:17" s="74" customFormat="1" x14ac:dyDescent="0.25">
      <c r="A1304" s="288" t="s">
        <v>1933</v>
      </c>
      <c r="B1304" s="158" t="s">
        <v>428</v>
      </c>
      <c r="C1304" s="159" t="s">
        <v>2167</v>
      </c>
      <c r="D1304" s="160" t="s">
        <v>891</v>
      </c>
      <c r="E1304" s="158" t="s">
        <v>893</v>
      </c>
      <c r="F1304" s="161" t="s">
        <v>3039</v>
      </c>
      <c r="G1304" s="162">
        <v>125274</v>
      </c>
      <c r="H1304" s="163">
        <v>126143</v>
      </c>
      <c r="I1304" s="166">
        <f t="shared" si="120"/>
        <v>6.936794546354391E-3</v>
      </c>
      <c r="J1304" s="164">
        <f t="shared" si="121"/>
        <v>1.3873589092708782E-3</v>
      </c>
      <c r="K1304" s="162">
        <v>125166</v>
      </c>
      <c r="L1304" s="163">
        <v>126035</v>
      </c>
      <c r="M1304" s="166">
        <f t="shared" si="122"/>
        <v>6.9427799881757023E-3</v>
      </c>
      <c r="N1304" s="164">
        <f t="shared" si="123"/>
        <v>1.3885559976351404E-3</v>
      </c>
      <c r="O1304" s="165">
        <f t="shared" si="124"/>
        <v>0.99913788974567752</v>
      </c>
      <c r="P1304" s="164">
        <f t="shared" si="125"/>
        <v>0.99914382882918595</v>
      </c>
      <c r="Q1304" s="81"/>
    </row>
    <row r="1305" spans="1:17" s="74" customFormat="1" x14ac:dyDescent="0.25">
      <c r="A1305" s="288" t="s">
        <v>1933</v>
      </c>
      <c r="B1305" s="158" t="s">
        <v>428</v>
      </c>
      <c r="C1305" s="159" t="s">
        <v>2167</v>
      </c>
      <c r="D1305" s="160" t="s">
        <v>805</v>
      </c>
      <c r="E1305" s="158" t="s">
        <v>806</v>
      </c>
      <c r="F1305" s="161" t="s">
        <v>3039</v>
      </c>
      <c r="G1305" s="162">
        <v>125274</v>
      </c>
      <c r="H1305" s="163">
        <v>126143</v>
      </c>
      <c r="I1305" s="166">
        <f t="shared" si="120"/>
        <v>6.936794546354391E-3</v>
      </c>
      <c r="J1305" s="164">
        <f t="shared" si="121"/>
        <v>1.3873589092708782E-3</v>
      </c>
      <c r="K1305" s="162">
        <v>108</v>
      </c>
      <c r="L1305" s="163">
        <v>108</v>
      </c>
      <c r="M1305" s="166">
        <f t="shared" si="122"/>
        <v>0</v>
      </c>
      <c r="N1305" s="164">
        <f t="shared" si="123"/>
        <v>0</v>
      </c>
      <c r="O1305" s="165">
        <f t="shared" si="124"/>
        <v>8.6211025432252498E-4</v>
      </c>
      <c r="P1305" s="164">
        <f t="shared" si="125"/>
        <v>8.5617117081407607E-4</v>
      </c>
      <c r="Q1305" s="81"/>
    </row>
    <row r="1306" spans="1:17" s="74" customFormat="1" x14ac:dyDescent="0.25">
      <c r="A1306" s="288" t="s">
        <v>1933</v>
      </c>
      <c r="B1306" s="158" t="s">
        <v>428</v>
      </c>
      <c r="C1306" s="159" t="s">
        <v>2167</v>
      </c>
      <c r="D1306" s="160" t="s">
        <v>3115</v>
      </c>
      <c r="E1306" s="158" t="s">
        <v>3158</v>
      </c>
      <c r="F1306" s="161" t="s">
        <v>3126</v>
      </c>
      <c r="G1306" s="162">
        <v>125274</v>
      </c>
      <c r="H1306" s="163">
        <v>126143</v>
      </c>
      <c r="I1306" s="166">
        <f t="shared" si="120"/>
        <v>6.936794546354391E-3</v>
      </c>
      <c r="J1306" s="164">
        <f t="shared" si="121"/>
        <v>1.3873589092708782E-3</v>
      </c>
      <c r="K1306" s="162">
        <v>125032</v>
      </c>
      <c r="L1306" s="163">
        <v>125899</v>
      </c>
      <c r="M1306" s="166">
        <f t="shared" si="122"/>
        <v>6.934224838441359E-3</v>
      </c>
      <c r="N1306" s="164">
        <f t="shared" si="123"/>
        <v>1.3868449676882719E-3</v>
      </c>
      <c r="O1306" s="165">
        <f t="shared" si="124"/>
        <v>0.99806823443012915</v>
      </c>
      <c r="P1306" s="164">
        <f t="shared" si="125"/>
        <v>0.99806568735482748</v>
      </c>
      <c r="Q1306" s="81"/>
    </row>
    <row r="1307" spans="1:17" s="74" customFormat="1" x14ac:dyDescent="0.25">
      <c r="A1307" s="288" t="s">
        <v>1933</v>
      </c>
      <c r="B1307" s="158" t="s">
        <v>428</v>
      </c>
      <c r="C1307" s="159" t="s">
        <v>2167</v>
      </c>
      <c r="D1307" s="160" t="s">
        <v>805</v>
      </c>
      <c r="E1307" s="158" t="s">
        <v>3162</v>
      </c>
      <c r="F1307" s="161" t="s">
        <v>3126</v>
      </c>
      <c r="G1307" s="162">
        <v>125274</v>
      </c>
      <c r="H1307" s="163">
        <v>126143</v>
      </c>
      <c r="I1307" s="166">
        <f t="shared" si="120"/>
        <v>6.936794546354391E-3</v>
      </c>
      <c r="J1307" s="164">
        <f t="shared" si="121"/>
        <v>1.3873589092708782E-3</v>
      </c>
      <c r="K1307" s="162">
        <v>206</v>
      </c>
      <c r="L1307" s="163">
        <v>208</v>
      </c>
      <c r="M1307" s="166">
        <f t="shared" si="122"/>
        <v>9.7087378640776691E-3</v>
      </c>
      <c r="N1307" s="164">
        <f t="shared" si="123"/>
        <v>1.9417475728155339E-3</v>
      </c>
      <c r="O1307" s="165">
        <f t="shared" si="124"/>
        <v>1.644395485096668E-3</v>
      </c>
      <c r="P1307" s="164">
        <f t="shared" si="125"/>
        <v>1.6489222549011836E-3</v>
      </c>
      <c r="Q1307" s="81"/>
    </row>
    <row r="1308" spans="1:17" s="74" customFormat="1" x14ac:dyDescent="0.25">
      <c r="A1308" s="288" t="s">
        <v>1933</v>
      </c>
      <c r="B1308" s="158" t="s">
        <v>428</v>
      </c>
      <c r="C1308" s="159" t="s">
        <v>2167</v>
      </c>
      <c r="D1308" s="160" t="s">
        <v>895</v>
      </c>
      <c r="E1308" s="158" t="s">
        <v>896</v>
      </c>
      <c r="F1308" s="161" t="s">
        <v>3233</v>
      </c>
      <c r="G1308" s="162">
        <v>125274</v>
      </c>
      <c r="H1308" s="163">
        <v>126143</v>
      </c>
      <c r="I1308" s="166">
        <f t="shared" si="120"/>
        <v>6.936794546354391E-3</v>
      </c>
      <c r="J1308" s="164">
        <f t="shared" si="121"/>
        <v>1.3873589092708782E-3</v>
      </c>
      <c r="K1308" s="162">
        <v>211</v>
      </c>
      <c r="L1308" s="163">
        <v>213</v>
      </c>
      <c r="M1308" s="166">
        <f t="shared" si="122"/>
        <v>9.4786729857819912E-3</v>
      </c>
      <c r="N1308" s="164">
        <f t="shared" si="123"/>
        <v>1.8957345971563982E-3</v>
      </c>
      <c r="O1308" s="165">
        <f t="shared" si="124"/>
        <v>1.684307996870859E-3</v>
      </c>
      <c r="P1308" s="164">
        <f t="shared" si="125"/>
        <v>1.6885598091055389E-3</v>
      </c>
      <c r="Q1308" s="81"/>
    </row>
    <row r="1309" spans="1:17" s="74" customFormat="1" x14ac:dyDescent="0.25">
      <c r="A1309" s="288" t="s">
        <v>1933</v>
      </c>
      <c r="B1309" s="158" t="s">
        <v>428</v>
      </c>
      <c r="C1309" s="159" t="s">
        <v>2167</v>
      </c>
      <c r="D1309" s="160" t="s">
        <v>807</v>
      </c>
      <c r="E1309" s="158" t="s">
        <v>810</v>
      </c>
      <c r="F1309" s="161" t="s">
        <v>3233</v>
      </c>
      <c r="G1309" s="162">
        <v>125274</v>
      </c>
      <c r="H1309" s="163">
        <v>126143</v>
      </c>
      <c r="I1309" s="166">
        <f t="shared" si="120"/>
        <v>6.936794546354391E-3</v>
      </c>
      <c r="J1309" s="164">
        <f t="shared" si="121"/>
        <v>1.3873589092708782E-3</v>
      </c>
      <c r="K1309" s="162">
        <v>11</v>
      </c>
      <c r="L1309" s="163">
        <v>11</v>
      </c>
      <c r="M1309" s="166">
        <f t="shared" si="122"/>
        <v>0</v>
      </c>
      <c r="N1309" s="164">
        <f t="shared" si="123"/>
        <v>0</v>
      </c>
      <c r="O1309" s="165">
        <f t="shared" si="124"/>
        <v>8.7807525903220137E-5</v>
      </c>
      <c r="P1309" s="164">
        <f t="shared" si="125"/>
        <v>8.7202619249581825E-5</v>
      </c>
      <c r="Q1309" s="81"/>
    </row>
    <row r="1310" spans="1:17" s="74" customFormat="1" ht="30" x14ac:dyDescent="0.25">
      <c r="A1310" s="288" t="s">
        <v>1933</v>
      </c>
      <c r="B1310" s="158" t="s">
        <v>428</v>
      </c>
      <c r="C1310" s="159" t="s">
        <v>2167</v>
      </c>
      <c r="D1310" s="160" t="s">
        <v>1584</v>
      </c>
      <c r="E1310" s="158" t="s">
        <v>1143</v>
      </c>
      <c r="F1310" s="161" t="s">
        <v>3027</v>
      </c>
      <c r="G1310" s="162">
        <v>125274</v>
      </c>
      <c r="H1310" s="163">
        <v>126143</v>
      </c>
      <c r="I1310" s="166">
        <f t="shared" si="120"/>
        <v>6.936794546354391E-3</v>
      </c>
      <c r="J1310" s="164">
        <f t="shared" si="121"/>
        <v>1.3873589092708782E-3</v>
      </c>
      <c r="K1310" s="162">
        <v>2</v>
      </c>
      <c r="L1310" s="163">
        <v>2</v>
      </c>
      <c r="M1310" s="166">
        <f t="shared" si="122"/>
        <v>0</v>
      </c>
      <c r="N1310" s="164">
        <f t="shared" si="123"/>
        <v>0</v>
      </c>
      <c r="O1310" s="165">
        <f t="shared" si="124"/>
        <v>1.5965004709676388E-5</v>
      </c>
      <c r="P1310" s="164">
        <f t="shared" si="125"/>
        <v>1.5855021681742149E-5</v>
      </c>
      <c r="Q1310" s="81"/>
    </row>
    <row r="1311" spans="1:17" s="74" customFormat="1" x14ac:dyDescent="0.25">
      <c r="A1311" s="288" t="s">
        <v>1672</v>
      </c>
      <c r="B1311" s="158" t="s">
        <v>428</v>
      </c>
      <c r="C1311" s="159" t="s">
        <v>1785</v>
      </c>
      <c r="D1311" s="160" t="s">
        <v>1477</v>
      </c>
      <c r="E1311" s="158" t="s">
        <v>1285</v>
      </c>
      <c r="F1311" s="161" t="s">
        <v>842</v>
      </c>
      <c r="G1311" s="162">
        <v>373980</v>
      </c>
      <c r="H1311" s="163">
        <v>386210</v>
      </c>
      <c r="I1311" s="166">
        <f t="shared" si="120"/>
        <v>3.2702283544574579E-2</v>
      </c>
      <c r="J1311" s="164">
        <f t="shared" si="121"/>
        <v>6.5404567089149155E-3</v>
      </c>
      <c r="K1311" s="162">
        <v>84688</v>
      </c>
      <c r="L1311" s="163">
        <v>87434</v>
      </c>
      <c r="M1311" s="166">
        <f t="shared" si="122"/>
        <v>3.2424900812393728E-2</v>
      </c>
      <c r="N1311" s="164">
        <f t="shared" si="123"/>
        <v>6.4849801624787453E-3</v>
      </c>
      <c r="O1311" s="165">
        <f t="shared" si="124"/>
        <v>0.22645061233221028</v>
      </c>
      <c r="P1311" s="164">
        <f t="shared" si="125"/>
        <v>0.22638978793920406</v>
      </c>
      <c r="Q1311" s="81"/>
    </row>
    <row r="1312" spans="1:17" s="74" customFormat="1" x14ac:dyDescent="0.25">
      <c r="A1312" s="288" t="s">
        <v>1672</v>
      </c>
      <c r="B1312" s="158" t="s">
        <v>428</v>
      </c>
      <c r="C1312" s="159" t="s">
        <v>1785</v>
      </c>
      <c r="D1312" s="160" t="s">
        <v>891</v>
      </c>
      <c r="E1312" s="158" t="s">
        <v>893</v>
      </c>
      <c r="F1312" s="161" t="s">
        <v>3039</v>
      </c>
      <c r="G1312" s="162">
        <v>373980</v>
      </c>
      <c r="H1312" s="163">
        <v>386210</v>
      </c>
      <c r="I1312" s="166">
        <f t="shared" si="120"/>
        <v>3.2702283544574579E-2</v>
      </c>
      <c r="J1312" s="164">
        <f t="shared" si="121"/>
        <v>6.5404567089149155E-3</v>
      </c>
      <c r="K1312" s="162">
        <v>141</v>
      </c>
      <c r="L1312" s="163">
        <v>145</v>
      </c>
      <c r="M1312" s="166">
        <f t="shared" si="122"/>
        <v>2.8368794326241134E-2</v>
      </c>
      <c r="N1312" s="164">
        <f t="shared" si="123"/>
        <v>5.6737588652482265E-3</v>
      </c>
      <c r="O1312" s="165">
        <f t="shared" si="124"/>
        <v>3.7702550938552862E-4</v>
      </c>
      <c r="P1312" s="164">
        <f t="shared" si="125"/>
        <v>3.7544341161544235E-4</v>
      </c>
      <c r="Q1312" s="81"/>
    </row>
    <row r="1313" spans="1:17" s="74" customFormat="1" x14ac:dyDescent="0.25">
      <c r="A1313" s="288" t="s">
        <v>1672</v>
      </c>
      <c r="B1313" s="158" t="s">
        <v>428</v>
      </c>
      <c r="C1313" s="159" t="s">
        <v>1785</v>
      </c>
      <c r="D1313" s="160" t="s">
        <v>805</v>
      </c>
      <c r="E1313" s="158" t="s">
        <v>806</v>
      </c>
      <c r="F1313" s="161" t="s">
        <v>3039</v>
      </c>
      <c r="G1313" s="162">
        <v>373980</v>
      </c>
      <c r="H1313" s="163">
        <v>386210</v>
      </c>
      <c r="I1313" s="166">
        <f t="shared" si="120"/>
        <v>3.2702283544574579E-2</v>
      </c>
      <c r="J1313" s="164">
        <f t="shared" si="121"/>
        <v>6.5404567089149155E-3</v>
      </c>
      <c r="K1313" s="162">
        <v>373839</v>
      </c>
      <c r="L1313" s="163">
        <v>386065</v>
      </c>
      <c r="M1313" s="166">
        <f t="shared" si="122"/>
        <v>3.2703917996784709E-2</v>
      </c>
      <c r="N1313" s="164">
        <f t="shared" si="123"/>
        <v>6.5407835993569422E-3</v>
      </c>
      <c r="O1313" s="165">
        <f t="shared" si="124"/>
        <v>0.99962297449061444</v>
      </c>
      <c r="P1313" s="164">
        <f t="shared" si="125"/>
        <v>0.99962455658838456</v>
      </c>
      <c r="Q1313" s="81"/>
    </row>
    <row r="1314" spans="1:17" s="74" customFormat="1" x14ac:dyDescent="0.25">
      <c r="A1314" s="288" t="s">
        <v>1672</v>
      </c>
      <c r="B1314" s="158" t="s">
        <v>428</v>
      </c>
      <c r="C1314" s="159" t="s">
        <v>1785</v>
      </c>
      <c r="D1314" s="160" t="s">
        <v>3115</v>
      </c>
      <c r="E1314" s="158" t="s">
        <v>3158</v>
      </c>
      <c r="F1314" s="161" t="s">
        <v>3126</v>
      </c>
      <c r="G1314" s="162">
        <v>373980</v>
      </c>
      <c r="H1314" s="163">
        <v>386210</v>
      </c>
      <c r="I1314" s="166">
        <f t="shared" si="120"/>
        <v>3.2702283544574579E-2</v>
      </c>
      <c r="J1314" s="164">
        <f t="shared" si="121"/>
        <v>6.5404567089149155E-3</v>
      </c>
      <c r="K1314" s="162">
        <v>497</v>
      </c>
      <c r="L1314" s="163">
        <v>514</v>
      </c>
      <c r="M1314" s="166">
        <f t="shared" si="122"/>
        <v>3.4205231388329982E-2</v>
      </c>
      <c r="N1314" s="164">
        <f t="shared" si="123"/>
        <v>6.841046277665996E-3</v>
      </c>
      <c r="O1314" s="165">
        <f t="shared" si="124"/>
        <v>1.3289480720894166E-3</v>
      </c>
      <c r="P1314" s="164">
        <f t="shared" si="125"/>
        <v>1.330882162554051E-3</v>
      </c>
      <c r="Q1314" s="81"/>
    </row>
    <row r="1315" spans="1:17" s="74" customFormat="1" x14ac:dyDescent="0.25">
      <c r="A1315" s="288" t="s">
        <v>1672</v>
      </c>
      <c r="B1315" s="158" t="s">
        <v>428</v>
      </c>
      <c r="C1315" s="159" t="s">
        <v>1785</v>
      </c>
      <c r="D1315" s="160" t="s">
        <v>805</v>
      </c>
      <c r="E1315" s="158" t="s">
        <v>3162</v>
      </c>
      <c r="F1315" s="161" t="s">
        <v>3126</v>
      </c>
      <c r="G1315" s="162">
        <v>373980</v>
      </c>
      <c r="H1315" s="163">
        <v>386210</v>
      </c>
      <c r="I1315" s="166">
        <f t="shared" si="120"/>
        <v>3.2702283544574579E-2</v>
      </c>
      <c r="J1315" s="164">
        <f t="shared" si="121"/>
        <v>6.5404567089149155E-3</v>
      </c>
      <c r="K1315" s="162">
        <v>373483</v>
      </c>
      <c r="L1315" s="163">
        <v>385696</v>
      </c>
      <c r="M1315" s="166">
        <f t="shared" si="122"/>
        <v>3.2700283547042304E-2</v>
      </c>
      <c r="N1315" s="164">
        <f t="shared" si="123"/>
        <v>6.5400567094084606E-3</v>
      </c>
      <c r="O1315" s="165">
        <f t="shared" si="124"/>
        <v>0.99867105192791061</v>
      </c>
      <c r="P1315" s="164">
        <f t="shared" si="125"/>
        <v>0.99866911783744594</v>
      </c>
      <c r="Q1315" s="81"/>
    </row>
    <row r="1316" spans="1:17" s="74" customFormat="1" x14ac:dyDescent="0.25">
      <c r="A1316" s="288" t="s">
        <v>1672</v>
      </c>
      <c r="B1316" s="158" t="s">
        <v>428</v>
      </c>
      <c r="C1316" s="159" t="s">
        <v>1785</v>
      </c>
      <c r="D1316" s="160" t="s">
        <v>895</v>
      </c>
      <c r="E1316" s="158" t="s">
        <v>896</v>
      </c>
      <c r="F1316" s="161" t="s">
        <v>3233</v>
      </c>
      <c r="G1316" s="162">
        <v>373980</v>
      </c>
      <c r="H1316" s="163">
        <v>386210</v>
      </c>
      <c r="I1316" s="166">
        <f t="shared" si="120"/>
        <v>3.2702283544574579E-2</v>
      </c>
      <c r="J1316" s="164">
        <f t="shared" si="121"/>
        <v>6.5404567089149155E-3</v>
      </c>
      <c r="K1316" s="162">
        <v>373790</v>
      </c>
      <c r="L1316" s="163">
        <v>386014</v>
      </c>
      <c r="M1316" s="166">
        <f t="shared" si="122"/>
        <v>3.270285454399529E-2</v>
      </c>
      <c r="N1316" s="164">
        <f t="shared" si="123"/>
        <v>6.5405709087990576E-3</v>
      </c>
      <c r="O1316" s="165">
        <f t="shared" si="124"/>
        <v>0.99949195144125358</v>
      </c>
      <c r="P1316" s="164">
        <f t="shared" si="125"/>
        <v>0.9994925040780922</v>
      </c>
      <c r="Q1316" s="81"/>
    </row>
    <row r="1317" spans="1:17" s="74" customFormat="1" x14ac:dyDescent="0.25">
      <c r="A1317" s="288" t="s">
        <v>1672</v>
      </c>
      <c r="B1317" s="158" t="s">
        <v>428</v>
      </c>
      <c r="C1317" s="159" t="s">
        <v>1785</v>
      </c>
      <c r="D1317" s="160" t="s">
        <v>807</v>
      </c>
      <c r="E1317" s="158" t="s">
        <v>810</v>
      </c>
      <c r="F1317" s="161" t="s">
        <v>3233</v>
      </c>
      <c r="G1317" s="162">
        <v>373980</v>
      </c>
      <c r="H1317" s="163">
        <v>386210</v>
      </c>
      <c r="I1317" s="166">
        <f t="shared" si="120"/>
        <v>3.2702283544574579E-2</v>
      </c>
      <c r="J1317" s="164">
        <f t="shared" si="121"/>
        <v>6.5404567089149155E-3</v>
      </c>
      <c r="K1317" s="162">
        <v>137</v>
      </c>
      <c r="L1317" s="163">
        <v>142</v>
      </c>
      <c r="M1317" s="166">
        <f t="shared" si="122"/>
        <v>3.6496350364963501E-2</v>
      </c>
      <c r="N1317" s="164">
        <f t="shared" si="123"/>
        <v>7.2992700729927005E-3</v>
      </c>
      <c r="O1317" s="165">
        <f t="shared" si="124"/>
        <v>3.6632975025402425E-4</v>
      </c>
      <c r="P1317" s="164">
        <f t="shared" si="125"/>
        <v>3.6767561689236426E-4</v>
      </c>
      <c r="Q1317" s="81"/>
    </row>
    <row r="1318" spans="1:17" s="74" customFormat="1" x14ac:dyDescent="0.25">
      <c r="A1318" s="288" t="s">
        <v>1005</v>
      </c>
      <c r="B1318" s="158" t="s">
        <v>428</v>
      </c>
      <c r="C1318" s="159" t="s">
        <v>427</v>
      </c>
      <c r="D1318" s="160" t="s">
        <v>944</v>
      </c>
      <c r="E1318" s="158" t="s">
        <v>945</v>
      </c>
      <c r="F1318" s="161" t="s">
        <v>842</v>
      </c>
      <c r="G1318" s="162">
        <v>842514</v>
      </c>
      <c r="H1318" s="163">
        <v>875108</v>
      </c>
      <c r="I1318" s="166">
        <f t="shared" si="120"/>
        <v>3.8686597492741961E-2</v>
      </c>
      <c r="J1318" s="164">
        <f t="shared" si="121"/>
        <v>7.7373194985483921E-3</v>
      </c>
      <c r="K1318" s="162">
        <v>456</v>
      </c>
      <c r="L1318" s="163">
        <v>472</v>
      </c>
      <c r="M1318" s="166">
        <f t="shared" si="122"/>
        <v>3.5087719298245612E-2</v>
      </c>
      <c r="N1318" s="164">
        <f t="shared" si="123"/>
        <v>7.0175438596491221E-3</v>
      </c>
      <c r="O1318" s="165">
        <f t="shared" si="124"/>
        <v>5.4123729694699431E-4</v>
      </c>
      <c r="P1318" s="164">
        <f t="shared" si="125"/>
        <v>5.3936199874758315E-4</v>
      </c>
      <c r="Q1318" s="81"/>
    </row>
    <row r="1319" spans="1:17" s="74" customFormat="1" x14ac:dyDescent="0.25">
      <c r="A1319" s="288" t="s">
        <v>1005</v>
      </c>
      <c r="B1319" s="158" t="s">
        <v>428</v>
      </c>
      <c r="C1319" s="159" t="s">
        <v>427</v>
      </c>
      <c r="D1319" s="160" t="s">
        <v>897</v>
      </c>
      <c r="E1319" s="158" t="s">
        <v>898</v>
      </c>
      <c r="F1319" s="161" t="s">
        <v>842</v>
      </c>
      <c r="G1319" s="162">
        <v>842514</v>
      </c>
      <c r="H1319" s="163">
        <v>875108</v>
      </c>
      <c r="I1319" s="166">
        <f t="shared" si="120"/>
        <v>3.8686597492741961E-2</v>
      </c>
      <c r="J1319" s="164">
        <f t="shared" si="121"/>
        <v>7.7373194985483921E-3</v>
      </c>
      <c r="K1319" s="162">
        <v>52817</v>
      </c>
      <c r="L1319" s="163">
        <v>54886</v>
      </c>
      <c r="M1319" s="166">
        <f t="shared" si="122"/>
        <v>3.9172993543745385E-2</v>
      </c>
      <c r="N1319" s="164">
        <f t="shared" si="123"/>
        <v>7.8345987087490767E-3</v>
      </c>
      <c r="O1319" s="165">
        <f t="shared" si="124"/>
        <v>6.2689759458003078E-2</v>
      </c>
      <c r="P1319" s="164">
        <f t="shared" si="125"/>
        <v>6.2719115811991202E-2</v>
      </c>
      <c r="Q1319" s="81"/>
    </row>
    <row r="1320" spans="1:17" s="74" customFormat="1" x14ac:dyDescent="0.25">
      <c r="A1320" s="288" t="s">
        <v>1005</v>
      </c>
      <c r="B1320" s="158" t="s">
        <v>428</v>
      </c>
      <c r="C1320" s="159" t="s">
        <v>427</v>
      </c>
      <c r="D1320" s="160" t="s">
        <v>891</v>
      </c>
      <c r="E1320" s="158" t="s">
        <v>893</v>
      </c>
      <c r="F1320" s="161" t="s">
        <v>3039</v>
      </c>
      <c r="G1320" s="162">
        <v>842514</v>
      </c>
      <c r="H1320" s="163">
        <v>875108</v>
      </c>
      <c r="I1320" s="166">
        <f t="shared" si="120"/>
        <v>3.8686597492741961E-2</v>
      </c>
      <c r="J1320" s="164">
        <f t="shared" si="121"/>
        <v>7.7373194985483921E-3</v>
      </c>
      <c r="K1320" s="162">
        <v>831830</v>
      </c>
      <c r="L1320" s="163">
        <v>863997</v>
      </c>
      <c r="M1320" s="166">
        <f t="shared" si="122"/>
        <v>3.8670160970390582E-2</v>
      </c>
      <c r="N1320" s="164">
        <f t="shared" si="123"/>
        <v>7.7340321940781165E-3</v>
      </c>
      <c r="O1320" s="165">
        <f t="shared" si="124"/>
        <v>0.98731890508644371</v>
      </c>
      <c r="P1320" s="164">
        <f t="shared" si="125"/>
        <v>0.98730328142355006</v>
      </c>
      <c r="Q1320" s="81"/>
    </row>
    <row r="1321" spans="1:17" s="74" customFormat="1" x14ac:dyDescent="0.25">
      <c r="A1321" s="288" t="s">
        <v>1005</v>
      </c>
      <c r="B1321" s="158" t="s">
        <v>428</v>
      </c>
      <c r="C1321" s="159" t="s">
        <v>427</v>
      </c>
      <c r="D1321" s="160" t="s">
        <v>805</v>
      </c>
      <c r="E1321" s="158" t="s">
        <v>806</v>
      </c>
      <c r="F1321" s="161" t="s">
        <v>3039</v>
      </c>
      <c r="G1321" s="162">
        <v>842514</v>
      </c>
      <c r="H1321" s="163">
        <v>875108</v>
      </c>
      <c r="I1321" s="166">
        <f t="shared" si="120"/>
        <v>3.8686597492741961E-2</v>
      </c>
      <c r="J1321" s="164">
        <f t="shared" si="121"/>
        <v>7.7373194985483921E-3</v>
      </c>
      <c r="K1321" s="162">
        <v>50</v>
      </c>
      <c r="L1321" s="163">
        <v>52</v>
      </c>
      <c r="M1321" s="166">
        <f t="shared" si="122"/>
        <v>0.04</v>
      </c>
      <c r="N1321" s="164">
        <f t="shared" si="123"/>
        <v>8.0000000000000002E-3</v>
      </c>
      <c r="O1321" s="165">
        <f t="shared" si="124"/>
        <v>5.9346194840679205E-5</v>
      </c>
      <c r="P1321" s="164">
        <f t="shared" si="125"/>
        <v>5.9421237150157468E-5</v>
      </c>
      <c r="Q1321" s="81"/>
    </row>
    <row r="1322" spans="1:17" s="74" customFormat="1" x14ac:dyDescent="0.25">
      <c r="A1322" s="288" t="s">
        <v>1005</v>
      </c>
      <c r="B1322" s="158" t="s">
        <v>428</v>
      </c>
      <c r="C1322" s="159" t="s">
        <v>427</v>
      </c>
      <c r="D1322" s="160" t="s">
        <v>3115</v>
      </c>
      <c r="E1322" s="158" t="s">
        <v>3158</v>
      </c>
      <c r="F1322" s="161" t="s">
        <v>3126</v>
      </c>
      <c r="G1322" s="162">
        <v>842514</v>
      </c>
      <c r="H1322" s="163">
        <v>875108</v>
      </c>
      <c r="I1322" s="166">
        <f t="shared" si="120"/>
        <v>3.8686597492741961E-2</v>
      </c>
      <c r="J1322" s="164">
        <f t="shared" si="121"/>
        <v>7.7373194985483921E-3</v>
      </c>
      <c r="K1322" s="162">
        <v>831502</v>
      </c>
      <c r="L1322" s="163">
        <v>863656</v>
      </c>
      <c r="M1322" s="166">
        <f t="shared" si="122"/>
        <v>3.8669780710088489E-2</v>
      </c>
      <c r="N1322" s="164">
        <f t="shared" si="123"/>
        <v>7.7339561420176981E-3</v>
      </c>
      <c r="O1322" s="165">
        <f t="shared" si="124"/>
        <v>0.98692959404828884</v>
      </c>
      <c r="P1322" s="164">
        <f t="shared" si="125"/>
        <v>0.98691361523377685</v>
      </c>
      <c r="Q1322" s="81"/>
    </row>
    <row r="1323" spans="1:17" s="74" customFormat="1" x14ac:dyDescent="0.25">
      <c r="A1323" s="288" t="s">
        <v>1005</v>
      </c>
      <c r="B1323" s="158" t="s">
        <v>428</v>
      </c>
      <c r="C1323" s="159" t="s">
        <v>427</v>
      </c>
      <c r="D1323" s="160" t="s">
        <v>805</v>
      </c>
      <c r="E1323" s="158" t="s">
        <v>3162</v>
      </c>
      <c r="F1323" s="161" t="s">
        <v>3126</v>
      </c>
      <c r="G1323" s="162">
        <v>842514</v>
      </c>
      <c r="H1323" s="163">
        <v>875108</v>
      </c>
      <c r="I1323" s="166">
        <f t="shared" si="120"/>
        <v>3.8686597492741961E-2</v>
      </c>
      <c r="J1323" s="164">
        <f t="shared" si="121"/>
        <v>7.7373194985483921E-3</v>
      </c>
      <c r="K1323" s="162">
        <v>263</v>
      </c>
      <c r="L1323" s="163">
        <v>273</v>
      </c>
      <c r="M1323" s="166">
        <f t="shared" si="122"/>
        <v>3.8022813688212927E-2</v>
      </c>
      <c r="N1323" s="164">
        <f t="shared" si="123"/>
        <v>7.6045627376425855E-3</v>
      </c>
      <c r="O1323" s="165">
        <f t="shared" si="124"/>
        <v>3.1216098486197259E-4</v>
      </c>
      <c r="P1323" s="164">
        <f t="shared" si="125"/>
        <v>3.1196149503832671E-4</v>
      </c>
      <c r="Q1323" s="81"/>
    </row>
    <row r="1324" spans="1:17" s="74" customFormat="1" x14ac:dyDescent="0.25">
      <c r="A1324" s="288" t="s">
        <v>1005</v>
      </c>
      <c r="B1324" s="158" t="s">
        <v>428</v>
      </c>
      <c r="C1324" s="159" t="s">
        <v>427</v>
      </c>
      <c r="D1324" s="160" t="s">
        <v>895</v>
      </c>
      <c r="E1324" s="158" t="s">
        <v>896</v>
      </c>
      <c r="F1324" s="161" t="s">
        <v>3233</v>
      </c>
      <c r="G1324" s="162">
        <v>842514</v>
      </c>
      <c r="H1324" s="163">
        <v>875108</v>
      </c>
      <c r="I1324" s="166">
        <f t="shared" si="120"/>
        <v>3.8686597492741961E-2</v>
      </c>
      <c r="J1324" s="164">
        <f t="shared" si="121"/>
        <v>7.7373194985483921E-3</v>
      </c>
      <c r="K1324" s="162">
        <v>836520</v>
      </c>
      <c r="L1324" s="163">
        <v>868871</v>
      </c>
      <c r="M1324" s="166">
        <f t="shared" si="122"/>
        <v>3.86733132501315E-2</v>
      </c>
      <c r="N1324" s="164">
        <f t="shared" si="123"/>
        <v>7.7346626500262999E-3</v>
      </c>
      <c r="O1324" s="165">
        <f t="shared" si="124"/>
        <v>0.99288557816249934</v>
      </c>
      <c r="P1324" s="164">
        <f t="shared" si="125"/>
        <v>0.99287287969027826</v>
      </c>
      <c r="Q1324" s="81"/>
    </row>
    <row r="1325" spans="1:17" s="74" customFormat="1" x14ac:dyDescent="0.25">
      <c r="A1325" s="288" t="s">
        <v>1673</v>
      </c>
      <c r="B1325" s="158" t="s">
        <v>428</v>
      </c>
      <c r="C1325" s="159" t="s">
        <v>1786</v>
      </c>
      <c r="D1325" s="160" t="s">
        <v>1440</v>
      </c>
      <c r="E1325" s="158" t="s">
        <v>1246</v>
      </c>
      <c r="F1325" s="161" t="s">
        <v>842</v>
      </c>
      <c r="G1325" s="162">
        <v>627854</v>
      </c>
      <c r="H1325" s="163">
        <v>635985</v>
      </c>
      <c r="I1325" s="166">
        <f t="shared" si="120"/>
        <v>1.2950463005730632E-2</v>
      </c>
      <c r="J1325" s="164">
        <f t="shared" si="121"/>
        <v>2.5900926011461264E-3</v>
      </c>
      <c r="K1325" s="162">
        <v>11808</v>
      </c>
      <c r="L1325" s="163">
        <v>11960</v>
      </c>
      <c r="M1325" s="166">
        <f t="shared" si="122"/>
        <v>1.2872628726287264E-2</v>
      </c>
      <c r="N1325" s="164">
        <f t="shared" si="123"/>
        <v>2.5745257452574528E-3</v>
      </c>
      <c r="O1325" s="165">
        <f t="shared" si="124"/>
        <v>1.880692008014602E-2</v>
      </c>
      <c r="P1325" s="164">
        <f t="shared" si="125"/>
        <v>1.8805474971893991E-2</v>
      </c>
      <c r="Q1325" s="81"/>
    </row>
    <row r="1326" spans="1:17" s="74" customFormat="1" x14ac:dyDescent="0.25">
      <c r="A1326" s="288" t="s">
        <v>1673</v>
      </c>
      <c r="B1326" s="158" t="s">
        <v>428</v>
      </c>
      <c r="C1326" s="159" t="s">
        <v>1786</v>
      </c>
      <c r="D1326" s="160" t="s">
        <v>891</v>
      </c>
      <c r="E1326" s="158" t="s">
        <v>893</v>
      </c>
      <c r="F1326" s="161" t="s">
        <v>3039</v>
      </c>
      <c r="G1326" s="162">
        <v>627854</v>
      </c>
      <c r="H1326" s="163">
        <v>635985</v>
      </c>
      <c r="I1326" s="166">
        <f t="shared" si="120"/>
        <v>1.2950463005730632E-2</v>
      </c>
      <c r="J1326" s="164">
        <f t="shared" si="121"/>
        <v>2.5900926011461264E-3</v>
      </c>
      <c r="K1326" s="162">
        <v>603870</v>
      </c>
      <c r="L1326" s="163">
        <v>611693</v>
      </c>
      <c r="M1326" s="166">
        <f t="shared" si="122"/>
        <v>1.2954775034361701E-2</v>
      </c>
      <c r="N1326" s="164">
        <f t="shared" si="123"/>
        <v>2.5909550068723402E-3</v>
      </c>
      <c r="O1326" s="165">
        <f t="shared" si="124"/>
        <v>0.96180003631417499</v>
      </c>
      <c r="P1326" s="164">
        <f t="shared" si="125"/>
        <v>0.96180413060056447</v>
      </c>
      <c r="Q1326" s="81"/>
    </row>
    <row r="1327" spans="1:17" s="74" customFormat="1" x14ac:dyDescent="0.25">
      <c r="A1327" s="288" t="s">
        <v>1673</v>
      </c>
      <c r="B1327" s="158" t="s">
        <v>428</v>
      </c>
      <c r="C1327" s="159" t="s">
        <v>1786</v>
      </c>
      <c r="D1327" s="160" t="s">
        <v>805</v>
      </c>
      <c r="E1327" s="158" t="s">
        <v>806</v>
      </c>
      <c r="F1327" s="161" t="s">
        <v>3039</v>
      </c>
      <c r="G1327" s="162">
        <v>627854</v>
      </c>
      <c r="H1327" s="163">
        <v>635985</v>
      </c>
      <c r="I1327" s="166">
        <f t="shared" si="120"/>
        <v>1.2950463005730632E-2</v>
      </c>
      <c r="J1327" s="164">
        <f t="shared" si="121"/>
        <v>2.5900926011461264E-3</v>
      </c>
      <c r="K1327" s="162">
        <v>228</v>
      </c>
      <c r="L1327" s="163">
        <v>231</v>
      </c>
      <c r="M1327" s="166">
        <f t="shared" si="122"/>
        <v>1.3157894736842105E-2</v>
      </c>
      <c r="N1327" s="164">
        <f t="shared" si="123"/>
        <v>2.631578947368421E-3</v>
      </c>
      <c r="O1327" s="165">
        <f t="shared" si="124"/>
        <v>3.6314174951501465E-4</v>
      </c>
      <c r="P1327" s="164">
        <f t="shared" si="125"/>
        <v>3.6321611358758462E-4</v>
      </c>
      <c r="Q1327" s="81"/>
    </row>
    <row r="1328" spans="1:17" s="74" customFormat="1" x14ac:dyDescent="0.25">
      <c r="A1328" s="288" t="s">
        <v>1673</v>
      </c>
      <c r="B1328" s="158" t="s">
        <v>428</v>
      </c>
      <c r="C1328" s="159" t="s">
        <v>1786</v>
      </c>
      <c r="D1328" s="160" t="s">
        <v>3115</v>
      </c>
      <c r="E1328" s="158" t="s">
        <v>3158</v>
      </c>
      <c r="F1328" s="161" t="s">
        <v>3126</v>
      </c>
      <c r="G1328" s="162">
        <v>627854</v>
      </c>
      <c r="H1328" s="163">
        <v>635985</v>
      </c>
      <c r="I1328" s="166">
        <f t="shared" si="120"/>
        <v>1.2950463005730632E-2</v>
      </c>
      <c r="J1328" s="164">
        <f t="shared" si="121"/>
        <v>2.5900926011461264E-3</v>
      </c>
      <c r="K1328" s="162">
        <v>601358</v>
      </c>
      <c r="L1328" s="163">
        <v>609147</v>
      </c>
      <c r="M1328" s="166">
        <f t="shared" si="122"/>
        <v>1.2952351178499329E-2</v>
      </c>
      <c r="N1328" s="164">
        <f t="shared" si="123"/>
        <v>2.590470235699866E-3</v>
      </c>
      <c r="O1328" s="165">
        <f t="shared" si="124"/>
        <v>0.95779910616162356</v>
      </c>
      <c r="P1328" s="164">
        <f t="shared" si="125"/>
        <v>0.95780089153046066</v>
      </c>
      <c r="Q1328" s="81"/>
    </row>
    <row r="1329" spans="1:17" s="74" customFormat="1" x14ac:dyDescent="0.25">
      <c r="A1329" s="288" t="s">
        <v>1673</v>
      </c>
      <c r="B1329" s="158" t="s">
        <v>428</v>
      </c>
      <c r="C1329" s="159" t="s">
        <v>1786</v>
      </c>
      <c r="D1329" s="160" t="s">
        <v>805</v>
      </c>
      <c r="E1329" s="158" t="s">
        <v>3162</v>
      </c>
      <c r="F1329" s="161" t="s">
        <v>3126</v>
      </c>
      <c r="G1329" s="162">
        <v>627854</v>
      </c>
      <c r="H1329" s="163">
        <v>635985</v>
      </c>
      <c r="I1329" s="166">
        <f t="shared" si="120"/>
        <v>1.2950463005730632E-2</v>
      </c>
      <c r="J1329" s="164">
        <f t="shared" si="121"/>
        <v>2.5900926011461264E-3</v>
      </c>
      <c r="K1329" s="162">
        <v>656</v>
      </c>
      <c r="L1329" s="163">
        <v>664</v>
      </c>
      <c r="M1329" s="166">
        <f t="shared" si="122"/>
        <v>1.2195121951219513E-2</v>
      </c>
      <c r="N1329" s="164">
        <f t="shared" si="123"/>
        <v>2.4390243902439024E-3</v>
      </c>
      <c r="O1329" s="165">
        <f t="shared" si="124"/>
        <v>1.0448288933414456E-3</v>
      </c>
      <c r="P1329" s="164">
        <f t="shared" si="125"/>
        <v>1.0440497810482951E-3</v>
      </c>
      <c r="Q1329" s="81"/>
    </row>
    <row r="1330" spans="1:17" s="74" customFormat="1" x14ac:dyDescent="0.25">
      <c r="A1330" s="288" t="s">
        <v>1673</v>
      </c>
      <c r="B1330" s="158" t="s">
        <v>428</v>
      </c>
      <c r="C1330" s="159" t="s">
        <v>1786</v>
      </c>
      <c r="D1330" s="160" t="s">
        <v>895</v>
      </c>
      <c r="E1330" s="158" t="s">
        <v>896</v>
      </c>
      <c r="F1330" s="161" t="s">
        <v>3233</v>
      </c>
      <c r="G1330" s="162">
        <v>627854</v>
      </c>
      <c r="H1330" s="163">
        <v>635985</v>
      </c>
      <c r="I1330" s="166">
        <f t="shared" si="120"/>
        <v>1.2950463005730632E-2</v>
      </c>
      <c r="J1330" s="164">
        <f t="shared" si="121"/>
        <v>2.5900926011461264E-3</v>
      </c>
      <c r="K1330" s="162">
        <v>613885</v>
      </c>
      <c r="L1330" s="163">
        <v>621836</v>
      </c>
      <c r="M1330" s="166">
        <f t="shared" si="122"/>
        <v>1.295193725209119E-2</v>
      </c>
      <c r="N1330" s="164">
        <f t="shared" si="123"/>
        <v>2.5903874504182378E-3</v>
      </c>
      <c r="O1330" s="165">
        <f t="shared" si="124"/>
        <v>0.97775119693431911</v>
      </c>
      <c r="P1330" s="164">
        <f t="shared" si="125"/>
        <v>0.97775261995172846</v>
      </c>
      <c r="Q1330" s="81"/>
    </row>
    <row r="1331" spans="1:17" s="74" customFormat="1" x14ac:dyDescent="0.25">
      <c r="A1331" s="288" t="s">
        <v>1674</v>
      </c>
      <c r="B1331" s="158" t="s">
        <v>428</v>
      </c>
      <c r="C1331" s="159" t="s">
        <v>1787</v>
      </c>
      <c r="D1331" s="160" t="s">
        <v>1457</v>
      </c>
      <c r="E1331" s="158" t="s">
        <v>1264</v>
      </c>
      <c r="F1331" s="161" t="s">
        <v>842</v>
      </c>
      <c r="G1331" s="162">
        <v>500707</v>
      </c>
      <c r="H1331" s="163">
        <v>512396</v>
      </c>
      <c r="I1331" s="166">
        <f t="shared" si="120"/>
        <v>2.3344990183879994E-2</v>
      </c>
      <c r="J1331" s="164">
        <f t="shared" si="121"/>
        <v>4.6689980367759986E-3</v>
      </c>
      <c r="K1331" s="162">
        <v>18468</v>
      </c>
      <c r="L1331" s="163">
        <v>18902</v>
      </c>
      <c r="M1331" s="166">
        <f t="shared" si="122"/>
        <v>2.3500108295429933E-2</v>
      </c>
      <c r="N1331" s="164">
        <f t="shared" si="123"/>
        <v>4.7000216590859867E-3</v>
      </c>
      <c r="O1331" s="165">
        <f t="shared" si="124"/>
        <v>3.6883846241414643E-2</v>
      </c>
      <c r="P1331" s="164">
        <f t="shared" si="125"/>
        <v>3.6889437076011521E-2</v>
      </c>
      <c r="Q1331" s="81"/>
    </row>
    <row r="1332" spans="1:17" s="74" customFormat="1" x14ac:dyDescent="0.25">
      <c r="A1332" s="288" t="s">
        <v>1674</v>
      </c>
      <c r="B1332" s="158" t="s">
        <v>428</v>
      </c>
      <c r="C1332" s="159" t="s">
        <v>1787</v>
      </c>
      <c r="D1332" s="160" t="s">
        <v>944</v>
      </c>
      <c r="E1332" s="158" t="s">
        <v>945</v>
      </c>
      <c r="F1332" s="161" t="s">
        <v>842</v>
      </c>
      <c r="G1332" s="162">
        <v>500707</v>
      </c>
      <c r="H1332" s="163">
        <v>512396</v>
      </c>
      <c r="I1332" s="166">
        <f t="shared" si="120"/>
        <v>2.3344990183879994E-2</v>
      </c>
      <c r="J1332" s="164">
        <f t="shared" si="121"/>
        <v>4.6689980367759986E-3</v>
      </c>
      <c r="K1332" s="162">
        <v>553</v>
      </c>
      <c r="L1332" s="163">
        <v>566</v>
      </c>
      <c r="M1332" s="166">
        <f t="shared" si="122"/>
        <v>2.3508137432188065E-2</v>
      </c>
      <c r="N1332" s="164">
        <f t="shared" si="123"/>
        <v>4.7016274864376132E-3</v>
      </c>
      <c r="O1332" s="165">
        <f t="shared" si="124"/>
        <v>1.1044383242095677E-3</v>
      </c>
      <c r="P1332" s="164">
        <f t="shared" si="125"/>
        <v>1.1046143998001546E-3</v>
      </c>
      <c r="Q1332" s="81"/>
    </row>
    <row r="1333" spans="1:17" s="74" customFormat="1" x14ac:dyDescent="0.25">
      <c r="A1333" s="288" t="s">
        <v>1674</v>
      </c>
      <c r="B1333" s="158" t="s">
        <v>428</v>
      </c>
      <c r="C1333" s="159" t="s">
        <v>1787</v>
      </c>
      <c r="D1333" s="160" t="s">
        <v>891</v>
      </c>
      <c r="E1333" s="158" t="s">
        <v>893</v>
      </c>
      <c r="F1333" s="161" t="s">
        <v>3039</v>
      </c>
      <c r="G1333" s="162">
        <v>500707</v>
      </c>
      <c r="H1333" s="163">
        <v>512396</v>
      </c>
      <c r="I1333" s="166">
        <f t="shared" si="120"/>
        <v>2.3344990183879994E-2</v>
      </c>
      <c r="J1333" s="164">
        <f t="shared" si="121"/>
        <v>4.6689980367759986E-3</v>
      </c>
      <c r="K1333" s="162">
        <v>500707</v>
      </c>
      <c r="L1333" s="163">
        <v>512396</v>
      </c>
      <c r="M1333" s="166">
        <f t="shared" si="122"/>
        <v>2.3344990183879994E-2</v>
      </c>
      <c r="N1333" s="164">
        <f t="shared" si="123"/>
        <v>4.6689980367759986E-3</v>
      </c>
      <c r="O1333" s="165">
        <f t="shared" si="124"/>
        <v>1</v>
      </c>
      <c r="P1333" s="164">
        <f t="shared" si="125"/>
        <v>1</v>
      </c>
      <c r="Q1333" s="81"/>
    </row>
    <row r="1334" spans="1:17" s="74" customFormat="1" x14ac:dyDescent="0.25">
      <c r="A1334" s="288" t="s">
        <v>1674</v>
      </c>
      <c r="B1334" s="158" t="s">
        <v>428</v>
      </c>
      <c r="C1334" s="159" t="s">
        <v>1787</v>
      </c>
      <c r="D1334" s="160" t="s">
        <v>3115</v>
      </c>
      <c r="E1334" s="158" t="s">
        <v>3158</v>
      </c>
      <c r="F1334" s="161" t="s">
        <v>3126</v>
      </c>
      <c r="G1334" s="162">
        <v>500707</v>
      </c>
      <c r="H1334" s="163">
        <v>512396</v>
      </c>
      <c r="I1334" s="166">
        <f t="shared" si="120"/>
        <v>2.3344990183879994E-2</v>
      </c>
      <c r="J1334" s="164">
        <f t="shared" si="121"/>
        <v>4.6689980367759986E-3</v>
      </c>
      <c r="K1334" s="162">
        <v>500707</v>
      </c>
      <c r="L1334" s="163">
        <v>512396</v>
      </c>
      <c r="M1334" s="166">
        <f t="shared" si="122"/>
        <v>2.3344990183879994E-2</v>
      </c>
      <c r="N1334" s="164">
        <f t="shared" si="123"/>
        <v>4.6689980367759986E-3</v>
      </c>
      <c r="O1334" s="165">
        <f t="shared" si="124"/>
        <v>1</v>
      </c>
      <c r="P1334" s="164">
        <f t="shared" si="125"/>
        <v>1</v>
      </c>
      <c r="Q1334" s="81"/>
    </row>
    <row r="1335" spans="1:17" s="74" customFormat="1" x14ac:dyDescent="0.25">
      <c r="A1335" s="288" t="s">
        <v>1674</v>
      </c>
      <c r="B1335" s="158" t="s">
        <v>428</v>
      </c>
      <c r="C1335" s="159" t="s">
        <v>1787</v>
      </c>
      <c r="D1335" s="160" t="s">
        <v>895</v>
      </c>
      <c r="E1335" s="158" t="s">
        <v>896</v>
      </c>
      <c r="F1335" s="161" t="s">
        <v>3233</v>
      </c>
      <c r="G1335" s="162">
        <v>500707</v>
      </c>
      <c r="H1335" s="163">
        <v>512396</v>
      </c>
      <c r="I1335" s="166">
        <f t="shared" si="120"/>
        <v>2.3344990183879994E-2</v>
      </c>
      <c r="J1335" s="164">
        <f t="shared" si="121"/>
        <v>4.6689980367759986E-3</v>
      </c>
      <c r="K1335" s="162">
        <v>500529</v>
      </c>
      <c r="L1335" s="163">
        <v>512214</v>
      </c>
      <c r="M1335" s="166">
        <f t="shared" si="122"/>
        <v>2.3345300671889141E-2</v>
      </c>
      <c r="N1335" s="164">
        <f t="shared" si="123"/>
        <v>4.6690601343778284E-3</v>
      </c>
      <c r="O1335" s="165">
        <f t="shared" si="124"/>
        <v>0.99964450267322003</v>
      </c>
      <c r="P1335" s="164">
        <f t="shared" si="125"/>
        <v>0.9996448059703823</v>
      </c>
      <c r="Q1335" s="81"/>
    </row>
    <row r="1336" spans="1:17" s="74" customFormat="1" ht="30" x14ac:dyDescent="0.25">
      <c r="A1336" s="288" t="s">
        <v>1674</v>
      </c>
      <c r="B1336" s="158" t="s">
        <v>428</v>
      </c>
      <c r="C1336" s="159" t="s">
        <v>1787</v>
      </c>
      <c r="D1336" s="160" t="s">
        <v>1584</v>
      </c>
      <c r="E1336" s="158" t="s">
        <v>1143</v>
      </c>
      <c r="F1336" s="161" t="s">
        <v>3027</v>
      </c>
      <c r="G1336" s="162">
        <v>500707</v>
      </c>
      <c r="H1336" s="163">
        <v>512396</v>
      </c>
      <c r="I1336" s="166">
        <f t="shared" si="120"/>
        <v>2.3344990183879994E-2</v>
      </c>
      <c r="J1336" s="164">
        <f t="shared" si="121"/>
        <v>4.6689980367759986E-3</v>
      </c>
      <c r="K1336" s="162">
        <v>6</v>
      </c>
      <c r="L1336" s="163">
        <v>6</v>
      </c>
      <c r="M1336" s="166">
        <f t="shared" si="122"/>
        <v>0</v>
      </c>
      <c r="N1336" s="164">
        <f t="shared" si="123"/>
        <v>0</v>
      </c>
      <c r="O1336" s="165">
        <f t="shared" si="124"/>
        <v>1.1983055958874152E-5</v>
      </c>
      <c r="P1336" s="164">
        <f t="shared" si="125"/>
        <v>1.1709693284100578E-5</v>
      </c>
      <c r="Q1336" s="81"/>
    </row>
    <row r="1337" spans="1:17" s="74" customFormat="1" x14ac:dyDescent="0.25">
      <c r="A1337" s="288" t="s">
        <v>1675</v>
      </c>
      <c r="B1337" s="158" t="s">
        <v>428</v>
      </c>
      <c r="C1337" s="159" t="s">
        <v>1788</v>
      </c>
      <c r="D1337" s="160" t="s">
        <v>1476</v>
      </c>
      <c r="E1337" s="158" t="s">
        <v>1284</v>
      </c>
      <c r="F1337" s="161" t="s">
        <v>842</v>
      </c>
      <c r="G1337" s="162">
        <v>601086</v>
      </c>
      <c r="H1337" s="163">
        <v>618014</v>
      </c>
      <c r="I1337" s="166">
        <f t="shared" si="120"/>
        <v>2.8162359462705837E-2</v>
      </c>
      <c r="J1337" s="164">
        <f t="shared" si="121"/>
        <v>5.6324718925411677E-3</v>
      </c>
      <c r="K1337" s="162">
        <v>3773</v>
      </c>
      <c r="L1337" s="163">
        <v>3880</v>
      </c>
      <c r="M1337" s="166">
        <f t="shared" si="122"/>
        <v>2.8359395706334483E-2</v>
      </c>
      <c r="N1337" s="164">
        <f t="shared" si="123"/>
        <v>5.6718791412668969E-3</v>
      </c>
      <c r="O1337" s="165">
        <f t="shared" si="124"/>
        <v>6.2769720139880152E-3</v>
      </c>
      <c r="P1337" s="164">
        <f t="shared" si="125"/>
        <v>6.2781749280760631E-3</v>
      </c>
      <c r="Q1337" s="81"/>
    </row>
    <row r="1338" spans="1:17" s="74" customFormat="1" x14ac:dyDescent="0.25">
      <c r="A1338" s="288" t="s">
        <v>1675</v>
      </c>
      <c r="B1338" s="158" t="s">
        <v>428</v>
      </c>
      <c r="C1338" s="159" t="s">
        <v>1788</v>
      </c>
      <c r="D1338" s="160" t="s">
        <v>891</v>
      </c>
      <c r="E1338" s="158" t="s">
        <v>893</v>
      </c>
      <c r="F1338" s="161" t="s">
        <v>3039</v>
      </c>
      <c r="G1338" s="162">
        <v>601086</v>
      </c>
      <c r="H1338" s="163">
        <v>618014</v>
      </c>
      <c r="I1338" s="166">
        <f t="shared" si="120"/>
        <v>2.8162359462705837E-2</v>
      </c>
      <c r="J1338" s="164">
        <f t="shared" si="121"/>
        <v>5.6324718925411677E-3</v>
      </c>
      <c r="K1338" s="162">
        <v>303</v>
      </c>
      <c r="L1338" s="163">
        <v>311</v>
      </c>
      <c r="M1338" s="166">
        <f t="shared" si="122"/>
        <v>2.6402640264026403E-2</v>
      </c>
      <c r="N1338" s="164">
        <f t="shared" si="123"/>
        <v>5.2805280528052806E-3</v>
      </c>
      <c r="O1338" s="165">
        <f t="shared" si="124"/>
        <v>5.0408760144139112E-4</v>
      </c>
      <c r="P1338" s="164">
        <f t="shared" si="125"/>
        <v>5.0322484603908648E-4</v>
      </c>
      <c r="Q1338" s="81"/>
    </row>
    <row r="1339" spans="1:17" s="74" customFormat="1" x14ac:dyDescent="0.25">
      <c r="A1339" s="288" t="s">
        <v>1675</v>
      </c>
      <c r="B1339" s="158" t="s">
        <v>428</v>
      </c>
      <c r="C1339" s="159" t="s">
        <v>1788</v>
      </c>
      <c r="D1339" s="160" t="s">
        <v>805</v>
      </c>
      <c r="E1339" s="158" t="s">
        <v>806</v>
      </c>
      <c r="F1339" s="161" t="s">
        <v>3039</v>
      </c>
      <c r="G1339" s="162">
        <v>601086</v>
      </c>
      <c r="H1339" s="163">
        <v>618014</v>
      </c>
      <c r="I1339" s="166">
        <f t="shared" si="120"/>
        <v>2.8162359462705837E-2</v>
      </c>
      <c r="J1339" s="164">
        <f t="shared" si="121"/>
        <v>5.6324718925411677E-3</v>
      </c>
      <c r="K1339" s="162">
        <v>565881</v>
      </c>
      <c r="L1339" s="163">
        <v>581817</v>
      </c>
      <c r="M1339" s="166">
        <f t="shared" si="122"/>
        <v>2.8161397891076041E-2</v>
      </c>
      <c r="N1339" s="164">
        <f t="shared" si="123"/>
        <v>5.6322795782152079E-3</v>
      </c>
      <c r="O1339" s="165">
        <f t="shared" si="124"/>
        <v>0.94143100987213146</v>
      </c>
      <c r="P1339" s="164">
        <f t="shared" si="125"/>
        <v>0.94143012941454396</v>
      </c>
      <c r="Q1339" s="81"/>
    </row>
    <row r="1340" spans="1:17" s="74" customFormat="1" x14ac:dyDescent="0.25">
      <c r="A1340" s="288" t="s">
        <v>1675</v>
      </c>
      <c r="B1340" s="158" t="s">
        <v>428</v>
      </c>
      <c r="C1340" s="159" t="s">
        <v>1788</v>
      </c>
      <c r="D1340" s="160" t="s">
        <v>3115</v>
      </c>
      <c r="E1340" s="158" t="s">
        <v>3158</v>
      </c>
      <c r="F1340" s="161" t="s">
        <v>3126</v>
      </c>
      <c r="G1340" s="162">
        <v>601086</v>
      </c>
      <c r="H1340" s="163">
        <v>618014</v>
      </c>
      <c r="I1340" s="166">
        <f t="shared" si="120"/>
        <v>2.8162359462705837E-2</v>
      </c>
      <c r="J1340" s="164">
        <f t="shared" si="121"/>
        <v>5.6324718925411677E-3</v>
      </c>
      <c r="K1340" s="162">
        <v>533</v>
      </c>
      <c r="L1340" s="163">
        <v>549</v>
      </c>
      <c r="M1340" s="166">
        <f t="shared" si="122"/>
        <v>3.0018761726078799E-2</v>
      </c>
      <c r="N1340" s="164">
        <f t="shared" si="123"/>
        <v>6.0037523452157598E-3</v>
      </c>
      <c r="O1340" s="165">
        <f t="shared" si="124"/>
        <v>8.8672835501076388E-4</v>
      </c>
      <c r="P1340" s="164">
        <f t="shared" si="125"/>
        <v>8.8832939059632957E-4</v>
      </c>
      <c r="Q1340" s="81"/>
    </row>
    <row r="1341" spans="1:17" s="74" customFormat="1" x14ac:dyDescent="0.25">
      <c r="A1341" s="288" t="s">
        <v>1675</v>
      </c>
      <c r="B1341" s="158" t="s">
        <v>428</v>
      </c>
      <c r="C1341" s="159" t="s">
        <v>1788</v>
      </c>
      <c r="D1341" s="160" t="s">
        <v>805</v>
      </c>
      <c r="E1341" s="158" t="s">
        <v>3162</v>
      </c>
      <c r="F1341" s="161" t="s">
        <v>3126</v>
      </c>
      <c r="G1341" s="162">
        <v>601086</v>
      </c>
      <c r="H1341" s="163">
        <v>618014</v>
      </c>
      <c r="I1341" s="166">
        <f t="shared" si="120"/>
        <v>2.8162359462705837E-2</v>
      </c>
      <c r="J1341" s="164">
        <f t="shared" si="121"/>
        <v>5.6324718925411677E-3</v>
      </c>
      <c r="K1341" s="162">
        <v>566635</v>
      </c>
      <c r="L1341" s="163">
        <v>582588</v>
      </c>
      <c r="M1341" s="166">
        <f t="shared" si="122"/>
        <v>2.8153926248819787E-2</v>
      </c>
      <c r="N1341" s="164">
        <f t="shared" si="123"/>
        <v>5.630785249763957E-3</v>
      </c>
      <c r="O1341" s="165">
        <f t="shared" si="124"/>
        <v>0.94268540608165885</v>
      </c>
      <c r="P1341" s="164">
        <f t="shared" si="125"/>
        <v>0.94267767396855084</v>
      </c>
      <c r="Q1341" s="81"/>
    </row>
    <row r="1342" spans="1:17" s="74" customFormat="1" x14ac:dyDescent="0.25">
      <c r="A1342" s="288" t="s">
        <v>1675</v>
      </c>
      <c r="B1342" s="158" t="s">
        <v>428</v>
      </c>
      <c r="C1342" s="159" t="s">
        <v>1788</v>
      </c>
      <c r="D1342" s="160" t="s">
        <v>895</v>
      </c>
      <c r="E1342" s="158" t="s">
        <v>896</v>
      </c>
      <c r="F1342" s="161" t="s">
        <v>3233</v>
      </c>
      <c r="G1342" s="162">
        <v>601086</v>
      </c>
      <c r="H1342" s="163">
        <v>618014</v>
      </c>
      <c r="I1342" s="166">
        <f t="shared" si="120"/>
        <v>2.8162359462705837E-2</v>
      </c>
      <c r="J1342" s="164">
        <f t="shared" si="121"/>
        <v>5.6324718925411677E-3</v>
      </c>
      <c r="K1342" s="162">
        <v>909</v>
      </c>
      <c r="L1342" s="163">
        <v>936</v>
      </c>
      <c r="M1342" s="166">
        <f t="shared" si="122"/>
        <v>2.9702970297029702E-2</v>
      </c>
      <c r="N1342" s="164">
        <f t="shared" si="123"/>
        <v>5.9405940594059407E-3</v>
      </c>
      <c r="O1342" s="165">
        <f t="shared" si="124"/>
        <v>1.5122628043241733E-3</v>
      </c>
      <c r="P1342" s="164">
        <f t="shared" si="125"/>
        <v>1.5145287970822667E-3</v>
      </c>
      <c r="Q1342" s="81"/>
    </row>
    <row r="1343" spans="1:17" s="74" customFormat="1" x14ac:dyDescent="0.25">
      <c r="A1343" s="288" t="s">
        <v>1675</v>
      </c>
      <c r="B1343" s="158" t="s">
        <v>428</v>
      </c>
      <c r="C1343" s="159" t="s">
        <v>1788</v>
      </c>
      <c r="D1343" s="160" t="s">
        <v>807</v>
      </c>
      <c r="E1343" s="158" t="s">
        <v>810</v>
      </c>
      <c r="F1343" s="161" t="s">
        <v>3233</v>
      </c>
      <c r="G1343" s="162">
        <v>601086</v>
      </c>
      <c r="H1343" s="163">
        <v>618014</v>
      </c>
      <c r="I1343" s="166">
        <f t="shared" si="120"/>
        <v>2.8162359462705837E-2</v>
      </c>
      <c r="J1343" s="164">
        <f t="shared" si="121"/>
        <v>5.6324718925411677E-3</v>
      </c>
      <c r="K1343" s="162">
        <v>10</v>
      </c>
      <c r="L1343" s="163">
        <v>10</v>
      </c>
      <c r="M1343" s="166">
        <f t="shared" si="122"/>
        <v>0</v>
      </c>
      <c r="N1343" s="164">
        <f t="shared" si="123"/>
        <v>0</v>
      </c>
      <c r="O1343" s="165">
        <f t="shared" si="124"/>
        <v>1.6636554503016208E-5</v>
      </c>
      <c r="P1343" s="164">
        <f t="shared" si="125"/>
        <v>1.6180863216690884E-5</v>
      </c>
      <c r="Q1343" s="81"/>
    </row>
    <row r="1344" spans="1:17" s="74" customFormat="1" x14ac:dyDescent="0.25">
      <c r="A1344" s="288" t="s">
        <v>1676</v>
      </c>
      <c r="B1344" s="158" t="s">
        <v>428</v>
      </c>
      <c r="C1344" s="159" t="s">
        <v>1789</v>
      </c>
      <c r="D1344" s="160" t="s">
        <v>944</v>
      </c>
      <c r="E1344" s="158" t="s">
        <v>945</v>
      </c>
      <c r="F1344" s="161" t="s">
        <v>842</v>
      </c>
      <c r="G1344" s="162">
        <v>511529</v>
      </c>
      <c r="H1344" s="163">
        <v>531439</v>
      </c>
      <c r="I1344" s="166">
        <f t="shared" si="120"/>
        <v>3.8922524431654899E-2</v>
      </c>
      <c r="J1344" s="164">
        <f t="shared" si="121"/>
        <v>7.7845048863309802E-3</v>
      </c>
      <c r="K1344" s="162">
        <v>307590</v>
      </c>
      <c r="L1344" s="163">
        <v>319664</v>
      </c>
      <c r="M1344" s="166">
        <f t="shared" si="122"/>
        <v>3.9253551805975485E-2</v>
      </c>
      <c r="N1344" s="164">
        <f t="shared" si="123"/>
        <v>7.8507103611950967E-3</v>
      </c>
      <c r="O1344" s="165">
        <f t="shared" si="124"/>
        <v>0.6013148814632211</v>
      </c>
      <c r="P1344" s="164">
        <f t="shared" si="125"/>
        <v>0.60150647581378103</v>
      </c>
      <c r="Q1344" s="81"/>
    </row>
    <row r="1345" spans="1:17" s="74" customFormat="1" x14ac:dyDescent="0.25">
      <c r="A1345" s="288" t="s">
        <v>1676</v>
      </c>
      <c r="B1345" s="158" t="s">
        <v>428</v>
      </c>
      <c r="C1345" s="159" t="s">
        <v>1789</v>
      </c>
      <c r="D1345" s="160" t="s">
        <v>891</v>
      </c>
      <c r="E1345" s="158" t="s">
        <v>893</v>
      </c>
      <c r="F1345" s="161" t="s">
        <v>3039</v>
      </c>
      <c r="G1345" s="162">
        <v>511529</v>
      </c>
      <c r="H1345" s="163">
        <v>531439</v>
      </c>
      <c r="I1345" s="166">
        <f t="shared" si="120"/>
        <v>3.8922524431654899E-2</v>
      </c>
      <c r="J1345" s="164">
        <f t="shared" si="121"/>
        <v>7.7845048863309802E-3</v>
      </c>
      <c r="K1345" s="162">
        <v>511529</v>
      </c>
      <c r="L1345" s="163">
        <v>531439</v>
      </c>
      <c r="M1345" s="166">
        <f t="shared" si="122"/>
        <v>3.8922524431654899E-2</v>
      </c>
      <c r="N1345" s="164">
        <f t="shared" si="123"/>
        <v>7.7845048863309802E-3</v>
      </c>
      <c r="O1345" s="165">
        <f t="shared" si="124"/>
        <v>1</v>
      </c>
      <c r="P1345" s="164">
        <f t="shared" si="125"/>
        <v>1</v>
      </c>
      <c r="Q1345" s="81"/>
    </row>
    <row r="1346" spans="1:17" s="74" customFormat="1" x14ac:dyDescent="0.25">
      <c r="A1346" s="288" t="s">
        <v>1676</v>
      </c>
      <c r="B1346" s="158" t="s">
        <v>428</v>
      </c>
      <c r="C1346" s="159" t="s">
        <v>1789</v>
      </c>
      <c r="D1346" s="160" t="s">
        <v>3115</v>
      </c>
      <c r="E1346" s="158" t="s">
        <v>3158</v>
      </c>
      <c r="F1346" s="161" t="s">
        <v>3126</v>
      </c>
      <c r="G1346" s="162">
        <v>511529</v>
      </c>
      <c r="H1346" s="163">
        <v>531439</v>
      </c>
      <c r="I1346" s="166">
        <f t="shared" si="120"/>
        <v>3.8922524431654899E-2</v>
      </c>
      <c r="J1346" s="164">
        <f t="shared" si="121"/>
        <v>7.7845048863309802E-3</v>
      </c>
      <c r="K1346" s="162">
        <v>511519</v>
      </c>
      <c r="L1346" s="163">
        <v>531428</v>
      </c>
      <c r="M1346" s="166">
        <f t="shared" si="122"/>
        <v>3.8921330390464477E-2</v>
      </c>
      <c r="N1346" s="164">
        <f t="shared" si="123"/>
        <v>7.7842660780928956E-3</v>
      </c>
      <c r="O1346" s="165">
        <f t="shared" si="124"/>
        <v>0.99998045076623221</v>
      </c>
      <c r="P1346" s="164">
        <f t="shared" si="125"/>
        <v>0.99997930148144942</v>
      </c>
      <c r="Q1346" s="81"/>
    </row>
    <row r="1347" spans="1:17" s="74" customFormat="1" x14ac:dyDescent="0.25">
      <c r="A1347" s="288" t="s">
        <v>1676</v>
      </c>
      <c r="B1347" s="158" t="s">
        <v>428</v>
      </c>
      <c r="C1347" s="159" t="s">
        <v>1789</v>
      </c>
      <c r="D1347" s="160" t="s">
        <v>895</v>
      </c>
      <c r="E1347" s="158" t="s">
        <v>896</v>
      </c>
      <c r="F1347" s="161" t="s">
        <v>3233</v>
      </c>
      <c r="G1347" s="162">
        <v>511529</v>
      </c>
      <c r="H1347" s="163">
        <v>531439</v>
      </c>
      <c r="I1347" s="166">
        <f t="shared" ref="I1347:I1410" si="126">(H1347-G1347)/G1347</f>
        <v>3.8922524431654899E-2</v>
      </c>
      <c r="J1347" s="164">
        <f t="shared" ref="J1347:J1410" si="127">I1347/5</f>
        <v>7.7845048863309802E-3</v>
      </c>
      <c r="K1347" s="162">
        <v>511003</v>
      </c>
      <c r="L1347" s="163">
        <v>530893</v>
      </c>
      <c r="M1347" s="166">
        <f t="shared" ref="M1347:M1410" si="128">IFERROR((L1347-K1347)/K1347,0)</f>
        <v>3.8923450547257064E-2</v>
      </c>
      <c r="N1347" s="164">
        <f t="shared" ref="N1347:N1410" si="129">M1347/5</f>
        <v>7.7846901094514127E-3</v>
      </c>
      <c r="O1347" s="165">
        <f t="shared" ref="O1347:O1410" si="130">K1347/G1347</f>
        <v>0.9989717103038146</v>
      </c>
      <c r="P1347" s="164">
        <f t="shared" ref="P1347:P1410" si="131">L1347/H1347</f>
        <v>0.99897260080648953</v>
      </c>
      <c r="Q1347" s="81"/>
    </row>
    <row r="1348" spans="1:17" s="74" customFormat="1" x14ac:dyDescent="0.25">
      <c r="A1348" s="288" t="s">
        <v>1934</v>
      </c>
      <c r="B1348" s="158" t="s">
        <v>428</v>
      </c>
      <c r="C1348" s="159" t="s">
        <v>2168</v>
      </c>
      <c r="D1348" s="160" t="s">
        <v>1593</v>
      </c>
      <c r="E1348" s="158" t="s">
        <v>1268</v>
      </c>
      <c r="F1348" s="161" t="s">
        <v>842</v>
      </c>
      <c r="G1348" s="162">
        <v>63008</v>
      </c>
      <c r="H1348" s="163">
        <v>62813</v>
      </c>
      <c r="I1348" s="166">
        <f t="shared" si="126"/>
        <v>-3.0948450990350433E-3</v>
      </c>
      <c r="J1348" s="164">
        <f t="shared" si="127"/>
        <v>-6.1896901980700871E-4</v>
      </c>
      <c r="K1348" s="162">
        <v>196</v>
      </c>
      <c r="L1348" s="163">
        <v>195</v>
      </c>
      <c r="M1348" s="166">
        <f t="shared" si="128"/>
        <v>-5.1020408163265302E-3</v>
      </c>
      <c r="N1348" s="164">
        <f t="shared" si="129"/>
        <v>-1.020408163265306E-3</v>
      </c>
      <c r="O1348" s="165">
        <f t="shared" si="130"/>
        <v>3.1107160995429151E-3</v>
      </c>
      <c r="P1348" s="164">
        <f t="shared" si="131"/>
        <v>3.1044528998774141E-3</v>
      </c>
      <c r="Q1348" s="81"/>
    </row>
    <row r="1349" spans="1:17" s="74" customFormat="1" x14ac:dyDescent="0.25">
      <c r="A1349" s="288" t="s">
        <v>1934</v>
      </c>
      <c r="B1349" s="158" t="s">
        <v>428</v>
      </c>
      <c r="C1349" s="159" t="s">
        <v>2168</v>
      </c>
      <c r="D1349" s="160" t="s">
        <v>805</v>
      </c>
      <c r="E1349" s="158" t="s">
        <v>806</v>
      </c>
      <c r="F1349" s="161" t="s">
        <v>3039</v>
      </c>
      <c r="G1349" s="162">
        <v>63008</v>
      </c>
      <c r="H1349" s="163">
        <v>62813</v>
      </c>
      <c r="I1349" s="166">
        <f t="shared" si="126"/>
        <v>-3.0948450990350433E-3</v>
      </c>
      <c r="J1349" s="164">
        <f t="shared" si="127"/>
        <v>-6.1896901980700871E-4</v>
      </c>
      <c r="K1349" s="162">
        <v>62874</v>
      </c>
      <c r="L1349" s="163">
        <v>62680</v>
      </c>
      <c r="M1349" s="166">
        <f t="shared" si="128"/>
        <v>-3.0855361516684164E-3</v>
      </c>
      <c r="N1349" s="164">
        <f t="shared" si="129"/>
        <v>-6.1710723033368332E-4</v>
      </c>
      <c r="O1349" s="165">
        <f t="shared" si="130"/>
        <v>0.99787328593194513</v>
      </c>
      <c r="P1349" s="164">
        <f t="shared" si="131"/>
        <v>0.99788260391957084</v>
      </c>
      <c r="Q1349" s="81"/>
    </row>
    <row r="1350" spans="1:17" s="74" customFormat="1" x14ac:dyDescent="0.25">
      <c r="A1350" s="288" t="s">
        <v>1934</v>
      </c>
      <c r="B1350" s="158" t="s">
        <v>428</v>
      </c>
      <c r="C1350" s="159" t="s">
        <v>2168</v>
      </c>
      <c r="D1350" s="160" t="s">
        <v>805</v>
      </c>
      <c r="E1350" s="158" t="s">
        <v>3162</v>
      </c>
      <c r="F1350" s="161" t="s">
        <v>3126</v>
      </c>
      <c r="G1350" s="162">
        <v>63008</v>
      </c>
      <c r="H1350" s="163">
        <v>62813</v>
      </c>
      <c r="I1350" s="166">
        <f t="shared" si="126"/>
        <v>-3.0948450990350433E-3</v>
      </c>
      <c r="J1350" s="164">
        <f t="shared" si="127"/>
        <v>-6.1896901980700871E-4</v>
      </c>
      <c r="K1350" s="162">
        <v>62657</v>
      </c>
      <c r="L1350" s="163">
        <v>62463</v>
      </c>
      <c r="M1350" s="166">
        <f t="shared" si="128"/>
        <v>-3.0962222896085034E-3</v>
      </c>
      <c r="N1350" s="164">
        <f t="shared" si="129"/>
        <v>-6.1924445792170069E-4</v>
      </c>
      <c r="O1350" s="165">
        <f t="shared" si="130"/>
        <v>0.99442927882173693</v>
      </c>
      <c r="P1350" s="164">
        <f t="shared" si="131"/>
        <v>0.99442790505150203</v>
      </c>
      <c r="Q1350" s="81"/>
    </row>
    <row r="1351" spans="1:17" s="74" customFormat="1" x14ac:dyDescent="0.25">
      <c r="A1351" s="288" t="s">
        <v>1934</v>
      </c>
      <c r="B1351" s="158" t="s">
        <v>428</v>
      </c>
      <c r="C1351" s="159" t="s">
        <v>2168</v>
      </c>
      <c r="D1351" s="160" t="s">
        <v>807</v>
      </c>
      <c r="E1351" s="158" t="s">
        <v>810</v>
      </c>
      <c r="F1351" s="161" t="s">
        <v>3233</v>
      </c>
      <c r="G1351" s="162">
        <v>63008</v>
      </c>
      <c r="H1351" s="163">
        <v>62813</v>
      </c>
      <c r="I1351" s="166">
        <f t="shared" si="126"/>
        <v>-3.0948450990350433E-3</v>
      </c>
      <c r="J1351" s="164">
        <f t="shared" si="127"/>
        <v>-6.1896901980700871E-4</v>
      </c>
      <c r="K1351" s="162">
        <v>116</v>
      </c>
      <c r="L1351" s="163">
        <v>115</v>
      </c>
      <c r="M1351" s="166">
        <f t="shared" si="128"/>
        <v>-8.6206896551724137E-3</v>
      </c>
      <c r="N1351" s="164">
        <f t="shared" si="129"/>
        <v>-1.7241379310344827E-3</v>
      </c>
      <c r="O1351" s="165">
        <f t="shared" si="130"/>
        <v>1.841036058913154E-3</v>
      </c>
      <c r="P1351" s="164">
        <f t="shared" si="131"/>
        <v>1.8308311973636031E-3</v>
      </c>
      <c r="Q1351" s="81"/>
    </row>
    <row r="1352" spans="1:17" s="74" customFormat="1" x14ac:dyDescent="0.25">
      <c r="A1352" s="288" t="s">
        <v>1677</v>
      </c>
      <c r="B1352" s="158" t="s">
        <v>428</v>
      </c>
      <c r="C1352" s="159" t="s">
        <v>1790</v>
      </c>
      <c r="D1352" s="160" t="s">
        <v>944</v>
      </c>
      <c r="E1352" s="158" t="s">
        <v>945</v>
      </c>
      <c r="F1352" s="161" t="s">
        <v>842</v>
      </c>
      <c r="G1352" s="162">
        <v>336014</v>
      </c>
      <c r="H1352" s="163">
        <v>347542</v>
      </c>
      <c r="I1352" s="166">
        <f t="shared" si="126"/>
        <v>3.4308094305594408E-2</v>
      </c>
      <c r="J1352" s="164">
        <f t="shared" si="127"/>
        <v>6.8616188611188818E-3</v>
      </c>
      <c r="K1352" s="162">
        <v>458</v>
      </c>
      <c r="L1352" s="163">
        <v>474</v>
      </c>
      <c r="M1352" s="166">
        <f t="shared" si="128"/>
        <v>3.4934497816593885E-2</v>
      </c>
      <c r="N1352" s="164">
        <f t="shared" si="129"/>
        <v>6.9868995633187766E-3</v>
      </c>
      <c r="O1352" s="165">
        <f t="shared" si="130"/>
        <v>1.3630384448267037E-3</v>
      </c>
      <c r="P1352" s="164">
        <f t="shared" si="131"/>
        <v>1.3638639358696215E-3</v>
      </c>
      <c r="Q1352" s="81"/>
    </row>
    <row r="1353" spans="1:17" s="74" customFormat="1" x14ac:dyDescent="0.25">
      <c r="A1353" s="288" t="s">
        <v>1677</v>
      </c>
      <c r="B1353" s="158" t="s">
        <v>428</v>
      </c>
      <c r="C1353" s="159" t="s">
        <v>1790</v>
      </c>
      <c r="D1353" s="160" t="s">
        <v>1470</v>
      </c>
      <c r="E1353" s="158" t="s">
        <v>1278</v>
      </c>
      <c r="F1353" s="161" t="s">
        <v>842</v>
      </c>
      <c r="G1353" s="162">
        <v>336014</v>
      </c>
      <c r="H1353" s="163">
        <v>347542</v>
      </c>
      <c r="I1353" s="166">
        <f t="shared" si="126"/>
        <v>3.4308094305594408E-2</v>
      </c>
      <c r="J1353" s="164">
        <f t="shared" si="127"/>
        <v>6.8616188611188818E-3</v>
      </c>
      <c r="K1353" s="162">
        <v>12431</v>
      </c>
      <c r="L1353" s="163">
        <v>12847</v>
      </c>
      <c r="M1353" s="166">
        <f t="shared" si="128"/>
        <v>3.3464725283565283E-2</v>
      </c>
      <c r="N1353" s="164">
        <f t="shared" si="129"/>
        <v>6.6929450567130566E-3</v>
      </c>
      <c r="O1353" s="165">
        <f t="shared" si="130"/>
        <v>3.699548233109335E-2</v>
      </c>
      <c r="P1353" s="164">
        <f t="shared" si="131"/>
        <v>3.6965316422187824E-2</v>
      </c>
      <c r="Q1353" s="81"/>
    </row>
    <row r="1354" spans="1:17" s="74" customFormat="1" x14ac:dyDescent="0.25">
      <c r="A1354" s="288" t="s">
        <v>1677</v>
      </c>
      <c r="B1354" s="158" t="s">
        <v>428</v>
      </c>
      <c r="C1354" s="159" t="s">
        <v>1790</v>
      </c>
      <c r="D1354" s="160" t="s">
        <v>891</v>
      </c>
      <c r="E1354" s="158" t="s">
        <v>893</v>
      </c>
      <c r="F1354" s="161" t="s">
        <v>3039</v>
      </c>
      <c r="G1354" s="162">
        <v>336014</v>
      </c>
      <c r="H1354" s="163">
        <v>347542</v>
      </c>
      <c r="I1354" s="166">
        <f t="shared" si="126"/>
        <v>3.4308094305594408E-2</v>
      </c>
      <c r="J1354" s="164">
        <f t="shared" si="127"/>
        <v>6.8616188611188818E-3</v>
      </c>
      <c r="K1354" s="162">
        <v>335838</v>
      </c>
      <c r="L1354" s="163">
        <v>347360</v>
      </c>
      <c r="M1354" s="166">
        <f t="shared" si="128"/>
        <v>3.4308208124155096E-2</v>
      </c>
      <c r="N1354" s="164">
        <f t="shared" si="129"/>
        <v>6.8616416248310193E-3</v>
      </c>
      <c r="O1354" s="165">
        <f t="shared" si="130"/>
        <v>0.99947621230067796</v>
      </c>
      <c r="P1354" s="164">
        <f t="shared" si="131"/>
        <v>0.99947632228622729</v>
      </c>
      <c r="Q1354" s="81"/>
    </row>
    <row r="1355" spans="1:17" s="74" customFormat="1" x14ac:dyDescent="0.25">
      <c r="A1355" s="288" t="s">
        <v>1677</v>
      </c>
      <c r="B1355" s="158" t="s">
        <v>428</v>
      </c>
      <c r="C1355" s="159" t="s">
        <v>1790</v>
      </c>
      <c r="D1355" s="160" t="s">
        <v>805</v>
      </c>
      <c r="E1355" s="158" t="s">
        <v>806</v>
      </c>
      <c r="F1355" s="161" t="s">
        <v>3039</v>
      </c>
      <c r="G1355" s="162">
        <v>336014</v>
      </c>
      <c r="H1355" s="163">
        <v>347542</v>
      </c>
      <c r="I1355" s="166">
        <f t="shared" si="126"/>
        <v>3.4308094305594408E-2</v>
      </c>
      <c r="J1355" s="164">
        <f t="shared" si="127"/>
        <v>6.8616188611188818E-3</v>
      </c>
      <c r="K1355" s="162">
        <v>176</v>
      </c>
      <c r="L1355" s="163">
        <v>182</v>
      </c>
      <c r="M1355" s="166">
        <f t="shared" si="128"/>
        <v>3.4090909090909088E-2</v>
      </c>
      <c r="N1355" s="164">
        <f t="shared" si="129"/>
        <v>6.8181818181818179E-3</v>
      </c>
      <c r="O1355" s="165">
        <f t="shared" si="130"/>
        <v>5.2378769932205204E-4</v>
      </c>
      <c r="P1355" s="164">
        <f t="shared" si="131"/>
        <v>5.2367771377272382E-4</v>
      </c>
      <c r="Q1355" s="81"/>
    </row>
    <row r="1356" spans="1:17" s="74" customFormat="1" x14ac:dyDescent="0.25">
      <c r="A1356" s="288" t="s">
        <v>1677</v>
      </c>
      <c r="B1356" s="158" t="s">
        <v>428</v>
      </c>
      <c r="C1356" s="159" t="s">
        <v>1790</v>
      </c>
      <c r="D1356" s="160" t="s">
        <v>3115</v>
      </c>
      <c r="E1356" s="158" t="s">
        <v>3158</v>
      </c>
      <c r="F1356" s="161" t="s">
        <v>3126</v>
      </c>
      <c r="G1356" s="162">
        <v>336014</v>
      </c>
      <c r="H1356" s="163">
        <v>347542</v>
      </c>
      <c r="I1356" s="166">
        <f t="shared" si="126"/>
        <v>3.4308094305594408E-2</v>
      </c>
      <c r="J1356" s="164">
        <f t="shared" si="127"/>
        <v>6.8616188611188818E-3</v>
      </c>
      <c r="K1356" s="162">
        <v>335787</v>
      </c>
      <c r="L1356" s="163">
        <v>347307</v>
      </c>
      <c r="M1356" s="166">
        <f t="shared" si="128"/>
        <v>3.4307462766575238E-2</v>
      </c>
      <c r="N1356" s="164">
        <f t="shared" si="129"/>
        <v>6.8614925533150477E-3</v>
      </c>
      <c r="O1356" s="165">
        <f t="shared" si="130"/>
        <v>0.99932443291053352</v>
      </c>
      <c r="P1356" s="164">
        <f t="shared" si="131"/>
        <v>0.99932382273221654</v>
      </c>
      <c r="Q1356" s="81"/>
    </row>
    <row r="1357" spans="1:17" s="74" customFormat="1" x14ac:dyDescent="0.25">
      <c r="A1357" s="288" t="s">
        <v>1677</v>
      </c>
      <c r="B1357" s="158" t="s">
        <v>428</v>
      </c>
      <c r="C1357" s="159" t="s">
        <v>1790</v>
      </c>
      <c r="D1357" s="160" t="s">
        <v>805</v>
      </c>
      <c r="E1357" s="158" t="s">
        <v>3162</v>
      </c>
      <c r="F1357" s="161" t="s">
        <v>3126</v>
      </c>
      <c r="G1357" s="162">
        <v>336014</v>
      </c>
      <c r="H1357" s="163">
        <v>347542</v>
      </c>
      <c r="I1357" s="166">
        <f t="shared" si="126"/>
        <v>3.4308094305594408E-2</v>
      </c>
      <c r="J1357" s="164">
        <f t="shared" si="127"/>
        <v>6.8616188611188818E-3</v>
      </c>
      <c r="K1357" s="162">
        <v>227</v>
      </c>
      <c r="L1357" s="163">
        <v>235</v>
      </c>
      <c r="M1357" s="166">
        <f t="shared" si="128"/>
        <v>3.5242290748898682E-2</v>
      </c>
      <c r="N1357" s="164">
        <f t="shared" si="129"/>
        <v>7.048458149779736E-3</v>
      </c>
      <c r="O1357" s="165">
        <f t="shared" si="130"/>
        <v>6.7556708946651034E-4</v>
      </c>
      <c r="P1357" s="164">
        <f t="shared" si="131"/>
        <v>6.761772677834621E-4</v>
      </c>
      <c r="Q1357" s="81"/>
    </row>
    <row r="1358" spans="1:17" s="74" customFormat="1" x14ac:dyDescent="0.25">
      <c r="A1358" s="288" t="s">
        <v>1677</v>
      </c>
      <c r="B1358" s="158" t="s">
        <v>428</v>
      </c>
      <c r="C1358" s="159" t="s">
        <v>1790</v>
      </c>
      <c r="D1358" s="160" t="s">
        <v>895</v>
      </c>
      <c r="E1358" s="158" t="s">
        <v>896</v>
      </c>
      <c r="F1358" s="161" t="s">
        <v>3233</v>
      </c>
      <c r="G1358" s="162">
        <v>336014</v>
      </c>
      <c r="H1358" s="163">
        <v>347542</v>
      </c>
      <c r="I1358" s="166">
        <f t="shared" si="126"/>
        <v>3.4308094305594408E-2</v>
      </c>
      <c r="J1358" s="164">
        <f t="shared" si="127"/>
        <v>6.8616188611188818E-3</v>
      </c>
      <c r="K1358" s="162">
        <v>335943</v>
      </c>
      <c r="L1358" s="163">
        <v>347468</v>
      </c>
      <c r="M1358" s="166">
        <f t="shared" si="128"/>
        <v>3.4306415076367121E-2</v>
      </c>
      <c r="N1358" s="164">
        <f t="shared" si="129"/>
        <v>6.8612830152734242E-3</v>
      </c>
      <c r="O1358" s="165">
        <f t="shared" si="130"/>
        <v>0.99978869928038716</v>
      </c>
      <c r="P1358" s="164">
        <f t="shared" si="131"/>
        <v>0.9997870760944001</v>
      </c>
      <c r="Q1358" s="81"/>
    </row>
    <row r="1359" spans="1:17" s="74" customFormat="1" x14ac:dyDescent="0.25">
      <c r="A1359" s="288" t="s">
        <v>1935</v>
      </c>
      <c r="B1359" s="158" t="s">
        <v>428</v>
      </c>
      <c r="C1359" s="159" t="s">
        <v>2081</v>
      </c>
      <c r="D1359" s="160" t="s">
        <v>891</v>
      </c>
      <c r="E1359" s="158" t="s">
        <v>893</v>
      </c>
      <c r="F1359" s="161" t="s">
        <v>3039</v>
      </c>
      <c r="G1359" s="162">
        <v>141950</v>
      </c>
      <c r="H1359" s="163">
        <v>142300</v>
      </c>
      <c r="I1359" s="166">
        <f t="shared" si="126"/>
        <v>2.4656569214512153E-3</v>
      </c>
      <c r="J1359" s="164">
        <f t="shared" si="127"/>
        <v>4.9313138429024302E-4</v>
      </c>
      <c r="K1359" s="162">
        <v>141948</v>
      </c>
      <c r="L1359" s="163">
        <v>142298</v>
      </c>
      <c r="M1359" s="166">
        <f t="shared" si="128"/>
        <v>2.4656916617352832E-3</v>
      </c>
      <c r="N1359" s="164">
        <f t="shared" si="129"/>
        <v>4.9313833234705662E-4</v>
      </c>
      <c r="O1359" s="165">
        <f t="shared" si="130"/>
        <v>0.99998591053187746</v>
      </c>
      <c r="P1359" s="164">
        <f t="shared" si="131"/>
        <v>0.9999859451862263</v>
      </c>
      <c r="Q1359" s="81"/>
    </row>
    <row r="1360" spans="1:17" s="74" customFormat="1" x14ac:dyDescent="0.25">
      <c r="A1360" s="288" t="s">
        <v>1935</v>
      </c>
      <c r="B1360" s="158" t="s">
        <v>428</v>
      </c>
      <c r="C1360" s="159" t="s">
        <v>2081</v>
      </c>
      <c r="D1360" s="160" t="s">
        <v>3115</v>
      </c>
      <c r="E1360" s="158" t="s">
        <v>3158</v>
      </c>
      <c r="F1360" s="161" t="s">
        <v>3126</v>
      </c>
      <c r="G1360" s="162">
        <v>141950</v>
      </c>
      <c r="H1360" s="163">
        <v>142300</v>
      </c>
      <c r="I1360" s="166">
        <f t="shared" si="126"/>
        <v>2.4656569214512153E-3</v>
      </c>
      <c r="J1360" s="164">
        <f t="shared" si="127"/>
        <v>4.9313138429024302E-4</v>
      </c>
      <c r="K1360" s="162">
        <v>141925</v>
      </c>
      <c r="L1360" s="163">
        <v>142275</v>
      </c>
      <c r="M1360" s="166">
        <f t="shared" si="128"/>
        <v>2.4660912453760789E-3</v>
      </c>
      <c r="N1360" s="164">
        <f t="shared" si="129"/>
        <v>4.9321824907521577E-4</v>
      </c>
      <c r="O1360" s="165">
        <f t="shared" si="130"/>
        <v>0.9998238816484678</v>
      </c>
      <c r="P1360" s="164">
        <f t="shared" si="131"/>
        <v>0.99982431482782852</v>
      </c>
      <c r="Q1360" s="81"/>
    </row>
    <row r="1361" spans="1:17" s="74" customFormat="1" x14ac:dyDescent="0.25">
      <c r="A1361" s="288" t="s">
        <v>1935</v>
      </c>
      <c r="B1361" s="158" t="s">
        <v>428</v>
      </c>
      <c r="C1361" s="159" t="s">
        <v>2081</v>
      </c>
      <c r="D1361" s="160" t="s">
        <v>895</v>
      </c>
      <c r="E1361" s="158" t="s">
        <v>896</v>
      </c>
      <c r="F1361" s="161" t="s">
        <v>3233</v>
      </c>
      <c r="G1361" s="162">
        <v>141950</v>
      </c>
      <c r="H1361" s="163">
        <v>142300</v>
      </c>
      <c r="I1361" s="166">
        <f t="shared" si="126"/>
        <v>2.4656569214512153E-3</v>
      </c>
      <c r="J1361" s="164">
        <f t="shared" si="127"/>
        <v>4.9313138429024302E-4</v>
      </c>
      <c r="K1361" s="162">
        <v>355</v>
      </c>
      <c r="L1361" s="163">
        <v>356</v>
      </c>
      <c r="M1361" s="166">
        <f t="shared" si="128"/>
        <v>2.8169014084507044E-3</v>
      </c>
      <c r="N1361" s="164">
        <f t="shared" si="129"/>
        <v>5.6338028169014088E-4</v>
      </c>
      <c r="O1361" s="165">
        <f t="shared" si="130"/>
        <v>2.5008805917576611E-3</v>
      </c>
      <c r="P1361" s="164">
        <f t="shared" si="131"/>
        <v>2.5017568517217148E-3</v>
      </c>
      <c r="Q1361" s="81"/>
    </row>
    <row r="1362" spans="1:17" s="74" customFormat="1" x14ac:dyDescent="0.25">
      <c r="A1362" s="288" t="s">
        <v>1006</v>
      </c>
      <c r="B1362" s="158" t="s">
        <v>428</v>
      </c>
      <c r="C1362" s="159" t="s">
        <v>31</v>
      </c>
      <c r="D1362" s="160" t="s">
        <v>944</v>
      </c>
      <c r="E1362" s="158" t="s">
        <v>945</v>
      </c>
      <c r="F1362" s="161" t="s">
        <v>842</v>
      </c>
      <c r="G1362" s="162">
        <v>563042</v>
      </c>
      <c r="H1362" s="163">
        <v>587685</v>
      </c>
      <c r="I1362" s="166">
        <f t="shared" si="126"/>
        <v>4.3767605258577515E-2</v>
      </c>
      <c r="J1362" s="164">
        <f t="shared" si="127"/>
        <v>8.7535210517155036E-3</v>
      </c>
      <c r="K1362" s="162">
        <v>560835</v>
      </c>
      <c r="L1362" s="163">
        <v>585380</v>
      </c>
      <c r="M1362" s="166">
        <f t="shared" si="128"/>
        <v>4.3765100252302368E-2</v>
      </c>
      <c r="N1362" s="164">
        <f t="shared" si="129"/>
        <v>8.7530200504604729E-3</v>
      </c>
      <c r="O1362" s="165">
        <f t="shared" si="130"/>
        <v>0.99608022136892094</v>
      </c>
      <c r="P1362" s="164">
        <f t="shared" si="131"/>
        <v>0.99607783081072343</v>
      </c>
      <c r="Q1362" s="81"/>
    </row>
    <row r="1363" spans="1:17" s="74" customFormat="1" x14ac:dyDescent="0.25">
      <c r="A1363" s="288" t="s">
        <v>1006</v>
      </c>
      <c r="B1363" s="158" t="s">
        <v>428</v>
      </c>
      <c r="C1363" s="159" t="s">
        <v>31</v>
      </c>
      <c r="D1363" s="160" t="s">
        <v>891</v>
      </c>
      <c r="E1363" s="158" t="s">
        <v>893</v>
      </c>
      <c r="F1363" s="161" t="s">
        <v>3039</v>
      </c>
      <c r="G1363" s="162">
        <v>563042</v>
      </c>
      <c r="H1363" s="163">
        <v>587685</v>
      </c>
      <c r="I1363" s="166">
        <f t="shared" si="126"/>
        <v>4.3767605258577515E-2</v>
      </c>
      <c r="J1363" s="164">
        <f t="shared" si="127"/>
        <v>8.7535210517155036E-3</v>
      </c>
      <c r="K1363" s="162">
        <v>561309</v>
      </c>
      <c r="L1363" s="163">
        <v>585875</v>
      </c>
      <c r="M1363" s="166">
        <f t="shared" si="128"/>
        <v>4.3765555157676078E-2</v>
      </c>
      <c r="N1363" s="164">
        <f t="shared" si="129"/>
        <v>8.7531110315352163E-3</v>
      </c>
      <c r="O1363" s="165">
        <f t="shared" si="130"/>
        <v>0.99692207686105117</v>
      </c>
      <c r="P1363" s="164">
        <f t="shared" si="131"/>
        <v>0.99692011877111042</v>
      </c>
      <c r="Q1363" s="81"/>
    </row>
    <row r="1364" spans="1:17" s="74" customFormat="1" x14ac:dyDescent="0.25">
      <c r="A1364" s="288" t="s">
        <v>1006</v>
      </c>
      <c r="B1364" s="158" t="s">
        <v>428</v>
      </c>
      <c r="C1364" s="159" t="s">
        <v>31</v>
      </c>
      <c r="D1364" s="160" t="s">
        <v>3115</v>
      </c>
      <c r="E1364" s="158" t="s">
        <v>3158</v>
      </c>
      <c r="F1364" s="161" t="s">
        <v>3126</v>
      </c>
      <c r="G1364" s="162">
        <v>563042</v>
      </c>
      <c r="H1364" s="163">
        <v>587685</v>
      </c>
      <c r="I1364" s="166">
        <f t="shared" si="126"/>
        <v>4.3767605258577515E-2</v>
      </c>
      <c r="J1364" s="164">
        <f t="shared" si="127"/>
        <v>8.7535210517155036E-3</v>
      </c>
      <c r="K1364" s="162">
        <v>561197</v>
      </c>
      <c r="L1364" s="163">
        <v>585758</v>
      </c>
      <c r="M1364" s="166">
        <f t="shared" si="128"/>
        <v>4.3765380071525688E-2</v>
      </c>
      <c r="N1364" s="164">
        <f t="shared" si="129"/>
        <v>8.7530760143051372E-3</v>
      </c>
      <c r="O1364" s="165">
        <f t="shared" si="130"/>
        <v>0.99672315741987272</v>
      </c>
      <c r="P1364" s="164">
        <f t="shared" si="131"/>
        <v>0.99672103252592803</v>
      </c>
      <c r="Q1364" s="81"/>
    </row>
    <row r="1365" spans="1:17" s="74" customFormat="1" x14ac:dyDescent="0.25">
      <c r="A1365" s="288" t="s">
        <v>1006</v>
      </c>
      <c r="B1365" s="158" t="s">
        <v>428</v>
      </c>
      <c r="C1365" s="159" t="s">
        <v>31</v>
      </c>
      <c r="D1365" s="160" t="s">
        <v>895</v>
      </c>
      <c r="E1365" s="158" t="s">
        <v>896</v>
      </c>
      <c r="F1365" s="161" t="s">
        <v>3233</v>
      </c>
      <c r="G1365" s="162">
        <v>563042</v>
      </c>
      <c r="H1365" s="163">
        <v>587685</v>
      </c>
      <c r="I1365" s="166">
        <f t="shared" si="126"/>
        <v>4.3767605258577515E-2</v>
      </c>
      <c r="J1365" s="164">
        <f t="shared" si="127"/>
        <v>8.7535210517155036E-3</v>
      </c>
      <c r="K1365" s="162">
        <v>563042</v>
      </c>
      <c r="L1365" s="163">
        <v>587685</v>
      </c>
      <c r="M1365" s="166">
        <f t="shared" si="128"/>
        <v>4.3767605258577515E-2</v>
      </c>
      <c r="N1365" s="164">
        <f t="shared" si="129"/>
        <v>8.7535210517155036E-3</v>
      </c>
      <c r="O1365" s="165">
        <f t="shared" si="130"/>
        <v>1</v>
      </c>
      <c r="P1365" s="164">
        <f t="shared" si="131"/>
        <v>1</v>
      </c>
      <c r="Q1365" s="81"/>
    </row>
    <row r="1366" spans="1:17" s="74" customFormat="1" x14ac:dyDescent="0.25">
      <c r="A1366" s="288" t="s">
        <v>1936</v>
      </c>
      <c r="B1366" s="158" t="s">
        <v>428</v>
      </c>
      <c r="C1366" s="159" t="s">
        <v>421</v>
      </c>
      <c r="D1366" s="160" t="s">
        <v>1054</v>
      </c>
      <c r="E1366" s="158" t="s">
        <v>1101</v>
      </c>
      <c r="F1366" s="161" t="s">
        <v>3039</v>
      </c>
      <c r="G1366" s="162">
        <v>106922</v>
      </c>
      <c r="H1366" s="163">
        <v>108212</v>
      </c>
      <c r="I1366" s="166">
        <f t="shared" si="126"/>
        <v>1.2064869718112268E-2</v>
      </c>
      <c r="J1366" s="164">
        <f t="shared" si="127"/>
        <v>2.4129739436224537E-3</v>
      </c>
      <c r="K1366" s="162">
        <v>12</v>
      </c>
      <c r="L1366" s="163">
        <v>12</v>
      </c>
      <c r="M1366" s="166">
        <f t="shared" si="128"/>
        <v>0</v>
      </c>
      <c r="N1366" s="164">
        <f t="shared" si="129"/>
        <v>0</v>
      </c>
      <c r="O1366" s="165">
        <f t="shared" si="130"/>
        <v>1.1223134621499785E-4</v>
      </c>
      <c r="P1366" s="164">
        <f t="shared" si="131"/>
        <v>1.1089343141241267E-4</v>
      </c>
      <c r="Q1366" s="81"/>
    </row>
    <row r="1367" spans="1:17" s="74" customFormat="1" x14ac:dyDescent="0.25">
      <c r="A1367" s="288" t="s">
        <v>1936</v>
      </c>
      <c r="B1367" s="158" t="s">
        <v>428</v>
      </c>
      <c r="C1367" s="159" t="s">
        <v>421</v>
      </c>
      <c r="D1367" s="160" t="s">
        <v>891</v>
      </c>
      <c r="E1367" s="158" t="s">
        <v>893</v>
      </c>
      <c r="F1367" s="161" t="s">
        <v>3039</v>
      </c>
      <c r="G1367" s="162">
        <v>106922</v>
      </c>
      <c r="H1367" s="163">
        <v>108212</v>
      </c>
      <c r="I1367" s="166">
        <f t="shared" si="126"/>
        <v>1.2064869718112268E-2</v>
      </c>
      <c r="J1367" s="164">
        <f t="shared" si="127"/>
        <v>2.4129739436224537E-3</v>
      </c>
      <c r="K1367" s="162">
        <v>106909</v>
      </c>
      <c r="L1367" s="163">
        <v>108199</v>
      </c>
      <c r="M1367" s="166">
        <f t="shared" si="128"/>
        <v>1.2066336791102713E-2</v>
      </c>
      <c r="N1367" s="164">
        <f t="shared" si="129"/>
        <v>2.4132673582205428E-3</v>
      </c>
      <c r="O1367" s="165">
        <f t="shared" si="130"/>
        <v>0.99987841604160044</v>
      </c>
      <c r="P1367" s="164">
        <f t="shared" si="131"/>
        <v>0.99987986544930318</v>
      </c>
      <c r="Q1367" s="81"/>
    </row>
    <row r="1368" spans="1:17" s="74" customFormat="1" x14ac:dyDescent="0.25">
      <c r="A1368" s="288" t="s">
        <v>1936</v>
      </c>
      <c r="B1368" s="158" t="s">
        <v>428</v>
      </c>
      <c r="C1368" s="159" t="s">
        <v>421</v>
      </c>
      <c r="D1368" s="160" t="s">
        <v>805</v>
      </c>
      <c r="E1368" s="158" t="s">
        <v>806</v>
      </c>
      <c r="F1368" s="161" t="s">
        <v>3039</v>
      </c>
      <c r="G1368" s="162">
        <v>106922</v>
      </c>
      <c r="H1368" s="163">
        <v>108212</v>
      </c>
      <c r="I1368" s="166">
        <f t="shared" si="126"/>
        <v>1.2064869718112268E-2</v>
      </c>
      <c r="J1368" s="164">
        <f t="shared" si="127"/>
        <v>2.4129739436224537E-3</v>
      </c>
      <c r="K1368" s="162">
        <v>0</v>
      </c>
      <c r="L1368" s="163">
        <v>0</v>
      </c>
      <c r="M1368" s="166">
        <f t="shared" si="128"/>
        <v>0</v>
      </c>
      <c r="N1368" s="164">
        <f t="shared" si="129"/>
        <v>0</v>
      </c>
      <c r="O1368" s="165">
        <f t="shared" si="130"/>
        <v>0</v>
      </c>
      <c r="P1368" s="164">
        <f t="shared" si="131"/>
        <v>0</v>
      </c>
      <c r="Q1368" s="81"/>
    </row>
    <row r="1369" spans="1:17" s="74" customFormat="1" x14ac:dyDescent="0.25">
      <c r="A1369" s="288" t="s">
        <v>1936</v>
      </c>
      <c r="B1369" s="158" t="s">
        <v>428</v>
      </c>
      <c r="C1369" s="159" t="s">
        <v>421</v>
      </c>
      <c r="D1369" s="160" t="s">
        <v>3115</v>
      </c>
      <c r="E1369" s="158" t="s">
        <v>3158</v>
      </c>
      <c r="F1369" s="161" t="s">
        <v>3126</v>
      </c>
      <c r="G1369" s="162">
        <v>106922</v>
      </c>
      <c r="H1369" s="163">
        <v>108212</v>
      </c>
      <c r="I1369" s="166">
        <f t="shared" si="126"/>
        <v>1.2064869718112268E-2</v>
      </c>
      <c r="J1369" s="164">
        <f t="shared" si="127"/>
        <v>2.4129739436224537E-3</v>
      </c>
      <c r="K1369" s="162">
        <v>106814</v>
      </c>
      <c r="L1369" s="163">
        <v>108103</v>
      </c>
      <c r="M1369" s="166">
        <f t="shared" si="128"/>
        <v>1.2067706480423915E-2</v>
      </c>
      <c r="N1369" s="164">
        <f t="shared" si="129"/>
        <v>2.4135412960847829E-3</v>
      </c>
      <c r="O1369" s="165">
        <f t="shared" si="130"/>
        <v>0.99898991788406499</v>
      </c>
      <c r="P1369" s="164">
        <f t="shared" si="131"/>
        <v>0.99899271799800393</v>
      </c>
      <c r="Q1369" s="81"/>
    </row>
    <row r="1370" spans="1:17" s="74" customFormat="1" x14ac:dyDescent="0.25">
      <c r="A1370" s="288" t="s">
        <v>1936</v>
      </c>
      <c r="B1370" s="158" t="s">
        <v>428</v>
      </c>
      <c r="C1370" s="159" t="s">
        <v>421</v>
      </c>
      <c r="D1370" s="160" t="s">
        <v>805</v>
      </c>
      <c r="E1370" s="158" t="s">
        <v>3162</v>
      </c>
      <c r="F1370" s="161" t="s">
        <v>3126</v>
      </c>
      <c r="G1370" s="162">
        <v>106922</v>
      </c>
      <c r="H1370" s="163">
        <v>108212</v>
      </c>
      <c r="I1370" s="166">
        <f t="shared" si="126"/>
        <v>1.2064869718112268E-2</v>
      </c>
      <c r="J1370" s="164">
        <f t="shared" si="127"/>
        <v>2.4129739436224537E-3</v>
      </c>
      <c r="K1370" s="162">
        <v>1</v>
      </c>
      <c r="L1370" s="163">
        <v>1</v>
      </c>
      <c r="M1370" s="166">
        <f t="shared" si="128"/>
        <v>0</v>
      </c>
      <c r="N1370" s="164">
        <f t="shared" si="129"/>
        <v>0</v>
      </c>
      <c r="O1370" s="165">
        <f t="shared" si="130"/>
        <v>9.3526121845831536E-6</v>
      </c>
      <c r="P1370" s="164">
        <f t="shared" si="131"/>
        <v>9.2411192843677228E-6</v>
      </c>
      <c r="Q1370" s="81"/>
    </row>
    <row r="1371" spans="1:17" s="74" customFormat="1" x14ac:dyDescent="0.25">
      <c r="A1371" s="288" t="s">
        <v>1936</v>
      </c>
      <c r="B1371" s="158" t="s">
        <v>428</v>
      </c>
      <c r="C1371" s="159" t="s">
        <v>421</v>
      </c>
      <c r="D1371" s="160" t="s">
        <v>1382</v>
      </c>
      <c r="E1371" s="158" t="s">
        <v>1388</v>
      </c>
      <c r="F1371" s="161" t="s">
        <v>3233</v>
      </c>
      <c r="G1371" s="162">
        <v>106922</v>
      </c>
      <c r="H1371" s="163">
        <v>108212</v>
      </c>
      <c r="I1371" s="166">
        <f t="shared" si="126"/>
        <v>1.2064869718112268E-2</v>
      </c>
      <c r="J1371" s="164">
        <f t="shared" si="127"/>
        <v>2.4129739436224537E-3</v>
      </c>
      <c r="K1371" s="162">
        <v>22</v>
      </c>
      <c r="L1371" s="163">
        <v>23</v>
      </c>
      <c r="M1371" s="166">
        <f t="shared" si="128"/>
        <v>4.5454545454545456E-2</v>
      </c>
      <c r="N1371" s="164">
        <f t="shared" si="129"/>
        <v>9.0909090909090905E-3</v>
      </c>
      <c r="O1371" s="165">
        <f t="shared" si="130"/>
        <v>2.057574680608294E-4</v>
      </c>
      <c r="P1371" s="164">
        <f t="shared" si="131"/>
        <v>2.1254574354045763E-4</v>
      </c>
      <c r="Q1371" s="81"/>
    </row>
    <row r="1372" spans="1:17" s="74" customFormat="1" x14ac:dyDescent="0.25">
      <c r="A1372" s="288" t="s">
        <v>1936</v>
      </c>
      <c r="B1372" s="158" t="s">
        <v>428</v>
      </c>
      <c r="C1372" s="159" t="s">
        <v>421</v>
      </c>
      <c r="D1372" s="160" t="s">
        <v>895</v>
      </c>
      <c r="E1372" s="158" t="s">
        <v>896</v>
      </c>
      <c r="F1372" s="161" t="s">
        <v>3233</v>
      </c>
      <c r="G1372" s="162">
        <v>106922</v>
      </c>
      <c r="H1372" s="163">
        <v>108212</v>
      </c>
      <c r="I1372" s="166">
        <f t="shared" si="126"/>
        <v>1.2064869718112268E-2</v>
      </c>
      <c r="J1372" s="164">
        <f t="shared" si="127"/>
        <v>2.4129739436224537E-3</v>
      </c>
      <c r="K1372" s="162">
        <v>339</v>
      </c>
      <c r="L1372" s="163">
        <v>343</v>
      </c>
      <c r="M1372" s="166">
        <f t="shared" si="128"/>
        <v>1.1799410029498525E-2</v>
      </c>
      <c r="N1372" s="164">
        <f t="shared" si="129"/>
        <v>2.359882005899705E-3</v>
      </c>
      <c r="O1372" s="165">
        <f t="shared" si="130"/>
        <v>3.1705355305736891E-3</v>
      </c>
      <c r="P1372" s="164">
        <f t="shared" si="131"/>
        <v>3.1697039145381287E-3</v>
      </c>
      <c r="Q1372" s="81"/>
    </row>
    <row r="1373" spans="1:17" s="74" customFormat="1" x14ac:dyDescent="0.25">
      <c r="A1373" s="288" t="s">
        <v>1936</v>
      </c>
      <c r="B1373" s="158" t="s">
        <v>428</v>
      </c>
      <c r="C1373" s="159" t="s">
        <v>421</v>
      </c>
      <c r="D1373" s="160" t="s">
        <v>807</v>
      </c>
      <c r="E1373" s="158" t="s">
        <v>810</v>
      </c>
      <c r="F1373" s="161" t="s">
        <v>3233</v>
      </c>
      <c r="G1373" s="162">
        <v>106922</v>
      </c>
      <c r="H1373" s="163">
        <v>108212</v>
      </c>
      <c r="I1373" s="166">
        <f t="shared" si="126"/>
        <v>1.2064869718112268E-2</v>
      </c>
      <c r="J1373" s="164">
        <f t="shared" si="127"/>
        <v>2.4129739436224537E-3</v>
      </c>
      <c r="K1373" s="162">
        <v>0</v>
      </c>
      <c r="L1373" s="163">
        <v>0</v>
      </c>
      <c r="M1373" s="166">
        <f t="shared" si="128"/>
        <v>0</v>
      </c>
      <c r="N1373" s="164">
        <f t="shared" si="129"/>
        <v>0</v>
      </c>
      <c r="O1373" s="165">
        <f t="shared" si="130"/>
        <v>0</v>
      </c>
      <c r="P1373" s="164">
        <f t="shared" si="131"/>
        <v>0</v>
      </c>
      <c r="Q1373" s="81"/>
    </row>
    <row r="1374" spans="1:17" s="74" customFormat="1" ht="30" x14ac:dyDescent="0.25">
      <c r="A1374" s="288" t="s">
        <v>1936</v>
      </c>
      <c r="B1374" s="158" t="s">
        <v>428</v>
      </c>
      <c r="C1374" s="159" t="s">
        <v>421</v>
      </c>
      <c r="D1374" s="160" t="s">
        <v>1584</v>
      </c>
      <c r="E1374" s="158" t="s">
        <v>1143</v>
      </c>
      <c r="F1374" s="161" t="s">
        <v>3027</v>
      </c>
      <c r="G1374" s="162">
        <v>106922</v>
      </c>
      <c r="H1374" s="163">
        <v>108212</v>
      </c>
      <c r="I1374" s="166">
        <f t="shared" si="126"/>
        <v>1.2064869718112268E-2</v>
      </c>
      <c r="J1374" s="164">
        <f t="shared" si="127"/>
        <v>2.4129739436224537E-3</v>
      </c>
      <c r="K1374" s="162">
        <v>22972</v>
      </c>
      <c r="L1374" s="163">
        <v>23246</v>
      </c>
      <c r="M1374" s="166">
        <f t="shared" si="128"/>
        <v>1.19275639909455E-2</v>
      </c>
      <c r="N1374" s="164">
        <f t="shared" si="129"/>
        <v>2.3855127981891001E-3</v>
      </c>
      <c r="O1374" s="165">
        <f t="shared" si="130"/>
        <v>0.21484820710424421</v>
      </c>
      <c r="P1374" s="164">
        <f t="shared" si="131"/>
        <v>0.21481905888441208</v>
      </c>
      <c r="Q1374" s="81"/>
    </row>
    <row r="1375" spans="1:17" s="74" customFormat="1" x14ac:dyDescent="0.25">
      <c r="A1375" s="288" t="s">
        <v>1678</v>
      </c>
      <c r="B1375" s="197" t="s">
        <v>440</v>
      </c>
      <c r="C1375" s="200" t="s">
        <v>1791</v>
      </c>
      <c r="D1375" s="160" t="s">
        <v>1424</v>
      </c>
      <c r="E1375" s="158" t="s">
        <v>1229</v>
      </c>
      <c r="F1375" s="206" t="s">
        <v>842</v>
      </c>
      <c r="G1375" s="162">
        <v>679457</v>
      </c>
      <c r="H1375" s="163">
        <v>695048</v>
      </c>
      <c r="I1375" s="166">
        <f t="shared" si="126"/>
        <v>2.2946264443518868E-2</v>
      </c>
      <c r="J1375" s="164">
        <f t="shared" si="127"/>
        <v>4.589252888703774E-3</v>
      </c>
      <c r="K1375" s="162">
        <v>678951</v>
      </c>
      <c r="L1375" s="163">
        <v>694530</v>
      </c>
      <c r="M1375" s="166">
        <f t="shared" si="128"/>
        <v>2.2945691220721376E-2</v>
      </c>
      <c r="N1375" s="164">
        <f t="shared" si="129"/>
        <v>4.5891382441442755E-3</v>
      </c>
      <c r="O1375" s="165">
        <f t="shared" si="130"/>
        <v>0.999255287678249</v>
      </c>
      <c r="P1375" s="164">
        <f t="shared" si="131"/>
        <v>0.99925472773103441</v>
      </c>
      <c r="Q1375" s="81"/>
    </row>
    <row r="1376" spans="1:17" s="74" customFormat="1" x14ac:dyDescent="0.25">
      <c r="A1376" s="288" t="s">
        <v>2850</v>
      </c>
      <c r="B1376" s="158" t="s">
        <v>440</v>
      </c>
      <c r="C1376" s="159" t="s">
        <v>2586</v>
      </c>
      <c r="D1376" s="160" t="s">
        <v>1565</v>
      </c>
      <c r="E1376" s="158" t="s">
        <v>1152</v>
      </c>
      <c r="F1376" s="161" t="s">
        <v>3027</v>
      </c>
      <c r="G1376" s="162">
        <v>3604</v>
      </c>
      <c r="H1376" s="163">
        <v>3712</v>
      </c>
      <c r="I1376" s="166">
        <f t="shared" si="126"/>
        <v>2.9966703662597113E-2</v>
      </c>
      <c r="J1376" s="164">
        <f t="shared" si="127"/>
        <v>5.9933407325194225E-3</v>
      </c>
      <c r="K1376" s="162">
        <v>0</v>
      </c>
      <c r="L1376" s="163">
        <v>0</v>
      </c>
      <c r="M1376" s="166">
        <f t="shared" si="128"/>
        <v>0</v>
      </c>
      <c r="N1376" s="164">
        <f t="shared" si="129"/>
        <v>0</v>
      </c>
      <c r="O1376" s="165">
        <f t="shared" si="130"/>
        <v>0</v>
      </c>
      <c r="P1376" s="164">
        <f t="shared" si="131"/>
        <v>0</v>
      </c>
      <c r="Q1376" s="81"/>
    </row>
    <row r="1377" spans="1:17" s="74" customFormat="1" x14ac:dyDescent="0.25">
      <c r="A1377" s="288" t="s">
        <v>2323</v>
      </c>
      <c r="B1377" s="158" t="s">
        <v>440</v>
      </c>
      <c r="C1377" s="159" t="s">
        <v>2354</v>
      </c>
      <c r="D1377" s="160" t="s">
        <v>3249</v>
      </c>
      <c r="E1377" s="158" t="s">
        <v>3143</v>
      </c>
      <c r="F1377" s="161" t="s">
        <v>3126</v>
      </c>
      <c r="G1377" s="162">
        <v>216485</v>
      </c>
      <c r="H1377" s="163">
        <v>223430</v>
      </c>
      <c r="I1377" s="166">
        <f t="shared" si="126"/>
        <v>3.2080744624338867E-2</v>
      </c>
      <c r="J1377" s="164">
        <f t="shared" si="127"/>
        <v>6.4161489248677735E-3</v>
      </c>
      <c r="K1377" s="162">
        <v>13045</v>
      </c>
      <c r="L1377" s="163">
        <v>13473</v>
      </c>
      <c r="M1377" s="166">
        <f t="shared" si="128"/>
        <v>3.2809505557684936E-2</v>
      </c>
      <c r="N1377" s="164">
        <f t="shared" si="129"/>
        <v>6.5619011115369873E-3</v>
      </c>
      <c r="O1377" s="165">
        <f t="shared" si="130"/>
        <v>6.0258216504607706E-2</v>
      </c>
      <c r="P1377" s="164">
        <f t="shared" si="131"/>
        <v>6.0300765340375061E-2</v>
      </c>
      <c r="Q1377" s="81"/>
    </row>
    <row r="1378" spans="1:17" s="74" customFormat="1" x14ac:dyDescent="0.25">
      <c r="A1378" s="288" t="s">
        <v>2323</v>
      </c>
      <c r="B1378" s="158" t="s">
        <v>440</v>
      </c>
      <c r="C1378" s="159" t="s">
        <v>2354</v>
      </c>
      <c r="D1378" s="160" t="s">
        <v>3263</v>
      </c>
      <c r="E1378" s="158" t="s">
        <v>1302</v>
      </c>
      <c r="F1378" s="161" t="s">
        <v>3262</v>
      </c>
      <c r="G1378" s="162">
        <v>216485</v>
      </c>
      <c r="H1378" s="163">
        <v>223430</v>
      </c>
      <c r="I1378" s="166">
        <f t="shared" si="126"/>
        <v>3.2080744624338867E-2</v>
      </c>
      <c r="J1378" s="164">
        <f t="shared" si="127"/>
        <v>6.4161489248677735E-3</v>
      </c>
      <c r="K1378" s="162">
        <v>5438</v>
      </c>
      <c r="L1378" s="163">
        <v>5619</v>
      </c>
      <c r="M1378" s="166">
        <f t="shared" si="128"/>
        <v>3.3284295696947408E-2</v>
      </c>
      <c r="N1378" s="164">
        <f t="shared" si="129"/>
        <v>6.6568591393894819E-3</v>
      </c>
      <c r="O1378" s="165">
        <f t="shared" si="130"/>
        <v>2.5119523292606877E-2</v>
      </c>
      <c r="P1378" s="164">
        <f t="shared" si="131"/>
        <v>2.5148816184039743E-2</v>
      </c>
      <c r="Q1378" s="81"/>
    </row>
    <row r="1379" spans="1:17" s="74" customFormat="1" x14ac:dyDescent="0.25">
      <c r="A1379" s="288" t="s">
        <v>2323</v>
      </c>
      <c r="B1379" s="158" t="s">
        <v>440</v>
      </c>
      <c r="C1379" s="159" t="s">
        <v>2354</v>
      </c>
      <c r="D1379" s="160" t="s">
        <v>815</v>
      </c>
      <c r="E1379" s="158" t="s">
        <v>816</v>
      </c>
      <c r="F1379" s="161" t="s">
        <v>3262</v>
      </c>
      <c r="G1379" s="162">
        <v>216485</v>
      </c>
      <c r="H1379" s="163">
        <v>223430</v>
      </c>
      <c r="I1379" s="166">
        <f t="shared" si="126"/>
        <v>3.2080744624338867E-2</v>
      </c>
      <c r="J1379" s="164">
        <f t="shared" si="127"/>
        <v>6.4161489248677735E-3</v>
      </c>
      <c r="K1379" s="162">
        <v>644</v>
      </c>
      <c r="L1379" s="163">
        <v>665</v>
      </c>
      <c r="M1379" s="166">
        <f t="shared" si="128"/>
        <v>3.2608695652173912E-2</v>
      </c>
      <c r="N1379" s="164">
        <f t="shared" si="129"/>
        <v>6.5217391304347823E-3</v>
      </c>
      <c r="O1379" s="165">
        <f t="shared" si="130"/>
        <v>2.9748019493267431E-3</v>
      </c>
      <c r="P1379" s="164">
        <f t="shared" si="131"/>
        <v>2.97632368079488E-3</v>
      </c>
      <c r="Q1379" s="81"/>
    </row>
    <row r="1380" spans="1:17" s="74" customFormat="1" x14ac:dyDescent="0.25">
      <c r="A1380" s="288" t="s">
        <v>2367</v>
      </c>
      <c r="B1380" s="158" t="s">
        <v>440</v>
      </c>
      <c r="C1380" s="159" t="s">
        <v>2384</v>
      </c>
      <c r="D1380" s="160" t="s">
        <v>1565</v>
      </c>
      <c r="E1380" s="158" t="s">
        <v>1152</v>
      </c>
      <c r="F1380" s="161" t="s">
        <v>3027</v>
      </c>
      <c r="G1380" s="162">
        <v>27792</v>
      </c>
      <c r="H1380" s="163">
        <v>27584</v>
      </c>
      <c r="I1380" s="166">
        <f t="shared" si="126"/>
        <v>-7.4841681059297643E-3</v>
      </c>
      <c r="J1380" s="164">
        <f t="shared" si="127"/>
        <v>-1.4968336211859529E-3</v>
      </c>
      <c r="K1380" s="162">
        <v>27792</v>
      </c>
      <c r="L1380" s="163">
        <v>27584</v>
      </c>
      <c r="M1380" s="166">
        <f t="shared" si="128"/>
        <v>-7.4841681059297643E-3</v>
      </c>
      <c r="N1380" s="164">
        <f t="shared" si="129"/>
        <v>-1.4968336211859529E-3</v>
      </c>
      <c r="O1380" s="165">
        <f t="shared" si="130"/>
        <v>1</v>
      </c>
      <c r="P1380" s="164">
        <f t="shared" si="131"/>
        <v>1</v>
      </c>
      <c r="Q1380" s="81"/>
    </row>
    <row r="1381" spans="1:17" s="74" customFormat="1" x14ac:dyDescent="0.25">
      <c r="A1381" s="288" t="s">
        <v>2849</v>
      </c>
      <c r="B1381" s="158" t="s">
        <v>440</v>
      </c>
      <c r="C1381" s="159" t="s">
        <v>2588</v>
      </c>
      <c r="D1381" s="160" t="s">
        <v>1565</v>
      </c>
      <c r="E1381" s="158" t="s">
        <v>1152</v>
      </c>
      <c r="F1381" s="161" t="s">
        <v>3027</v>
      </c>
      <c r="G1381" s="162">
        <v>4282</v>
      </c>
      <c r="H1381" s="163">
        <v>4223</v>
      </c>
      <c r="I1381" s="166">
        <f t="shared" si="126"/>
        <v>-1.3778608127043438E-2</v>
      </c>
      <c r="J1381" s="164">
        <f t="shared" si="127"/>
        <v>-2.7557216254086876E-3</v>
      </c>
      <c r="K1381" s="162">
        <v>0</v>
      </c>
      <c r="L1381" s="163">
        <v>0</v>
      </c>
      <c r="M1381" s="166">
        <f t="shared" si="128"/>
        <v>0</v>
      </c>
      <c r="N1381" s="164">
        <f t="shared" si="129"/>
        <v>0</v>
      </c>
      <c r="O1381" s="165">
        <f t="shared" si="130"/>
        <v>0</v>
      </c>
      <c r="P1381" s="164">
        <f t="shared" si="131"/>
        <v>0</v>
      </c>
      <c r="Q1381" s="81"/>
    </row>
    <row r="1382" spans="1:17" s="74" customFormat="1" x14ac:dyDescent="0.25">
      <c r="A1382" s="288" t="s">
        <v>2848</v>
      </c>
      <c r="B1382" s="158" t="s">
        <v>440</v>
      </c>
      <c r="C1382" s="159" t="s">
        <v>2589</v>
      </c>
      <c r="D1382" s="160" t="s">
        <v>1565</v>
      </c>
      <c r="E1382" s="158" t="s">
        <v>1152</v>
      </c>
      <c r="F1382" s="161" t="s">
        <v>3027</v>
      </c>
      <c r="G1382" s="162">
        <v>24161</v>
      </c>
      <c r="H1382" s="163">
        <v>24609</v>
      </c>
      <c r="I1382" s="166">
        <f t="shared" si="126"/>
        <v>1.8542278879185463E-2</v>
      </c>
      <c r="J1382" s="164">
        <f t="shared" si="127"/>
        <v>3.7084557758370927E-3</v>
      </c>
      <c r="K1382" s="162">
        <v>0</v>
      </c>
      <c r="L1382" s="163">
        <v>0</v>
      </c>
      <c r="M1382" s="166">
        <f t="shared" si="128"/>
        <v>0</v>
      </c>
      <c r="N1382" s="164">
        <f t="shared" si="129"/>
        <v>0</v>
      </c>
      <c r="O1382" s="165">
        <f t="shared" si="130"/>
        <v>0</v>
      </c>
      <c r="P1382" s="164">
        <f t="shared" si="131"/>
        <v>0</v>
      </c>
      <c r="Q1382" s="81"/>
    </row>
    <row r="1383" spans="1:17" s="74" customFormat="1" x14ac:dyDescent="0.25">
      <c r="A1383" s="288" t="s">
        <v>2847</v>
      </c>
      <c r="B1383" s="158" t="s">
        <v>440</v>
      </c>
      <c r="C1383" s="159" t="s">
        <v>2590</v>
      </c>
      <c r="D1383" s="160" t="s">
        <v>1531</v>
      </c>
      <c r="E1383" s="158" t="s">
        <v>1368</v>
      </c>
      <c r="F1383" s="161" t="s">
        <v>3262</v>
      </c>
      <c r="G1383" s="162">
        <v>39525</v>
      </c>
      <c r="H1383" s="163">
        <v>40037</v>
      </c>
      <c r="I1383" s="166">
        <f t="shared" si="126"/>
        <v>1.295382669196711E-2</v>
      </c>
      <c r="J1383" s="164">
        <f t="shared" si="127"/>
        <v>2.5907653383934219E-3</v>
      </c>
      <c r="K1383" s="162">
        <v>0</v>
      </c>
      <c r="L1383" s="163">
        <v>0</v>
      </c>
      <c r="M1383" s="166">
        <f t="shared" si="128"/>
        <v>0</v>
      </c>
      <c r="N1383" s="164">
        <f t="shared" si="129"/>
        <v>0</v>
      </c>
      <c r="O1383" s="165">
        <f t="shared" si="130"/>
        <v>0</v>
      </c>
      <c r="P1383" s="164">
        <f t="shared" si="131"/>
        <v>0</v>
      </c>
      <c r="Q1383" s="81"/>
    </row>
    <row r="1384" spans="1:17" s="74" customFormat="1" x14ac:dyDescent="0.25">
      <c r="A1384" s="288" t="s">
        <v>2846</v>
      </c>
      <c r="B1384" s="158" t="s">
        <v>440</v>
      </c>
      <c r="C1384" s="159" t="s">
        <v>2591</v>
      </c>
      <c r="D1384" s="160" t="s">
        <v>1424</v>
      </c>
      <c r="E1384" s="158" t="s">
        <v>1229</v>
      </c>
      <c r="F1384" s="161" t="s">
        <v>842</v>
      </c>
      <c r="G1384" s="162">
        <v>144231</v>
      </c>
      <c r="H1384" s="163">
        <v>149687</v>
      </c>
      <c r="I1384" s="166">
        <f t="shared" si="126"/>
        <v>3.7828206141536841E-2</v>
      </c>
      <c r="J1384" s="164">
        <f t="shared" si="127"/>
        <v>7.5656412283073684E-3</v>
      </c>
      <c r="K1384" s="162">
        <v>1219</v>
      </c>
      <c r="L1384" s="163">
        <v>1265</v>
      </c>
      <c r="M1384" s="166">
        <f t="shared" si="128"/>
        <v>3.7735849056603772E-2</v>
      </c>
      <c r="N1384" s="164">
        <f t="shared" si="129"/>
        <v>7.5471698113207548E-3</v>
      </c>
      <c r="O1384" s="165">
        <f t="shared" si="130"/>
        <v>8.4517198105816364E-3</v>
      </c>
      <c r="P1384" s="164">
        <f t="shared" si="131"/>
        <v>8.4509676859045868E-3</v>
      </c>
      <c r="Q1384" s="81"/>
    </row>
    <row r="1385" spans="1:17" s="74" customFormat="1" x14ac:dyDescent="0.25">
      <c r="A1385" s="288" t="s">
        <v>2845</v>
      </c>
      <c r="B1385" s="158" t="s">
        <v>440</v>
      </c>
      <c r="C1385" s="159" t="s">
        <v>2503</v>
      </c>
      <c r="D1385" s="160" t="s">
        <v>1531</v>
      </c>
      <c r="E1385" s="158" t="s">
        <v>1368</v>
      </c>
      <c r="F1385" s="161" t="s">
        <v>3262</v>
      </c>
      <c r="G1385" s="162">
        <v>122300</v>
      </c>
      <c r="H1385" s="163">
        <v>124028</v>
      </c>
      <c r="I1385" s="166">
        <f t="shared" si="126"/>
        <v>1.4129190515126738E-2</v>
      </c>
      <c r="J1385" s="164">
        <f t="shared" si="127"/>
        <v>2.8258381030253476E-3</v>
      </c>
      <c r="K1385" s="162">
        <v>0</v>
      </c>
      <c r="L1385" s="163">
        <v>0</v>
      </c>
      <c r="M1385" s="166">
        <f t="shared" si="128"/>
        <v>0</v>
      </c>
      <c r="N1385" s="164">
        <f t="shared" si="129"/>
        <v>0</v>
      </c>
      <c r="O1385" s="165">
        <f t="shared" si="130"/>
        <v>0</v>
      </c>
      <c r="P1385" s="164">
        <f t="shared" si="131"/>
        <v>0</v>
      </c>
      <c r="Q1385" s="81"/>
    </row>
    <row r="1386" spans="1:17" s="74" customFormat="1" x14ac:dyDescent="0.25">
      <c r="A1386" s="288" t="s">
        <v>2844</v>
      </c>
      <c r="B1386" s="158" t="s">
        <v>440</v>
      </c>
      <c r="C1386" s="159" t="s">
        <v>2592</v>
      </c>
      <c r="D1386" s="160" t="s">
        <v>1424</v>
      </c>
      <c r="E1386" s="158" t="s">
        <v>1229</v>
      </c>
      <c r="F1386" s="161" t="s">
        <v>842</v>
      </c>
      <c r="G1386" s="162">
        <v>149883</v>
      </c>
      <c r="H1386" s="163">
        <v>153195</v>
      </c>
      <c r="I1386" s="166">
        <f t="shared" si="126"/>
        <v>2.2097235843958288E-2</v>
      </c>
      <c r="J1386" s="164">
        <f t="shared" si="127"/>
        <v>4.4194471687916577E-3</v>
      </c>
      <c r="K1386" s="162">
        <v>39</v>
      </c>
      <c r="L1386" s="163">
        <v>40</v>
      </c>
      <c r="M1386" s="166">
        <f t="shared" si="128"/>
        <v>2.564102564102564E-2</v>
      </c>
      <c r="N1386" s="164">
        <f t="shared" si="129"/>
        <v>5.1282051282051282E-3</v>
      </c>
      <c r="O1386" s="165">
        <f t="shared" si="130"/>
        <v>2.6020295830747982E-4</v>
      </c>
      <c r="P1386" s="164">
        <f t="shared" si="131"/>
        <v>2.6110512745194036E-4</v>
      </c>
      <c r="Q1386" s="81"/>
    </row>
    <row r="1387" spans="1:17" s="74" customFormat="1" x14ac:dyDescent="0.25">
      <c r="A1387" s="288" t="s">
        <v>2843</v>
      </c>
      <c r="B1387" s="158" t="s">
        <v>440</v>
      </c>
      <c r="C1387" s="159" t="s">
        <v>2481</v>
      </c>
      <c r="D1387" s="160" t="s">
        <v>1565</v>
      </c>
      <c r="E1387" s="158" t="s">
        <v>1152</v>
      </c>
      <c r="F1387" s="161" t="s">
        <v>3027</v>
      </c>
      <c r="G1387" s="162">
        <v>11202</v>
      </c>
      <c r="H1387" s="163">
        <v>10970</v>
      </c>
      <c r="I1387" s="166">
        <f t="shared" si="126"/>
        <v>-2.0710587395108015E-2</v>
      </c>
      <c r="J1387" s="164">
        <f t="shared" si="127"/>
        <v>-4.1421174790216026E-3</v>
      </c>
      <c r="K1387" s="162">
        <v>0</v>
      </c>
      <c r="L1387" s="163">
        <v>0</v>
      </c>
      <c r="M1387" s="166">
        <f t="shared" si="128"/>
        <v>0</v>
      </c>
      <c r="N1387" s="164">
        <f t="shared" si="129"/>
        <v>0</v>
      </c>
      <c r="O1387" s="165">
        <f t="shared" si="130"/>
        <v>0</v>
      </c>
      <c r="P1387" s="164">
        <f t="shared" si="131"/>
        <v>0</v>
      </c>
      <c r="Q1387" s="81"/>
    </row>
    <row r="1388" spans="1:17" s="74" customFormat="1" x14ac:dyDescent="0.25">
      <c r="A1388" s="288" t="s">
        <v>2842</v>
      </c>
      <c r="B1388" s="158" t="s">
        <v>440</v>
      </c>
      <c r="C1388" s="159" t="s">
        <v>2593</v>
      </c>
      <c r="D1388" s="160" t="s">
        <v>1424</v>
      </c>
      <c r="E1388" s="158" t="s">
        <v>1229</v>
      </c>
      <c r="F1388" s="161" t="s">
        <v>842</v>
      </c>
      <c r="G1388" s="162">
        <v>15498</v>
      </c>
      <c r="H1388" s="163">
        <v>15768</v>
      </c>
      <c r="I1388" s="166">
        <f t="shared" si="126"/>
        <v>1.7421602787456445E-2</v>
      </c>
      <c r="J1388" s="164">
        <f t="shared" si="127"/>
        <v>3.4843205574912892E-3</v>
      </c>
      <c r="K1388" s="162">
        <v>16</v>
      </c>
      <c r="L1388" s="163">
        <v>17</v>
      </c>
      <c r="M1388" s="166">
        <f t="shared" si="128"/>
        <v>6.25E-2</v>
      </c>
      <c r="N1388" s="164">
        <f t="shared" si="129"/>
        <v>1.2500000000000001E-2</v>
      </c>
      <c r="O1388" s="165">
        <f t="shared" si="130"/>
        <v>1.0323912762937152E-3</v>
      </c>
      <c r="P1388" s="164">
        <f t="shared" si="131"/>
        <v>1.0781329274479959E-3</v>
      </c>
      <c r="Q1388" s="81"/>
    </row>
    <row r="1389" spans="1:17" s="74" customFormat="1" x14ac:dyDescent="0.25">
      <c r="A1389" s="288" t="s">
        <v>2841</v>
      </c>
      <c r="B1389" s="158" t="s">
        <v>440</v>
      </c>
      <c r="C1389" s="159" t="s">
        <v>2594</v>
      </c>
      <c r="D1389" s="160" t="s">
        <v>1424</v>
      </c>
      <c r="E1389" s="158" t="s">
        <v>1229</v>
      </c>
      <c r="F1389" s="161" t="s">
        <v>842</v>
      </c>
      <c r="G1389" s="162">
        <v>76179</v>
      </c>
      <c r="H1389" s="163">
        <v>77638</v>
      </c>
      <c r="I1389" s="166">
        <f t="shared" si="126"/>
        <v>1.9152259809133751E-2</v>
      </c>
      <c r="J1389" s="164">
        <f t="shared" si="127"/>
        <v>3.8304519618267501E-3</v>
      </c>
      <c r="K1389" s="162">
        <v>8</v>
      </c>
      <c r="L1389" s="163">
        <v>8</v>
      </c>
      <c r="M1389" s="166">
        <f t="shared" si="128"/>
        <v>0</v>
      </c>
      <c r="N1389" s="164">
        <f t="shared" si="129"/>
        <v>0</v>
      </c>
      <c r="O1389" s="165">
        <f t="shared" si="130"/>
        <v>1.0501581800758739E-4</v>
      </c>
      <c r="P1389" s="164">
        <f t="shared" si="131"/>
        <v>1.0304232463484377E-4</v>
      </c>
      <c r="Q1389" s="81"/>
    </row>
    <row r="1390" spans="1:17" s="74" customFormat="1" x14ac:dyDescent="0.25">
      <c r="A1390" s="288" t="s">
        <v>1679</v>
      </c>
      <c r="B1390" s="158" t="s">
        <v>1721</v>
      </c>
      <c r="C1390" s="159" t="s">
        <v>1792</v>
      </c>
      <c r="D1390" s="160" t="s">
        <v>944</v>
      </c>
      <c r="E1390" s="158" t="s">
        <v>945</v>
      </c>
      <c r="F1390" s="161" t="s">
        <v>842</v>
      </c>
      <c r="G1390" s="162">
        <v>1464885</v>
      </c>
      <c r="H1390" s="163">
        <v>1545741</v>
      </c>
      <c r="I1390" s="166">
        <f t="shared" si="126"/>
        <v>5.5196141676650386E-2</v>
      </c>
      <c r="J1390" s="164">
        <f t="shared" si="127"/>
        <v>1.1039228335330078E-2</v>
      </c>
      <c r="K1390" s="162">
        <v>1460449</v>
      </c>
      <c r="L1390" s="163">
        <v>1541099</v>
      </c>
      <c r="M1390" s="166">
        <f t="shared" si="128"/>
        <v>5.5222743142691051E-2</v>
      </c>
      <c r="N1390" s="164">
        <f t="shared" si="129"/>
        <v>1.1044548628538211E-2</v>
      </c>
      <c r="O1390" s="165">
        <f t="shared" si="130"/>
        <v>0.99697177594145614</v>
      </c>
      <c r="P1390" s="164">
        <f t="shared" si="131"/>
        <v>0.99699690957281972</v>
      </c>
      <c r="Q1390" s="81"/>
    </row>
    <row r="1391" spans="1:17" s="74" customFormat="1" x14ac:dyDescent="0.25">
      <c r="A1391" s="288" t="s">
        <v>1679</v>
      </c>
      <c r="B1391" s="158" t="s">
        <v>1721</v>
      </c>
      <c r="C1391" s="159" t="s">
        <v>1792</v>
      </c>
      <c r="D1391" s="160" t="s">
        <v>891</v>
      </c>
      <c r="E1391" s="158" t="s">
        <v>893</v>
      </c>
      <c r="F1391" s="161" t="s">
        <v>3039</v>
      </c>
      <c r="G1391" s="162">
        <v>1464885</v>
      </c>
      <c r="H1391" s="163">
        <v>1545741</v>
      </c>
      <c r="I1391" s="166">
        <f t="shared" si="126"/>
        <v>5.5196141676650386E-2</v>
      </c>
      <c r="J1391" s="164">
        <f t="shared" si="127"/>
        <v>1.1039228335330078E-2</v>
      </c>
      <c r="K1391" s="162">
        <v>1461960</v>
      </c>
      <c r="L1391" s="163">
        <v>1542677</v>
      </c>
      <c r="M1391" s="166">
        <f t="shared" si="128"/>
        <v>5.5211496894579881E-2</v>
      </c>
      <c r="N1391" s="164">
        <f t="shared" si="129"/>
        <v>1.1042299378915977E-2</v>
      </c>
      <c r="O1391" s="165">
        <f t="shared" si="130"/>
        <v>0.99800325622830466</v>
      </c>
      <c r="P1391" s="164">
        <f t="shared" si="131"/>
        <v>0.99801777917516588</v>
      </c>
      <c r="Q1391" s="81"/>
    </row>
    <row r="1392" spans="1:17" s="74" customFormat="1" x14ac:dyDescent="0.25">
      <c r="A1392" s="288" t="s">
        <v>1679</v>
      </c>
      <c r="B1392" s="158" t="s">
        <v>1721</v>
      </c>
      <c r="C1392" s="159" t="s">
        <v>1792</v>
      </c>
      <c r="D1392" s="160" t="s">
        <v>3115</v>
      </c>
      <c r="E1392" s="158" t="s">
        <v>3158</v>
      </c>
      <c r="F1392" s="161" t="s">
        <v>3126</v>
      </c>
      <c r="G1392" s="162">
        <v>1464885</v>
      </c>
      <c r="H1392" s="163">
        <v>1545741</v>
      </c>
      <c r="I1392" s="166">
        <f t="shared" si="126"/>
        <v>5.5196141676650386E-2</v>
      </c>
      <c r="J1392" s="164">
        <f t="shared" si="127"/>
        <v>1.1039228335330078E-2</v>
      </c>
      <c r="K1392" s="162">
        <v>1453423</v>
      </c>
      <c r="L1392" s="163">
        <v>1533704</v>
      </c>
      <c r="M1392" s="166">
        <f t="shared" si="128"/>
        <v>5.5235812285893374E-2</v>
      </c>
      <c r="N1392" s="164">
        <f t="shared" si="129"/>
        <v>1.1047162457178674E-2</v>
      </c>
      <c r="O1392" s="165">
        <f t="shared" si="130"/>
        <v>0.99217549500472735</v>
      </c>
      <c r="P1392" s="164">
        <f t="shared" si="131"/>
        <v>0.99221279632228165</v>
      </c>
      <c r="Q1392" s="81"/>
    </row>
    <row r="1393" spans="1:17" s="74" customFormat="1" x14ac:dyDescent="0.25">
      <c r="A1393" s="288" t="s">
        <v>1679</v>
      </c>
      <c r="B1393" s="158" t="s">
        <v>1721</v>
      </c>
      <c r="C1393" s="159" t="s">
        <v>1792</v>
      </c>
      <c r="D1393" s="160" t="s">
        <v>1525</v>
      </c>
      <c r="E1393" s="158" t="s">
        <v>1320</v>
      </c>
      <c r="F1393" s="161" t="s">
        <v>3262</v>
      </c>
      <c r="G1393" s="162">
        <v>1464885</v>
      </c>
      <c r="H1393" s="163">
        <v>1545741</v>
      </c>
      <c r="I1393" s="166">
        <f t="shared" si="126"/>
        <v>5.5196141676650386E-2</v>
      </c>
      <c r="J1393" s="164">
        <f t="shared" si="127"/>
        <v>1.1039228335330078E-2</v>
      </c>
      <c r="K1393" s="162">
        <v>65</v>
      </c>
      <c r="L1393" s="163">
        <v>68</v>
      </c>
      <c r="M1393" s="166">
        <f t="shared" si="128"/>
        <v>4.6153846153846156E-2</v>
      </c>
      <c r="N1393" s="164">
        <f t="shared" si="129"/>
        <v>9.2307692307692316E-3</v>
      </c>
      <c r="O1393" s="165">
        <f t="shared" si="130"/>
        <v>4.4372083815453087E-5</v>
      </c>
      <c r="P1393" s="164">
        <f t="shared" si="131"/>
        <v>4.3991845981959459E-5</v>
      </c>
      <c r="Q1393" s="81"/>
    </row>
    <row r="1394" spans="1:17" s="74" customFormat="1" x14ac:dyDescent="0.25">
      <c r="A1394" s="288" t="s">
        <v>1679</v>
      </c>
      <c r="B1394" s="158" t="s">
        <v>1721</v>
      </c>
      <c r="C1394" s="159" t="s">
        <v>1792</v>
      </c>
      <c r="D1394" s="160" t="s">
        <v>895</v>
      </c>
      <c r="E1394" s="158" t="s">
        <v>896</v>
      </c>
      <c r="F1394" s="161" t="s">
        <v>3233</v>
      </c>
      <c r="G1394" s="162">
        <v>1464885</v>
      </c>
      <c r="H1394" s="163">
        <v>1545741</v>
      </c>
      <c r="I1394" s="166">
        <f t="shared" si="126"/>
        <v>5.5196141676650386E-2</v>
      </c>
      <c r="J1394" s="164">
        <f t="shared" si="127"/>
        <v>1.1039228335330078E-2</v>
      </c>
      <c r="K1394" s="162">
        <v>1459743</v>
      </c>
      <c r="L1394" s="163">
        <v>1540438</v>
      </c>
      <c r="M1394" s="166">
        <f t="shared" si="128"/>
        <v>5.5280278788800492E-2</v>
      </c>
      <c r="N1394" s="164">
        <f t="shared" si="129"/>
        <v>1.1056055757760098E-2</v>
      </c>
      <c r="O1394" s="165">
        <f t="shared" si="130"/>
        <v>0.99648982684647602</v>
      </c>
      <c r="P1394" s="164">
        <f t="shared" si="131"/>
        <v>0.99656928295231861</v>
      </c>
      <c r="Q1394" s="81"/>
    </row>
    <row r="1395" spans="1:17" s="74" customFormat="1" x14ac:dyDescent="0.25">
      <c r="A1395" s="288" t="s">
        <v>2840</v>
      </c>
      <c r="B1395" s="158" t="s">
        <v>1721</v>
      </c>
      <c r="C1395" s="159" t="s">
        <v>2595</v>
      </c>
      <c r="D1395" s="160" t="s">
        <v>1069</v>
      </c>
      <c r="E1395" s="158" t="s">
        <v>1114</v>
      </c>
      <c r="F1395" s="161" t="s">
        <v>3039</v>
      </c>
      <c r="G1395" s="162">
        <v>77439</v>
      </c>
      <c r="H1395" s="163">
        <v>78037</v>
      </c>
      <c r="I1395" s="166">
        <f t="shared" si="126"/>
        <v>7.7222071566006795E-3</v>
      </c>
      <c r="J1395" s="164">
        <f t="shared" si="127"/>
        <v>1.544441431320136E-3</v>
      </c>
      <c r="K1395" s="162">
        <v>2</v>
      </c>
      <c r="L1395" s="163">
        <v>2</v>
      </c>
      <c r="M1395" s="166">
        <f t="shared" si="128"/>
        <v>0</v>
      </c>
      <c r="N1395" s="164">
        <f t="shared" si="129"/>
        <v>0</v>
      </c>
      <c r="O1395" s="165">
        <f t="shared" si="130"/>
        <v>2.5826779787962137E-5</v>
      </c>
      <c r="P1395" s="164">
        <f t="shared" si="131"/>
        <v>2.5628868357317681E-5</v>
      </c>
      <c r="Q1395" s="81"/>
    </row>
    <row r="1396" spans="1:17" s="74" customFormat="1" x14ac:dyDescent="0.25">
      <c r="A1396" s="288" t="s">
        <v>2839</v>
      </c>
      <c r="B1396" s="158" t="s">
        <v>1721</v>
      </c>
      <c r="C1396" s="159" t="s">
        <v>2596</v>
      </c>
      <c r="D1396" s="160" t="s">
        <v>1475</v>
      </c>
      <c r="E1396" s="158" t="s">
        <v>1283</v>
      </c>
      <c r="F1396" s="161" t="s">
        <v>842</v>
      </c>
      <c r="G1396" s="162">
        <v>77756</v>
      </c>
      <c r="H1396" s="163">
        <v>78141</v>
      </c>
      <c r="I1396" s="166">
        <f t="shared" si="126"/>
        <v>4.9513863881886925E-3</v>
      </c>
      <c r="J1396" s="164">
        <f t="shared" si="127"/>
        <v>9.9027727763773845E-4</v>
      </c>
      <c r="K1396" s="162">
        <v>51</v>
      </c>
      <c r="L1396" s="163">
        <v>51</v>
      </c>
      <c r="M1396" s="166">
        <f t="shared" si="128"/>
        <v>0</v>
      </c>
      <c r="N1396" s="164">
        <f t="shared" si="129"/>
        <v>0</v>
      </c>
      <c r="O1396" s="165">
        <f t="shared" si="130"/>
        <v>6.5589793713668402E-4</v>
      </c>
      <c r="P1396" s="164">
        <f t="shared" si="131"/>
        <v>6.5266633393481013E-4</v>
      </c>
      <c r="Q1396" s="81"/>
    </row>
    <row r="1397" spans="1:17" s="74" customFormat="1" x14ac:dyDescent="0.25">
      <c r="A1397" s="288" t="s">
        <v>1937</v>
      </c>
      <c r="B1397" s="158" t="s">
        <v>1721</v>
      </c>
      <c r="C1397" s="159" t="s">
        <v>2169</v>
      </c>
      <c r="D1397" s="160" t="s">
        <v>1069</v>
      </c>
      <c r="E1397" s="158" t="s">
        <v>1114</v>
      </c>
      <c r="F1397" s="161" t="s">
        <v>3039</v>
      </c>
      <c r="G1397" s="162">
        <v>129078</v>
      </c>
      <c r="H1397" s="163">
        <v>129506</v>
      </c>
      <c r="I1397" s="166">
        <f t="shared" si="126"/>
        <v>3.3158245402004991E-3</v>
      </c>
      <c r="J1397" s="164">
        <f t="shared" si="127"/>
        <v>6.6316490804009987E-4</v>
      </c>
      <c r="K1397" s="162">
        <v>124767</v>
      </c>
      <c r="L1397" s="163">
        <v>125180</v>
      </c>
      <c r="M1397" s="166">
        <f t="shared" si="128"/>
        <v>3.3101701571729703E-3</v>
      </c>
      <c r="N1397" s="164">
        <f t="shared" si="129"/>
        <v>6.6203403143459401E-4</v>
      </c>
      <c r="O1397" s="165">
        <f t="shared" si="130"/>
        <v>0.96660158973643839</v>
      </c>
      <c r="P1397" s="164">
        <f t="shared" si="131"/>
        <v>0.96659614226367885</v>
      </c>
      <c r="Q1397" s="81"/>
    </row>
    <row r="1398" spans="1:17" s="74" customFormat="1" x14ac:dyDescent="0.25">
      <c r="A1398" s="288" t="s">
        <v>2838</v>
      </c>
      <c r="B1398" s="158" t="s">
        <v>1721</v>
      </c>
      <c r="C1398" s="159" t="s">
        <v>2597</v>
      </c>
      <c r="D1398" s="160" t="s">
        <v>1475</v>
      </c>
      <c r="E1398" s="158" t="s">
        <v>1283</v>
      </c>
      <c r="F1398" s="161" t="s">
        <v>842</v>
      </c>
      <c r="G1398" s="162">
        <v>47896</v>
      </c>
      <c r="H1398" s="163">
        <v>48106</v>
      </c>
      <c r="I1398" s="166">
        <f t="shared" si="126"/>
        <v>4.384499749457157E-3</v>
      </c>
      <c r="J1398" s="164">
        <f t="shared" si="127"/>
        <v>8.7689994989143135E-4</v>
      </c>
      <c r="K1398" s="162">
        <v>3</v>
      </c>
      <c r="L1398" s="163">
        <v>3</v>
      </c>
      <c r="M1398" s="166">
        <f t="shared" si="128"/>
        <v>0</v>
      </c>
      <c r="N1398" s="164">
        <f t="shared" si="129"/>
        <v>0</v>
      </c>
      <c r="O1398" s="165">
        <f t="shared" si="130"/>
        <v>6.2635710706530816E-5</v>
      </c>
      <c r="P1398" s="164">
        <f t="shared" si="131"/>
        <v>6.236228329106557E-5</v>
      </c>
      <c r="Q1398" s="81"/>
    </row>
    <row r="1399" spans="1:17" s="74" customFormat="1" x14ac:dyDescent="0.25">
      <c r="A1399" s="288" t="s">
        <v>1938</v>
      </c>
      <c r="B1399" s="158" t="s">
        <v>1721</v>
      </c>
      <c r="C1399" s="159" t="s">
        <v>2170</v>
      </c>
      <c r="D1399" s="160" t="s">
        <v>944</v>
      </c>
      <c r="E1399" s="158" t="s">
        <v>945</v>
      </c>
      <c r="F1399" s="161" t="s">
        <v>842</v>
      </c>
      <c r="G1399" s="162">
        <v>296373</v>
      </c>
      <c r="H1399" s="163">
        <v>300911</v>
      </c>
      <c r="I1399" s="166">
        <f t="shared" si="126"/>
        <v>1.5311786161357479E-2</v>
      </c>
      <c r="J1399" s="164">
        <f t="shared" si="127"/>
        <v>3.0623572322714958E-3</v>
      </c>
      <c r="K1399" s="162">
        <v>43</v>
      </c>
      <c r="L1399" s="163">
        <v>44</v>
      </c>
      <c r="M1399" s="166">
        <f t="shared" si="128"/>
        <v>2.3255813953488372E-2</v>
      </c>
      <c r="N1399" s="164">
        <f t="shared" si="129"/>
        <v>4.6511627906976744E-3</v>
      </c>
      <c r="O1399" s="165">
        <f t="shared" si="130"/>
        <v>1.4508744048884344E-4</v>
      </c>
      <c r="P1399" s="164">
        <f t="shared" si="131"/>
        <v>1.4622263725819261E-4</v>
      </c>
      <c r="Q1399" s="81"/>
    </row>
    <row r="1400" spans="1:17" s="74" customFormat="1" x14ac:dyDescent="0.25">
      <c r="A1400" s="288" t="s">
        <v>1938</v>
      </c>
      <c r="B1400" s="158" t="s">
        <v>1721</v>
      </c>
      <c r="C1400" s="159" t="s">
        <v>2170</v>
      </c>
      <c r="D1400" s="160" t="s">
        <v>1064</v>
      </c>
      <c r="E1400" s="158" t="s">
        <v>1112</v>
      </c>
      <c r="F1400" s="161" t="s">
        <v>3039</v>
      </c>
      <c r="G1400" s="162">
        <v>296373</v>
      </c>
      <c r="H1400" s="163">
        <v>300911</v>
      </c>
      <c r="I1400" s="166">
        <f t="shared" si="126"/>
        <v>1.5311786161357479E-2</v>
      </c>
      <c r="J1400" s="164">
        <f t="shared" si="127"/>
        <v>3.0623572322714958E-3</v>
      </c>
      <c r="K1400" s="162">
        <v>0</v>
      </c>
      <c r="L1400" s="163">
        <v>0</v>
      </c>
      <c r="M1400" s="166">
        <f t="shared" si="128"/>
        <v>0</v>
      </c>
      <c r="N1400" s="164">
        <f t="shared" si="129"/>
        <v>0</v>
      </c>
      <c r="O1400" s="165">
        <f t="shared" si="130"/>
        <v>0</v>
      </c>
      <c r="P1400" s="164">
        <f t="shared" si="131"/>
        <v>0</v>
      </c>
      <c r="Q1400" s="81"/>
    </row>
    <row r="1401" spans="1:17" s="74" customFormat="1" x14ac:dyDescent="0.25">
      <c r="A1401" s="288" t="s">
        <v>1938</v>
      </c>
      <c r="B1401" s="158" t="s">
        <v>1721</v>
      </c>
      <c r="C1401" s="159" t="s">
        <v>2170</v>
      </c>
      <c r="D1401" s="160" t="s">
        <v>891</v>
      </c>
      <c r="E1401" s="158" t="s">
        <v>893</v>
      </c>
      <c r="F1401" s="161" t="s">
        <v>3039</v>
      </c>
      <c r="G1401" s="162">
        <v>296373</v>
      </c>
      <c r="H1401" s="163">
        <v>300911</v>
      </c>
      <c r="I1401" s="166">
        <f t="shared" si="126"/>
        <v>1.5311786161357479E-2</v>
      </c>
      <c r="J1401" s="164">
        <f t="shared" si="127"/>
        <v>3.0623572322714958E-3</v>
      </c>
      <c r="K1401" s="162">
        <v>0</v>
      </c>
      <c r="L1401" s="163">
        <v>0</v>
      </c>
      <c r="M1401" s="166">
        <f t="shared" si="128"/>
        <v>0</v>
      </c>
      <c r="N1401" s="164">
        <f t="shared" si="129"/>
        <v>0</v>
      </c>
      <c r="O1401" s="165">
        <f t="shared" si="130"/>
        <v>0</v>
      </c>
      <c r="P1401" s="164">
        <f t="shared" si="131"/>
        <v>0</v>
      </c>
      <c r="Q1401" s="81"/>
    </row>
    <row r="1402" spans="1:17" s="74" customFormat="1" x14ac:dyDescent="0.25">
      <c r="A1402" s="288" t="s">
        <v>1938</v>
      </c>
      <c r="B1402" s="158" t="s">
        <v>1721</v>
      </c>
      <c r="C1402" s="159" t="s">
        <v>2170</v>
      </c>
      <c r="D1402" s="160" t="s">
        <v>1064</v>
      </c>
      <c r="E1402" s="158" t="s">
        <v>3145</v>
      </c>
      <c r="F1402" s="161" t="s">
        <v>3126</v>
      </c>
      <c r="G1402" s="162">
        <v>296373</v>
      </c>
      <c r="H1402" s="163">
        <v>300911</v>
      </c>
      <c r="I1402" s="166">
        <f t="shared" si="126"/>
        <v>1.5311786161357479E-2</v>
      </c>
      <c r="J1402" s="164">
        <f t="shared" si="127"/>
        <v>3.0623572322714958E-3</v>
      </c>
      <c r="K1402" s="162">
        <v>5</v>
      </c>
      <c r="L1402" s="163">
        <v>6</v>
      </c>
      <c r="M1402" s="166">
        <f t="shared" si="128"/>
        <v>0.2</v>
      </c>
      <c r="N1402" s="164">
        <f t="shared" si="129"/>
        <v>0.04</v>
      </c>
      <c r="O1402" s="165">
        <f t="shared" si="130"/>
        <v>1.6870632614981798E-5</v>
      </c>
      <c r="P1402" s="164">
        <f t="shared" si="131"/>
        <v>1.9939450535208086E-5</v>
      </c>
      <c r="Q1402" s="81"/>
    </row>
    <row r="1403" spans="1:17" s="74" customFormat="1" x14ac:dyDescent="0.25">
      <c r="A1403" s="288" t="s">
        <v>1938</v>
      </c>
      <c r="B1403" s="158" t="s">
        <v>1721</v>
      </c>
      <c r="C1403" s="159" t="s">
        <v>2170</v>
      </c>
      <c r="D1403" s="160" t="s">
        <v>3115</v>
      </c>
      <c r="E1403" s="158" t="s">
        <v>3158</v>
      </c>
      <c r="F1403" s="161" t="s">
        <v>3126</v>
      </c>
      <c r="G1403" s="162">
        <v>296373</v>
      </c>
      <c r="H1403" s="163">
        <v>300911</v>
      </c>
      <c r="I1403" s="166">
        <f t="shared" si="126"/>
        <v>1.5311786161357479E-2</v>
      </c>
      <c r="J1403" s="164">
        <f t="shared" si="127"/>
        <v>3.0623572322714958E-3</v>
      </c>
      <c r="K1403" s="162">
        <v>4</v>
      </c>
      <c r="L1403" s="163">
        <v>4</v>
      </c>
      <c r="M1403" s="166">
        <f t="shared" si="128"/>
        <v>0</v>
      </c>
      <c r="N1403" s="164">
        <f t="shared" si="129"/>
        <v>0</v>
      </c>
      <c r="O1403" s="165">
        <f t="shared" si="130"/>
        <v>1.3496506091985437E-5</v>
      </c>
      <c r="P1403" s="164">
        <f t="shared" si="131"/>
        <v>1.3292967023472056E-5</v>
      </c>
      <c r="Q1403" s="81"/>
    </row>
    <row r="1404" spans="1:17" s="74" customFormat="1" x14ac:dyDescent="0.25">
      <c r="A1404" s="288" t="s">
        <v>1938</v>
      </c>
      <c r="B1404" s="158" t="s">
        <v>1721</v>
      </c>
      <c r="C1404" s="159" t="s">
        <v>2170</v>
      </c>
      <c r="D1404" s="160" t="s">
        <v>895</v>
      </c>
      <c r="E1404" s="158" t="s">
        <v>896</v>
      </c>
      <c r="F1404" s="161" t="s">
        <v>3233</v>
      </c>
      <c r="G1404" s="162">
        <v>296373</v>
      </c>
      <c r="H1404" s="163">
        <v>300911</v>
      </c>
      <c r="I1404" s="166">
        <f t="shared" si="126"/>
        <v>1.5311786161357479E-2</v>
      </c>
      <c r="J1404" s="164">
        <f t="shared" si="127"/>
        <v>3.0623572322714958E-3</v>
      </c>
      <c r="K1404" s="162">
        <v>45</v>
      </c>
      <c r="L1404" s="163">
        <v>45</v>
      </c>
      <c r="M1404" s="166">
        <f t="shared" si="128"/>
        <v>0</v>
      </c>
      <c r="N1404" s="164">
        <f t="shared" si="129"/>
        <v>0</v>
      </c>
      <c r="O1404" s="165">
        <f t="shared" si="130"/>
        <v>1.5183569353483618E-4</v>
      </c>
      <c r="P1404" s="164">
        <f t="shared" si="131"/>
        <v>1.4954587901406063E-4</v>
      </c>
      <c r="Q1404" s="81"/>
    </row>
    <row r="1405" spans="1:17" s="74" customFormat="1" x14ac:dyDescent="0.25">
      <c r="A1405" s="288" t="s">
        <v>1939</v>
      </c>
      <c r="B1405" s="158" t="s">
        <v>1721</v>
      </c>
      <c r="C1405" s="159" t="s">
        <v>2171</v>
      </c>
      <c r="D1405" s="160" t="s">
        <v>1069</v>
      </c>
      <c r="E1405" s="158" t="s">
        <v>1114</v>
      </c>
      <c r="F1405" s="161" t="s">
        <v>3039</v>
      </c>
      <c r="G1405" s="162">
        <v>926917</v>
      </c>
      <c r="H1405" s="163">
        <v>945123</v>
      </c>
      <c r="I1405" s="166">
        <f t="shared" si="126"/>
        <v>1.9641456570545151E-2</v>
      </c>
      <c r="J1405" s="164">
        <f t="shared" si="127"/>
        <v>3.92829131410903E-3</v>
      </c>
      <c r="K1405" s="162">
        <v>4</v>
      </c>
      <c r="L1405" s="163">
        <v>4</v>
      </c>
      <c r="M1405" s="166">
        <f t="shared" si="128"/>
        <v>0</v>
      </c>
      <c r="N1405" s="164">
        <f t="shared" si="129"/>
        <v>0</v>
      </c>
      <c r="O1405" s="165">
        <f t="shared" si="130"/>
        <v>4.315380988804823E-6</v>
      </c>
      <c r="P1405" s="164">
        <f t="shared" si="131"/>
        <v>4.2322533680801331E-6</v>
      </c>
      <c r="Q1405" s="81"/>
    </row>
    <row r="1406" spans="1:17" s="74" customFormat="1" x14ac:dyDescent="0.25">
      <c r="A1406" s="288" t="s">
        <v>1680</v>
      </c>
      <c r="B1406" s="158" t="s">
        <v>1721</v>
      </c>
      <c r="C1406" s="159" t="s">
        <v>1793</v>
      </c>
      <c r="D1406" s="160" t="s">
        <v>944</v>
      </c>
      <c r="E1406" s="158" t="s">
        <v>945</v>
      </c>
      <c r="F1406" s="161" t="s">
        <v>842</v>
      </c>
      <c r="G1406" s="162">
        <v>2637717</v>
      </c>
      <c r="H1406" s="163">
        <v>2761756</v>
      </c>
      <c r="I1406" s="166">
        <f t="shared" si="126"/>
        <v>4.7025135751864205E-2</v>
      </c>
      <c r="J1406" s="164">
        <f t="shared" si="127"/>
        <v>9.4050271503728407E-3</v>
      </c>
      <c r="K1406" s="162">
        <v>2629201</v>
      </c>
      <c r="L1406" s="163">
        <v>2752859</v>
      </c>
      <c r="M1406" s="166">
        <f t="shared" si="128"/>
        <v>4.7032539543382192E-2</v>
      </c>
      <c r="N1406" s="164">
        <f t="shared" si="129"/>
        <v>9.4065079086764376E-3</v>
      </c>
      <c r="O1406" s="165">
        <f t="shared" si="130"/>
        <v>0.99677145046265392</v>
      </c>
      <c r="P1406" s="164">
        <f t="shared" si="131"/>
        <v>0.99677849889707848</v>
      </c>
      <c r="Q1406" s="81"/>
    </row>
    <row r="1407" spans="1:17" s="74" customFormat="1" x14ac:dyDescent="0.25">
      <c r="A1407" s="288" t="s">
        <v>1680</v>
      </c>
      <c r="B1407" s="158" t="s">
        <v>1721</v>
      </c>
      <c r="C1407" s="159" t="s">
        <v>1793</v>
      </c>
      <c r="D1407" s="160" t="s">
        <v>891</v>
      </c>
      <c r="E1407" s="158" t="s">
        <v>893</v>
      </c>
      <c r="F1407" s="161" t="s">
        <v>3039</v>
      </c>
      <c r="G1407" s="162">
        <v>2637717</v>
      </c>
      <c r="H1407" s="163">
        <v>2761756</v>
      </c>
      <c r="I1407" s="166">
        <f t="shared" si="126"/>
        <v>4.7025135751864205E-2</v>
      </c>
      <c r="J1407" s="164">
        <f t="shared" si="127"/>
        <v>9.4050271503728407E-3</v>
      </c>
      <c r="K1407" s="162">
        <v>2629600</v>
      </c>
      <c r="L1407" s="163">
        <v>2753267</v>
      </c>
      <c r="M1407" s="166">
        <f t="shared" si="128"/>
        <v>4.7028825676909039E-2</v>
      </c>
      <c r="N1407" s="164">
        <f t="shared" si="129"/>
        <v>9.4057651353818082E-3</v>
      </c>
      <c r="O1407" s="165">
        <f t="shared" si="130"/>
        <v>0.99692271763801799</v>
      </c>
      <c r="P1407" s="164">
        <f t="shared" si="131"/>
        <v>0.99692623099216582</v>
      </c>
      <c r="Q1407" s="81"/>
    </row>
    <row r="1408" spans="1:17" s="74" customFormat="1" x14ac:dyDescent="0.25">
      <c r="A1408" s="288" t="s">
        <v>1680</v>
      </c>
      <c r="B1408" s="158" t="s">
        <v>1721</v>
      </c>
      <c r="C1408" s="159" t="s">
        <v>1793</v>
      </c>
      <c r="D1408" s="160" t="s">
        <v>3115</v>
      </c>
      <c r="E1408" s="158" t="s">
        <v>3158</v>
      </c>
      <c r="F1408" s="161" t="s">
        <v>3126</v>
      </c>
      <c r="G1408" s="162">
        <v>2637717</v>
      </c>
      <c r="H1408" s="163">
        <v>2761756</v>
      </c>
      <c r="I1408" s="166">
        <f t="shared" si="126"/>
        <v>4.7025135751864205E-2</v>
      </c>
      <c r="J1408" s="164">
        <f t="shared" si="127"/>
        <v>9.4050271503728407E-3</v>
      </c>
      <c r="K1408" s="162">
        <v>2627792</v>
      </c>
      <c r="L1408" s="163">
        <v>2751381</v>
      </c>
      <c r="M1408" s="166">
        <f t="shared" si="128"/>
        <v>4.7031500210062291E-2</v>
      </c>
      <c r="N1408" s="164">
        <f t="shared" si="129"/>
        <v>9.4063000420124589E-3</v>
      </c>
      <c r="O1408" s="165">
        <f t="shared" si="130"/>
        <v>0.99623727640228277</v>
      </c>
      <c r="P1408" s="164">
        <f t="shared" si="131"/>
        <v>0.99624333214085536</v>
      </c>
      <c r="Q1408" s="81"/>
    </row>
    <row r="1409" spans="1:17" s="74" customFormat="1" x14ac:dyDescent="0.25">
      <c r="A1409" s="288" t="s">
        <v>1680</v>
      </c>
      <c r="B1409" s="158" t="s">
        <v>1721</v>
      </c>
      <c r="C1409" s="159" t="s">
        <v>1793</v>
      </c>
      <c r="D1409" s="160" t="s">
        <v>895</v>
      </c>
      <c r="E1409" s="158" t="s">
        <v>896</v>
      </c>
      <c r="F1409" s="161" t="s">
        <v>3233</v>
      </c>
      <c r="G1409" s="162">
        <v>2637717</v>
      </c>
      <c r="H1409" s="163">
        <v>2761756</v>
      </c>
      <c r="I1409" s="166">
        <f t="shared" si="126"/>
        <v>4.7025135751864205E-2</v>
      </c>
      <c r="J1409" s="164">
        <f t="shared" si="127"/>
        <v>9.4050271503728407E-3</v>
      </c>
      <c r="K1409" s="162">
        <v>2598318</v>
      </c>
      <c r="L1409" s="163">
        <v>2720565</v>
      </c>
      <c r="M1409" s="166">
        <f t="shared" si="128"/>
        <v>4.7048513692319417E-2</v>
      </c>
      <c r="N1409" s="164">
        <f t="shared" si="129"/>
        <v>9.4097027384638827E-3</v>
      </c>
      <c r="O1409" s="165">
        <f t="shared" si="130"/>
        <v>0.98506321944317754</v>
      </c>
      <c r="P1409" s="164">
        <f t="shared" si="131"/>
        <v>0.98508521390014181</v>
      </c>
      <c r="Q1409" s="81"/>
    </row>
    <row r="1410" spans="1:17" s="74" customFormat="1" x14ac:dyDescent="0.25">
      <c r="A1410" s="288" t="s">
        <v>2837</v>
      </c>
      <c r="B1410" s="158" t="s">
        <v>1721</v>
      </c>
      <c r="C1410" s="159" t="s">
        <v>627</v>
      </c>
      <c r="D1410" s="160" t="s">
        <v>1475</v>
      </c>
      <c r="E1410" s="158" t="s">
        <v>1283</v>
      </c>
      <c r="F1410" s="161" t="s">
        <v>842</v>
      </c>
      <c r="G1410" s="162">
        <v>29338</v>
      </c>
      <c r="H1410" s="163">
        <v>29500</v>
      </c>
      <c r="I1410" s="166">
        <f t="shared" si="126"/>
        <v>5.5218487967823304E-3</v>
      </c>
      <c r="J1410" s="164">
        <f t="shared" si="127"/>
        <v>1.1043697593564662E-3</v>
      </c>
      <c r="K1410" s="162">
        <v>4</v>
      </c>
      <c r="L1410" s="163">
        <v>4</v>
      </c>
      <c r="M1410" s="166">
        <f t="shared" si="128"/>
        <v>0</v>
      </c>
      <c r="N1410" s="164">
        <f t="shared" si="129"/>
        <v>0</v>
      </c>
      <c r="O1410" s="165">
        <f t="shared" si="130"/>
        <v>1.3634194559956371E-4</v>
      </c>
      <c r="P1410" s="164">
        <f t="shared" si="131"/>
        <v>1.3559322033898305E-4</v>
      </c>
      <c r="Q1410" s="81"/>
    </row>
    <row r="1411" spans="1:17" s="74" customFormat="1" x14ac:dyDescent="0.25">
      <c r="A1411" s="288" t="s">
        <v>1681</v>
      </c>
      <c r="B1411" s="158" t="s">
        <v>1721</v>
      </c>
      <c r="C1411" s="159" t="s">
        <v>1794</v>
      </c>
      <c r="D1411" s="160" t="s">
        <v>944</v>
      </c>
      <c r="E1411" s="158" t="s">
        <v>945</v>
      </c>
      <c r="F1411" s="161" t="s">
        <v>842</v>
      </c>
      <c r="G1411" s="162">
        <v>1371218</v>
      </c>
      <c r="H1411" s="163">
        <v>1406766</v>
      </c>
      <c r="I1411" s="166">
        <f t="shared" ref="I1411:I1474" si="132">(H1411-G1411)/G1411</f>
        <v>2.5924397141811148E-2</v>
      </c>
      <c r="J1411" s="164">
        <f t="shared" ref="J1411:J1474" si="133">I1411/5</f>
        <v>5.1848794283622292E-3</v>
      </c>
      <c r="K1411" s="162">
        <v>1328816</v>
      </c>
      <c r="L1411" s="163">
        <v>1363266</v>
      </c>
      <c r="M1411" s="166">
        <f t="shared" ref="M1411:M1474" si="134">IFERROR((L1411-K1411)/K1411,0)</f>
        <v>2.5925335035098914E-2</v>
      </c>
      <c r="N1411" s="164">
        <f t="shared" ref="N1411:N1474" si="135">M1411/5</f>
        <v>5.185067007019783E-3</v>
      </c>
      <c r="O1411" s="165">
        <f t="shared" ref="O1411:O1474" si="136">K1411/G1411</f>
        <v>0.96907712705054927</v>
      </c>
      <c r="P1411" s="164">
        <f t="shared" ref="P1411:P1474" si="137">L1411/H1411</f>
        <v>0.9690780129744393</v>
      </c>
      <c r="Q1411" s="81"/>
    </row>
    <row r="1412" spans="1:17" s="74" customFormat="1" x14ac:dyDescent="0.25">
      <c r="A1412" s="288" t="s">
        <v>1681</v>
      </c>
      <c r="B1412" s="158" t="s">
        <v>1721</v>
      </c>
      <c r="C1412" s="159" t="s">
        <v>1794</v>
      </c>
      <c r="D1412" s="160" t="s">
        <v>891</v>
      </c>
      <c r="E1412" s="158" t="s">
        <v>893</v>
      </c>
      <c r="F1412" s="161" t="s">
        <v>3039</v>
      </c>
      <c r="G1412" s="162">
        <v>1371218</v>
      </c>
      <c r="H1412" s="163">
        <v>1406766</v>
      </c>
      <c r="I1412" s="166">
        <f t="shared" si="132"/>
        <v>2.5924397141811148E-2</v>
      </c>
      <c r="J1412" s="164">
        <f t="shared" si="133"/>
        <v>5.1848794283622292E-3</v>
      </c>
      <c r="K1412" s="162">
        <v>1330984</v>
      </c>
      <c r="L1412" s="163">
        <v>1365493</v>
      </c>
      <c r="M1412" s="166">
        <f t="shared" si="134"/>
        <v>2.5927434138952835E-2</v>
      </c>
      <c r="N1412" s="164">
        <f t="shared" si="135"/>
        <v>5.1854868277905666E-3</v>
      </c>
      <c r="O1412" s="165">
        <f t="shared" si="136"/>
        <v>0.97065820314494122</v>
      </c>
      <c r="P1412" s="164">
        <f t="shared" si="137"/>
        <v>0.9706610765400927</v>
      </c>
      <c r="Q1412" s="81"/>
    </row>
    <row r="1413" spans="1:17" s="74" customFormat="1" x14ac:dyDescent="0.25">
      <c r="A1413" s="288" t="s">
        <v>1681</v>
      </c>
      <c r="B1413" s="158" t="s">
        <v>1721</v>
      </c>
      <c r="C1413" s="159" t="s">
        <v>1794</v>
      </c>
      <c r="D1413" s="160" t="s">
        <v>3115</v>
      </c>
      <c r="E1413" s="158" t="s">
        <v>3158</v>
      </c>
      <c r="F1413" s="161" t="s">
        <v>3126</v>
      </c>
      <c r="G1413" s="162">
        <v>1371218</v>
      </c>
      <c r="H1413" s="163">
        <v>1406766</v>
      </c>
      <c r="I1413" s="166">
        <f t="shared" si="132"/>
        <v>2.5924397141811148E-2</v>
      </c>
      <c r="J1413" s="164">
        <f t="shared" si="133"/>
        <v>5.1848794283622292E-3</v>
      </c>
      <c r="K1413" s="162">
        <v>1333242</v>
      </c>
      <c r="L1413" s="163">
        <v>1367806</v>
      </c>
      <c r="M1413" s="166">
        <f t="shared" si="134"/>
        <v>2.5924775847145528E-2</v>
      </c>
      <c r="N1413" s="164">
        <f t="shared" si="135"/>
        <v>5.1849551694291059E-3</v>
      </c>
      <c r="O1413" s="165">
        <f t="shared" si="136"/>
        <v>0.97230491431705246</v>
      </c>
      <c r="P1413" s="164">
        <f t="shared" si="137"/>
        <v>0.97230527322952076</v>
      </c>
      <c r="Q1413" s="81"/>
    </row>
    <row r="1414" spans="1:17" s="74" customFormat="1" x14ac:dyDescent="0.25">
      <c r="A1414" s="288" t="s">
        <v>1681</v>
      </c>
      <c r="B1414" s="158" t="s">
        <v>1721</v>
      </c>
      <c r="C1414" s="159" t="s">
        <v>1794</v>
      </c>
      <c r="D1414" s="160" t="s">
        <v>895</v>
      </c>
      <c r="E1414" s="158" t="s">
        <v>896</v>
      </c>
      <c r="F1414" s="161" t="s">
        <v>3233</v>
      </c>
      <c r="G1414" s="162">
        <v>1371218</v>
      </c>
      <c r="H1414" s="163">
        <v>1406766</v>
      </c>
      <c r="I1414" s="166">
        <f t="shared" si="132"/>
        <v>2.5924397141811148E-2</v>
      </c>
      <c r="J1414" s="164">
        <f t="shared" si="133"/>
        <v>5.1848794283622292E-3</v>
      </c>
      <c r="K1414" s="162">
        <v>1344080</v>
      </c>
      <c r="L1414" s="163">
        <v>1378938</v>
      </c>
      <c r="M1414" s="166">
        <f t="shared" si="134"/>
        <v>2.5934468186417474E-2</v>
      </c>
      <c r="N1414" s="164">
        <f t="shared" si="135"/>
        <v>5.1868936372834948E-3</v>
      </c>
      <c r="O1414" s="165">
        <f t="shared" si="136"/>
        <v>0.98020883623172972</v>
      </c>
      <c r="P1414" s="164">
        <f t="shared" si="137"/>
        <v>0.98021845850695855</v>
      </c>
      <c r="Q1414" s="81"/>
    </row>
    <row r="1415" spans="1:17" s="74" customFormat="1" x14ac:dyDescent="0.25">
      <c r="A1415" s="288" t="s">
        <v>1682</v>
      </c>
      <c r="B1415" s="158" t="s">
        <v>1721</v>
      </c>
      <c r="C1415" s="159" t="s">
        <v>1795</v>
      </c>
      <c r="D1415" s="160" t="s">
        <v>944</v>
      </c>
      <c r="E1415" s="158" t="s">
        <v>945</v>
      </c>
      <c r="F1415" s="161" t="s">
        <v>842</v>
      </c>
      <c r="G1415" s="162">
        <v>1658414</v>
      </c>
      <c r="H1415" s="163">
        <v>1728722</v>
      </c>
      <c r="I1415" s="166">
        <f t="shared" si="132"/>
        <v>4.2394721703989474E-2</v>
      </c>
      <c r="J1415" s="164">
        <f t="shared" si="133"/>
        <v>8.4789443407978955E-3</v>
      </c>
      <c r="K1415" s="162">
        <v>1643954</v>
      </c>
      <c r="L1415" s="163">
        <v>1713641</v>
      </c>
      <c r="M1415" s="166">
        <f t="shared" si="134"/>
        <v>4.2389872222702095E-2</v>
      </c>
      <c r="N1415" s="164">
        <f t="shared" si="135"/>
        <v>8.4779744445404193E-3</v>
      </c>
      <c r="O1415" s="165">
        <f t="shared" si="136"/>
        <v>0.99128082613870838</v>
      </c>
      <c r="P1415" s="164">
        <f t="shared" si="137"/>
        <v>0.99127621445206349</v>
      </c>
      <c r="Q1415" s="81"/>
    </row>
    <row r="1416" spans="1:17" s="74" customFormat="1" x14ac:dyDescent="0.25">
      <c r="A1416" s="288" t="s">
        <v>1682</v>
      </c>
      <c r="B1416" s="158" t="s">
        <v>1721</v>
      </c>
      <c r="C1416" s="159" t="s">
        <v>1795</v>
      </c>
      <c r="D1416" s="160" t="s">
        <v>891</v>
      </c>
      <c r="E1416" s="158" t="s">
        <v>893</v>
      </c>
      <c r="F1416" s="161" t="s">
        <v>3039</v>
      </c>
      <c r="G1416" s="162">
        <v>1658414</v>
      </c>
      <c r="H1416" s="163">
        <v>1728722</v>
      </c>
      <c r="I1416" s="166">
        <f t="shared" si="132"/>
        <v>4.2394721703989474E-2</v>
      </c>
      <c r="J1416" s="164">
        <f t="shared" si="133"/>
        <v>8.4789443407978955E-3</v>
      </c>
      <c r="K1416" s="162">
        <v>1650955</v>
      </c>
      <c r="L1416" s="163">
        <v>1720940</v>
      </c>
      <c r="M1416" s="166">
        <f t="shared" si="134"/>
        <v>4.239061634023944E-2</v>
      </c>
      <c r="N1416" s="164">
        <f t="shared" si="135"/>
        <v>8.4781232680478883E-3</v>
      </c>
      <c r="O1416" s="165">
        <f t="shared" si="136"/>
        <v>0.9955023293339299</v>
      </c>
      <c r="P1416" s="164">
        <f t="shared" si="137"/>
        <v>0.99549840865101502</v>
      </c>
      <c r="Q1416" s="81"/>
    </row>
    <row r="1417" spans="1:17" s="74" customFormat="1" x14ac:dyDescent="0.25">
      <c r="A1417" s="288" t="s">
        <v>1682</v>
      </c>
      <c r="B1417" s="158" t="s">
        <v>1721</v>
      </c>
      <c r="C1417" s="159" t="s">
        <v>1795</v>
      </c>
      <c r="D1417" s="160" t="s">
        <v>3115</v>
      </c>
      <c r="E1417" s="158" t="s">
        <v>3158</v>
      </c>
      <c r="F1417" s="161" t="s">
        <v>3126</v>
      </c>
      <c r="G1417" s="162">
        <v>1658414</v>
      </c>
      <c r="H1417" s="163">
        <v>1728722</v>
      </c>
      <c r="I1417" s="166">
        <f t="shared" si="132"/>
        <v>4.2394721703989474E-2</v>
      </c>
      <c r="J1417" s="164">
        <f t="shared" si="133"/>
        <v>8.4789443407978955E-3</v>
      </c>
      <c r="K1417" s="162">
        <v>1635255</v>
      </c>
      <c r="L1417" s="163">
        <v>1704575</v>
      </c>
      <c r="M1417" s="166">
        <f t="shared" si="134"/>
        <v>4.2390942085485141E-2</v>
      </c>
      <c r="N1417" s="164">
        <f t="shared" si="135"/>
        <v>8.4781884170970281E-3</v>
      </c>
      <c r="O1417" s="165">
        <f t="shared" si="136"/>
        <v>0.98603545314981667</v>
      </c>
      <c r="P1417" s="164">
        <f t="shared" si="137"/>
        <v>0.9860318778843562</v>
      </c>
      <c r="Q1417" s="81"/>
    </row>
    <row r="1418" spans="1:17" s="74" customFormat="1" x14ac:dyDescent="0.25">
      <c r="A1418" s="288" t="s">
        <v>1682</v>
      </c>
      <c r="B1418" s="158" t="s">
        <v>1721</v>
      </c>
      <c r="C1418" s="159" t="s">
        <v>1795</v>
      </c>
      <c r="D1418" s="160" t="s">
        <v>1525</v>
      </c>
      <c r="E1418" s="158" t="s">
        <v>1320</v>
      </c>
      <c r="F1418" s="161" t="s">
        <v>3262</v>
      </c>
      <c r="G1418" s="162">
        <v>1658414</v>
      </c>
      <c r="H1418" s="163">
        <v>1728722</v>
      </c>
      <c r="I1418" s="166">
        <f t="shared" si="132"/>
        <v>4.2394721703989474E-2</v>
      </c>
      <c r="J1418" s="164">
        <f t="shared" si="133"/>
        <v>8.4789443407978955E-3</v>
      </c>
      <c r="K1418" s="162">
        <v>1614751</v>
      </c>
      <c r="L1418" s="163">
        <v>1683225</v>
      </c>
      <c r="M1418" s="166">
        <f t="shared" si="134"/>
        <v>4.2405299640625706E-2</v>
      </c>
      <c r="N1418" s="164">
        <f t="shared" si="135"/>
        <v>8.4810599281251418E-3</v>
      </c>
      <c r="O1418" s="165">
        <f t="shared" si="136"/>
        <v>0.97367183345051356</v>
      </c>
      <c r="P1418" s="164">
        <f t="shared" si="137"/>
        <v>0.97368171400606918</v>
      </c>
      <c r="Q1418" s="81"/>
    </row>
    <row r="1419" spans="1:17" s="74" customFormat="1" x14ac:dyDescent="0.25">
      <c r="A1419" s="288" t="s">
        <v>1682</v>
      </c>
      <c r="B1419" s="158" t="s">
        <v>1721</v>
      </c>
      <c r="C1419" s="159" t="s">
        <v>1795</v>
      </c>
      <c r="D1419" s="160" t="s">
        <v>895</v>
      </c>
      <c r="E1419" s="158" t="s">
        <v>896</v>
      </c>
      <c r="F1419" s="161" t="s">
        <v>3233</v>
      </c>
      <c r="G1419" s="162">
        <v>1658414</v>
      </c>
      <c r="H1419" s="163">
        <v>1728722</v>
      </c>
      <c r="I1419" s="166">
        <f t="shared" si="132"/>
        <v>4.2394721703989474E-2</v>
      </c>
      <c r="J1419" s="164">
        <f t="shared" si="133"/>
        <v>8.4789443407978955E-3</v>
      </c>
      <c r="K1419" s="162">
        <v>1616140</v>
      </c>
      <c r="L1419" s="163">
        <v>1684674</v>
      </c>
      <c r="M1419" s="166">
        <f t="shared" si="134"/>
        <v>4.2405979679978223E-2</v>
      </c>
      <c r="N1419" s="164">
        <f t="shared" si="135"/>
        <v>8.4811959359956442E-3</v>
      </c>
      <c r="O1419" s="165">
        <f t="shared" si="136"/>
        <v>0.97450938064922266</v>
      </c>
      <c r="P1419" s="164">
        <f t="shared" si="137"/>
        <v>0.9745199054561694</v>
      </c>
      <c r="Q1419" s="81"/>
    </row>
    <row r="1420" spans="1:17" s="74" customFormat="1" x14ac:dyDescent="0.25">
      <c r="A1420" s="288" t="s">
        <v>1683</v>
      </c>
      <c r="B1420" s="158" t="s">
        <v>1721</v>
      </c>
      <c r="C1420" s="159" t="s">
        <v>1796</v>
      </c>
      <c r="D1420" s="160" t="s">
        <v>1475</v>
      </c>
      <c r="E1420" s="158" t="s">
        <v>1283</v>
      </c>
      <c r="F1420" s="161" t="s">
        <v>842</v>
      </c>
      <c r="G1420" s="162">
        <v>465455</v>
      </c>
      <c r="H1420" s="163">
        <v>474022</v>
      </c>
      <c r="I1420" s="166">
        <f t="shared" si="132"/>
        <v>1.8405646088236242E-2</v>
      </c>
      <c r="J1420" s="164">
        <f t="shared" si="133"/>
        <v>3.6811292176472483E-3</v>
      </c>
      <c r="K1420" s="162">
        <v>465241</v>
      </c>
      <c r="L1420" s="163">
        <v>473804</v>
      </c>
      <c r="M1420" s="166">
        <f t="shared" si="134"/>
        <v>1.8405514561270396E-2</v>
      </c>
      <c r="N1420" s="164">
        <f t="shared" si="135"/>
        <v>3.681102912254079E-3</v>
      </c>
      <c r="O1420" s="165">
        <f t="shared" si="136"/>
        <v>0.99954023482398946</v>
      </c>
      <c r="P1420" s="164">
        <f t="shared" si="137"/>
        <v>0.99954010573348917</v>
      </c>
      <c r="Q1420" s="81"/>
    </row>
    <row r="1421" spans="1:17" s="74" customFormat="1" x14ac:dyDescent="0.25">
      <c r="A1421" s="288" t="s">
        <v>1940</v>
      </c>
      <c r="B1421" s="158" t="s">
        <v>1721</v>
      </c>
      <c r="C1421" s="159" t="s">
        <v>1733</v>
      </c>
      <c r="D1421" s="160" t="s">
        <v>891</v>
      </c>
      <c r="E1421" s="158" t="s">
        <v>893</v>
      </c>
      <c r="F1421" s="161" t="s">
        <v>3039</v>
      </c>
      <c r="G1421" s="162">
        <v>383330</v>
      </c>
      <c r="H1421" s="163">
        <v>396635</v>
      </c>
      <c r="I1421" s="166">
        <f t="shared" si="132"/>
        <v>3.4708997469543215E-2</v>
      </c>
      <c r="J1421" s="164">
        <f t="shared" si="133"/>
        <v>6.9417994939086434E-3</v>
      </c>
      <c r="K1421" s="162">
        <v>10</v>
      </c>
      <c r="L1421" s="163">
        <v>11</v>
      </c>
      <c r="M1421" s="166">
        <f t="shared" si="134"/>
        <v>0.1</v>
      </c>
      <c r="N1421" s="164">
        <f t="shared" si="135"/>
        <v>0.02</v>
      </c>
      <c r="O1421" s="165">
        <f t="shared" si="136"/>
        <v>2.6087183366811887E-5</v>
      </c>
      <c r="P1421" s="164">
        <f t="shared" si="137"/>
        <v>2.773330644043012E-5</v>
      </c>
      <c r="Q1421" s="81"/>
    </row>
    <row r="1422" spans="1:17" s="74" customFormat="1" x14ac:dyDescent="0.25">
      <c r="A1422" s="288" t="s">
        <v>1940</v>
      </c>
      <c r="B1422" s="158" t="s">
        <v>1721</v>
      </c>
      <c r="C1422" s="159" t="s">
        <v>1733</v>
      </c>
      <c r="D1422" s="160" t="s">
        <v>3115</v>
      </c>
      <c r="E1422" s="158" t="s">
        <v>3158</v>
      </c>
      <c r="F1422" s="161" t="s">
        <v>3126</v>
      </c>
      <c r="G1422" s="162">
        <v>383330</v>
      </c>
      <c r="H1422" s="163">
        <v>396635</v>
      </c>
      <c r="I1422" s="166">
        <f t="shared" si="132"/>
        <v>3.4708997469543215E-2</v>
      </c>
      <c r="J1422" s="164">
        <f t="shared" si="133"/>
        <v>6.9417994939086434E-3</v>
      </c>
      <c r="K1422" s="162">
        <v>21</v>
      </c>
      <c r="L1422" s="163">
        <v>22</v>
      </c>
      <c r="M1422" s="166">
        <f t="shared" si="134"/>
        <v>4.7619047619047616E-2</v>
      </c>
      <c r="N1422" s="164">
        <f t="shared" si="135"/>
        <v>9.5238095238095229E-3</v>
      </c>
      <c r="O1422" s="165">
        <f t="shared" si="136"/>
        <v>5.4783085070304961E-5</v>
      </c>
      <c r="P1422" s="164">
        <f t="shared" si="137"/>
        <v>5.5466612880860239E-5</v>
      </c>
      <c r="Q1422" s="81"/>
    </row>
    <row r="1423" spans="1:17" s="74" customFormat="1" x14ac:dyDescent="0.25">
      <c r="A1423" s="288" t="s">
        <v>1940</v>
      </c>
      <c r="B1423" s="158" t="s">
        <v>1721</v>
      </c>
      <c r="C1423" s="159" t="s">
        <v>1733</v>
      </c>
      <c r="D1423" s="160" t="s">
        <v>895</v>
      </c>
      <c r="E1423" s="158" t="s">
        <v>896</v>
      </c>
      <c r="F1423" s="161" t="s">
        <v>3233</v>
      </c>
      <c r="G1423" s="162">
        <v>383330</v>
      </c>
      <c r="H1423" s="163">
        <v>396635</v>
      </c>
      <c r="I1423" s="166">
        <f t="shared" si="132"/>
        <v>3.4708997469543215E-2</v>
      </c>
      <c r="J1423" s="164">
        <f t="shared" si="133"/>
        <v>6.9417994939086434E-3</v>
      </c>
      <c r="K1423" s="162">
        <v>382831</v>
      </c>
      <c r="L1423" s="163">
        <v>396120</v>
      </c>
      <c r="M1423" s="166">
        <f t="shared" si="134"/>
        <v>3.4712444916947686E-2</v>
      </c>
      <c r="N1423" s="164">
        <f t="shared" si="135"/>
        <v>6.9424889833895375E-3</v>
      </c>
      <c r="O1423" s="165">
        <f t="shared" si="136"/>
        <v>0.99869824954999609</v>
      </c>
      <c r="P1423" s="164">
        <f t="shared" si="137"/>
        <v>0.99870157701665263</v>
      </c>
      <c r="Q1423" s="81"/>
    </row>
    <row r="1424" spans="1:17" s="74" customFormat="1" x14ac:dyDescent="0.25">
      <c r="A1424" s="288" t="s">
        <v>2836</v>
      </c>
      <c r="B1424" s="158" t="s">
        <v>1721</v>
      </c>
      <c r="C1424" s="159" t="s">
        <v>2598</v>
      </c>
      <c r="D1424" s="160" t="s">
        <v>1475</v>
      </c>
      <c r="E1424" s="158" t="s">
        <v>1283</v>
      </c>
      <c r="F1424" s="161" t="s">
        <v>842</v>
      </c>
      <c r="G1424" s="162">
        <v>118671</v>
      </c>
      <c r="H1424" s="163">
        <v>119077</v>
      </c>
      <c r="I1424" s="166">
        <f t="shared" si="132"/>
        <v>3.4212233822922197E-3</v>
      </c>
      <c r="J1424" s="164">
        <f t="shared" si="133"/>
        <v>6.8424467645844392E-4</v>
      </c>
      <c r="K1424" s="162">
        <v>42</v>
      </c>
      <c r="L1424" s="163">
        <v>42</v>
      </c>
      <c r="M1424" s="166">
        <f t="shared" si="134"/>
        <v>0</v>
      </c>
      <c r="N1424" s="164">
        <f t="shared" si="135"/>
        <v>0</v>
      </c>
      <c r="O1424" s="165">
        <f t="shared" si="136"/>
        <v>3.5391966023712616E-4</v>
      </c>
      <c r="P1424" s="164">
        <f t="shared" si="137"/>
        <v>3.5271295044383044E-4</v>
      </c>
      <c r="Q1424" s="81"/>
    </row>
    <row r="1425" spans="1:17" s="74" customFormat="1" x14ac:dyDescent="0.25">
      <c r="A1425" s="288" t="s">
        <v>1941</v>
      </c>
      <c r="B1425" s="158" t="s">
        <v>1721</v>
      </c>
      <c r="C1425" s="159" t="s">
        <v>2172</v>
      </c>
      <c r="D1425" s="160" t="s">
        <v>944</v>
      </c>
      <c r="E1425" s="158" t="s">
        <v>945</v>
      </c>
      <c r="F1425" s="161" t="s">
        <v>842</v>
      </c>
      <c r="G1425" s="162">
        <v>99439</v>
      </c>
      <c r="H1425" s="163">
        <v>100790</v>
      </c>
      <c r="I1425" s="166">
        <f t="shared" si="132"/>
        <v>1.3586218686833134E-2</v>
      </c>
      <c r="J1425" s="164">
        <f t="shared" si="133"/>
        <v>2.7172437373666268E-3</v>
      </c>
      <c r="K1425" s="162">
        <v>131</v>
      </c>
      <c r="L1425" s="163">
        <v>132</v>
      </c>
      <c r="M1425" s="166">
        <f t="shared" si="134"/>
        <v>7.6335877862595417E-3</v>
      </c>
      <c r="N1425" s="164">
        <f t="shared" si="135"/>
        <v>1.5267175572519084E-3</v>
      </c>
      <c r="O1425" s="165">
        <f t="shared" si="136"/>
        <v>1.3173905610474764E-3</v>
      </c>
      <c r="P1425" s="164">
        <f t="shared" si="137"/>
        <v>1.3096537354896319E-3</v>
      </c>
      <c r="Q1425" s="81"/>
    </row>
    <row r="1426" spans="1:17" s="74" customFormat="1" x14ac:dyDescent="0.25">
      <c r="A1426" s="288" t="s">
        <v>1941</v>
      </c>
      <c r="B1426" s="158" t="s">
        <v>1721</v>
      </c>
      <c r="C1426" s="159" t="s">
        <v>2172</v>
      </c>
      <c r="D1426" s="160" t="s">
        <v>891</v>
      </c>
      <c r="E1426" s="158" t="s">
        <v>893</v>
      </c>
      <c r="F1426" s="161" t="s">
        <v>3039</v>
      </c>
      <c r="G1426" s="162">
        <v>99439</v>
      </c>
      <c r="H1426" s="163">
        <v>100790</v>
      </c>
      <c r="I1426" s="166">
        <f t="shared" si="132"/>
        <v>1.3586218686833134E-2</v>
      </c>
      <c r="J1426" s="164">
        <f t="shared" si="133"/>
        <v>2.7172437373666268E-3</v>
      </c>
      <c r="K1426" s="162">
        <v>116</v>
      </c>
      <c r="L1426" s="163">
        <v>117</v>
      </c>
      <c r="M1426" s="166">
        <f t="shared" si="134"/>
        <v>8.6206896551724137E-3</v>
      </c>
      <c r="N1426" s="164">
        <f t="shared" si="135"/>
        <v>1.7241379310344827E-3</v>
      </c>
      <c r="O1426" s="165">
        <f t="shared" si="136"/>
        <v>1.166544313599292E-3</v>
      </c>
      <c r="P1426" s="164">
        <f t="shared" si="137"/>
        <v>1.1608294473658101E-3</v>
      </c>
      <c r="Q1426" s="81"/>
    </row>
    <row r="1427" spans="1:17" s="74" customFormat="1" x14ac:dyDescent="0.25">
      <c r="A1427" s="288" t="s">
        <v>1941</v>
      </c>
      <c r="B1427" s="158" t="s">
        <v>1721</v>
      </c>
      <c r="C1427" s="159" t="s">
        <v>2172</v>
      </c>
      <c r="D1427" s="160" t="s">
        <v>3115</v>
      </c>
      <c r="E1427" s="158" t="s">
        <v>3158</v>
      </c>
      <c r="F1427" s="161" t="s">
        <v>3126</v>
      </c>
      <c r="G1427" s="162">
        <v>99439</v>
      </c>
      <c r="H1427" s="163">
        <v>100790</v>
      </c>
      <c r="I1427" s="166">
        <f t="shared" si="132"/>
        <v>1.3586218686833134E-2</v>
      </c>
      <c r="J1427" s="164">
        <f t="shared" si="133"/>
        <v>2.7172437373666268E-3</v>
      </c>
      <c r="K1427" s="162">
        <v>194</v>
      </c>
      <c r="L1427" s="163">
        <v>197</v>
      </c>
      <c r="M1427" s="166">
        <f t="shared" si="134"/>
        <v>1.5463917525773196E-2</v>
      </c>
      <c r="N1427" s="164">
        <f t="shared" si="135"/>
        <v>3.0927835051546395E-3</v>
      </c>
      <c r="O1427" s="165">
        <f t="shared" si="136"/>
        <v>1.9509448003298504E-3</v>
      </c>
      <c r="P1427" s="164">
        <f t="shared" si="137"/>
        <v>1.9545589840261929E-3</v>
      </c>
      <c r="Q1427" s="81"/>
    </row>
    <row r="1428" spans="1:17" s="74" customFormat="1" x14ac:dyDescent="0.25">
      <c r="A1428" s="288" t="s">
        <v>1941</v>
      </c>
      <c r="B1428" s="158" t="s">
        <v>1721</v>
      </c>
      <c r="C1428" s="159" t="s">
        <v>2172</v>
      </c>
      <c r="D1428" s="160" t="s">
        <v>895</v>
      </c>
      <c r="E1428" s="158" t="s">
        <v>896</v>
      </c>
      <c r="F1428" s="161" t="s">
        <v>3233</v>
      </c>
      <c r="G1428" s="162">
        <v>99439</v>
      </c>
      <c r="H1428" s="163">
        <v>100790</v>
      </c>
      <c r="I1428" s="166">
        <f t="shared" si="132"/>
        <v>1.3586218686833134E-2</v>
      </c>
      <c r="J1428" s="164">
        <f t="shared" si="133"/>
        <v>2.7172437373666268E-3</v>
      </c>
      <c r="K1428" s="162">
        <v>142</v>
      </c>
      <c r="L1428" s="163">
        <v>144</v>
      </c>
      <c r="M1428" s="166">
        <f t="shared" si="134"/>
        <v>1.4084507042253521E-2</v>
      </c>
      <c r="N1428" s="164">
        <f t="shared" si="135"/>
        <v>2.8169014084507044E-3</v>
      </c>
      <c r="O1428" s="165">
        <f t="shared" si="136"/>
        <v>1.4280111425094783E-3</v>
      </c>
      <c r="P1428" s="164">
        <f t="shared" si="137"/>
        <v>1.4287131659886894E-3</v>
      </c>
      <c r="Q1428" s="81"/>
    </row>
    <row r="1429" spans="1:17" s="74" customFormat="1" x14ac:dyDescent="0.25">
      <c r="A1429" s="288" t="s">
        <v>1684</v>
      </c>
      <c r="B1429" s="158" t="s">
        <v>1721</v>
      </c>
      <c r="C1429" s="159" t="s">
        <v>1797</v>
      </c>
      <c r="D1429" s="160" t="s">
        <v>944</v>
      </c>
      <c r="E1429" s="158" t="s">
        <v>945</v>
      </c>
      <c r="F1429" s="161" t="s">
        <v>842</v>
      </c>
      <c r="G1429" s="162">
        <v>2347979</v>
      </c>
      <c r="H1429" s="163">
        <v>2464308</v>
      </c>
      <c r="I1429" s="166">
        <f t="shared" si="132"/>
        <v>4.9544310234461209E-2</v>
      </c>
      <c r="J1429" s="164">
        <f t="shared" si="133"/>
        <v>9.908862046892241E-3</v>
      </c>
      <c r="K1429" s="162">
        <v>2340859</v>
      </c>
      <c r="L1429" s="163">
        <v>2456834</v>
      </c>
      <c r="M1429" s="166">
        <f t="shared" si="134"/>
        <v>4.9543778587262201E-2</v>
      </c>
      <c r="N1429" s="164">
        <f t="shared" si="135"/>
        <v>9.9087557174524395E-3</v>
      </c>
      <c r="O1429" s="165">
        <f t="shared" si="136"/>
        <v>0.99696760490617675</v>
      </c>
      <c r="P1429" s="164">
        <f t="shared" si="137"/>
        <v>0.99696709989173427</v>
      </c>
      <c r="Q1429" s="81"/>
    </row>
    <row r="1430" spans="1:17" s="74" customFormat="1" x14ac:dyDescent="0.25">
      <c r="A1430" s="288" t="s">
        <v>1684</v>
      </c>
      <c r="B1430" s="158" t="s">
        <v>1721</v>
      </c>
      <c r="C1430" s="159" t="s">
        <v>1797</v>
      </c>
      <c r="D1430" s="160" t="s">
        <v>891</v>
      </c>
      <c r="E1430" s="158" t="s">
        <v>893</v>
      </c>
      <c r="F1430" s="161" t="s">
        <v>3039</v>
      </c>
      <c r="G1430" s="162">
        <v>2347979</v>
      </c>
      <c r="H1430" s="163">
        <v>2464308</v>
      </c>
      <c r="I1430" s="166">
        <f t="shared" si="132"/>
        <v>4.9544310234461209E-2</v>
      </c>
      <c r="J1430" s="164">
        <f t="shared" si="133"/>
        <v>9.908862046892241E-3</v>
      </c>
      <c r="K1430" s="162">
        <v>2343128</v>
      </c>
      <c r="L1430" s="163">
        <v>2459217</v>
      </c>
      <c r="M1430" s="166">
        <f t="shared" si="134"/>
        <v>4.9544455104458658E-2</v>
      </c>
      <c r="N1430" s="164">
        <f t="shared" si="135"/>
        <v>9.9088910208917323E-3</v>
      </c>
      <c r="O1430" s="165">
        <f t="shared" si="136"/>
        <v>0.99793396789323929</v>
      </c>
      <c r="P1430" s="164">
        <f t="shared" si="137"/>
        <v>0.99793410563939244</v>
      </c>
      <c r="Q1430" s="81"/>
    </row>
    <row r="1431" spans="1:17" s="74" customFormat="1" x14ac:dyDescent="0.25">
      <c r="A1431" s="288" t="s">
        <v>1684</v>
      </c>
      <c r="B1431" s="158" t="s">
        <v>1721</v>
      </c>
      <c r="C1431" s="159" t="s">
        <v>1797</v>
      </c>
      <c r="D1431" s="160" t="s">
        <v>3115</v>
      </c>
      <c r="E1431" s="158" t="s">
        <v>3158</v>
      </c>
      <c r="F1431" s="161" t="s">
        <v>3126</v>
      </c>
      <c r="G1431" s="162">
        <v>2347979</v>
      </c>
      <c r="H1431" s="163">
        <v>2464308</v>
      </c>
      <c r="I1431" s="166">
        <f t="shared" si="132"/>
        <v>4.9544310234461209E-2</v>
      </c>
      <c r="J1431" s="164">
        <f t="shared" si="133"/>
        <v>9.908862046892241E-3</v>
      </c>
      <c r="K1431" s="162">
        <v>2332864</v>
      </c>
      <c r="L1431" s="163">
        <v>2448450</v>
      </c>
      <c r="M1431" s="166">
        <f t="shared" si="134"/>
        <v>4.9546823132424353E-2</v>
      </c>
      <c r="N1431" s="164">
        <f t="shared" si="135"/>
        <v>9.9093646264848713E-3</v>
      </c>
      <c r="O1431" s="165">
        <f t="shared" si="136"/>
        <v>0.99356254889843565</v>
      </c>
      <c r="P1431" s="164">
        <f t="shared" si="137"/>
        <v>0.9935649277606533</v>
      </c>
      <c r="Q1431" s="81"/>
    </row>
    <row r="1432" spans="1:17" s="74" customFormat="1" x14ac:dyDescent="0.25">
      <c r="A1432" s="288" t="s">
        <v>1684</v>
      </c>
      <c r="B1432" s="158" t="s">
        <v>1721</v>
      </c>
      <c r="C1432" s="159" t="s">
        <v>1797</v>
      </c>
      <c r="D1432" s="160" t="s">
        <v>895</v>
      </c>
      <c r="E1432" s="158" t="s">
        <v>896</v>
      </c>
      <c r="F1432" s="161" t="s">
        <v>3233</v>
      </c>
      <c r="G1432" s="162">
        <v>2347979</v>
      </c>
      <c r="H1432" s="163">
        <v>2464308</v>
      </c>
      <c r="I1432" s="166">
        <f t="shared" si="132"/>
        <v>4.9544310234461209E-2</v>
      </c>
      <c r="J1432" s="164">
        <f t="shared" si="133"/>
        <v>9.908862046892241E-3</v>
      </c>
      <c r="K1432" s="162">
        <v>2337511</v>
      </c>
      <c r="L1432" s="163">
        <v>2453332</v>
      </c>
      <c r="M1432" s="166">
        <f t="shared" si="134"/>
        <v>4.9548857737995673E-2</v>
      </c>
      <c r="N1432" s="164">
        <f t="shared" si="135"/>
        <v>9.909771547599134E-3</v>
      </c>
      <c r="O1432" s="165">
        <f t="shared" si="136"/>
        <v>0.99554169777498014</v>
      </c>
      <c r="P1432" s="164">
        <f t="shared" si="137"/>
        <v>0.99554601129404274</v>
      </c>
      <c r="Q1432" s="81"/>
    </row>
    <row r="1433" spans="1:17" s="74" customFormat="1" x14ac:dyDescent="0.25">
      <c r="A1433" s="288" t="s">
        <v>1685</v>
      </c>
      <c r="B1433" s="158" t="s">
        <v>1721</v>
      </c>
      <c r="C1433" s="159" t="s">
        <v>1798</v>
      </c>
      <c r="D1433" s="160" t="s">
        <v>944</v>
      </c>
      <c r="E1433" s="158" t="s">
        <v>945</v>
      </c>
      <c r="F1433" s="161" t="s">
        <v>842</v>
      </c>
      <c r="G1433" s="162">
        <v>480558</v>
      </c>
      <c r="H1433" s="163">
        <v>494405</v>
      </c>
      <c r="I1433" s="166">
        <f t="shared" si="132"/>
        <v>2.8814419903528815E-2</v>
      </c>
      <c r="J1433" s="164">
        <f t="shared" si="133"/>
        <v>5.762883980705763E-3</v>
      </c>
      <c r="K1433" s="162">
        <v>475063</v>
      </c>
      <c r="L1433" s="163">
        <v>488750</v>
      </c>
      <c r="M1433" s="166">
        <f t="shared" si="134"/>
        <v>2.8810915604877668E-2</v>
      </c>
      <c r="N1433" s="164">
        <f t="shared" si="135"/>
        <v>5.762183120975534E-3</v>
      </c>
      <c r="O1433" s="165">
        <f t="shared" si="136"/>
        <v>0.98856537608363615</v>
      </c>
      <c r="P1433" s="164">
        <f t="shared" si="137"/>
        <v>0.98856200887936008</v>
      </c>
      <c r="Q1433" s="81"/>
    </row>
    <row r="1434" spans="1:17" s="74" customFormat="1" x14ac:dyDescent="0.25">
      <c r="A1434" s="288" t="s">
        <v>1685</v>
      </c>
      <c r="B1434" s="158" t="s">
        <v>1721</v>
      </c>
      <c r="C1434" s="159" t="s">
        <v>1798</v>
      </c>
      <c r="D1434" s="160" t="s">
        <v>897</v>
      </c>
      <c r="E1434" s="158" t="s">
        <v>898</v>
      </c>
      <c r="F1434" s="161" t="s">
        <v>842</v>
      </c>
      <c r="G1434" s="162">
        <v>480558</v>
      </c>
      <c r="H1434" s="163">
        <v>494405</v>
      </c>
      <c r="I1434" s="166">
        <f t="shared" si="132"/>
        <v>2.8814419903528815E-2</v>
      </c>
      <c r="J1434" s="164">
        <f t="shared" si="133"/>
        <v>5.762883980705763E-3</v>
      </c>
      <c r="K1434" s="162">
        <v>0</v>
      </c>
      <c r="L1434" s="163">
        <v>0</v>
      </c>
      <c r="M1434" s="166">
        <f t="shared" si="134"/>
        <v>0</v>
      </c>
      <c r="N1434" s="164">
        <f t="shared" si="135"/>
        <v>0</v>
      </c>
      <c r="O1434" s="165">
        <f t="shared" si="136"/>
        <v>0</v>
      </c>
      <c r="P1434" s="164">
        <f t="shared" si="137"/>
        <v>0</v>
      </c>
      <c r="Q1434" s="81"/>
    </row>
    <row r="1435" spans="1:17" s="74" customFormat="1" x14ac:dyDescent="0.25">
      <c r="A1435" s="288" t="s">
        <v>1685</v>
      </c>
      <c r="B1435" s="158" t="s">
        <v>1721</v>
      </c>
      <c r="C1435" s="159" t="s">
        <v>1798</v>
      </c>
      <c r="D1435" s="160" t="s">
        <v>891</v>
      </c>
      <c r="E1435" s="158" t="s">
        <v>893</v>
      </c>
      <c r="F1435" s="161" t="s">
        <v>3039</v>
      </c>
      <c r="G1435" s="162">
        <v>480558</v>
      </c>
      <c r="H1435" s="163">
        <v>494405</v>
      </c>
      <c r="I1435" s="166">
        <f t="shared" si="132"/>
        <v>2.8814419903528815E-2</v>
      </c>
      <c r="J1435" s="164">
        <f t="shared" si="133"/>
        <v>5.762883980705763E-3</v>
      </c>
      <c r="K1435" s="162">
        <v>476583</v>
      </c>
      <c r="L1435" s="163">
        <v>490315</v>
      </c>
      <c r="M1435" s="166">
        <f t="shared" si="134"/>
        <v>2.8813449073928361E-2</v>
      </c>
      <c r="N1435" s="164">
        <f t="shared" si="135"/>
        <v>5.7626898147856726E-3</v>
      </c>
      <c r="O1435" s="165">
        <f t="shared" si="136"/>
        <v>0.99172836577478685</v>
      </c>
      <c r="P1435" s="164">
        <f t="shared" si="137"/>
        <v>0.99172742994104024</v>
      </c>
      <c r="Q1435" s="81"/>
    </row>
    <row r="1436" spans="1:17" s="74" customFormat="1" x14ac:dyDescent="0.25">
      <c r="A1436" s="288" t="s">
        <v>1685</v>
      </c>
      <c r="B1436" s="158" t="s">
        <v>1721</v>
      </c>
      <c r="C1436" s="159" t="s">
        <v>1798</v>
      </c>
      <c r="D1436" s="160" t="s">
        <v>3115</v>
      </c>
      <c r="E1436" s="158" t="s">
        <v>3158</v>
      </c>
      <c r="F1436" s="161" t="s">
        <v>3126</v>
      </c>
      <c r="G1436" s="162">
        <v>480558</v>
      </c>
      <c r="H1436" s="163">
        <v>494405</v>
      </c>
      <c r="I1436" s="166">
        <f t="shared" si="132"/>
        <v>2.8814419903528815E-2</v>
      </c>
      <c r="J1436" s="164">
        <f t="shared" si="133"/>
        <v>5.762883980705763E-3</v>
      </c>
      <c r="K1436" s="162">
        <v>471584</v>
      </c>
      <c r="L1436" s="163">
        <v>485172</v>
      </c>
      <c r="M1436" s="166">
        <f t="shared" si="134"/>
        <v>2.8813530569315328E-2</v>
      </c>
      <c r="N1436" s="164">
        <f t="shared" si="135"/>
        <v>5.7627061138630659E-3</v>
      </c>
      <c r="O1436" s="165">
        <f t="shared" si="136"/>
        <v>0.98132587533658788</v>
      </c>
      <c r="P1436" s="164">
        <f t="shared" si="137"/>
        <v>0.98132502705271996</v>
      </c>
      <c r="Q1436" s="81"/>
    </row>
    <row r="1437" spans="1:17" s="74" customFormat="1" x14ac:dyDescent="0.25">
      <c r="A1437" s="288" t="s">
        <v>1685</v>
      </c>
      <c r="B1437" s="158" t="s">
        <v>1721</v>
      </c>
      <c r="C1437" s="159" t="s">
        <v>1798</v>
      </c>
      <c r="D1437" s="160" t="s">
        <v>895</v>
      </c>
      <c r="E1437" s="158" t="s">
        <v>896</v>
      </c>
      <c r="F1437" s="161" t="s">
        <v>3233</v>
      </c>
      <c r="G1437" s="162">
        <v>480558</v>
      </c>
      <c r="H1437" s="163">
        <v>494405</v>
      </c>
      <c r="I1437" s="166">
        <f t="shared" si="132"/>
        <v>2.8814419903528815E-2</v>
      </c>
      <c r="J1437" s="164">
        <f t="shared" si="133"/>
        <v>5.762883980705763E-3</v>
      </c>
      <c r="K1437" s="162">
        <v>478845</v>
      </c>
      <c r="L1437" s="163">
        <v>492642</v>
      </c>
      <c r="M1437" s="166">
        <f t="shared" si="134"/>
        <v>2.8813081477304766E-2</v>
      </c>
      <c r="N1437" s="164">
        <f t="shared" si="135"/>
        <v>5.7626162954609534E-3</v>
      </c>
      <c r="O1437" s="165">
        <f t="shared" si="136"/>
        <v>0.99643539385464397</v>
      </c>
      <c r="P1437" s="164">
        <f t="shared" si="137"/>
        <v>0.99643409755160239</v>
      </c>
      <c r="Q1437" s="81"/>
    </row>
    <row r="1438" spans="1:17" s="74" customFormat="1" x14ac:dyDescent="0.25">
      <c r="A1438" s="288" t="s">
        <v>1942</v>
      </c>
      <c r="B1438" s="158" t="s">
        <v>1721</v>
      </c>
      <c r="C1438" s="159" t="s">
        <v>2173</v>
      </c>
      <c r="D1438" s="160" t="s">
        <v>944</v>
      </c>
      <c r="E1438" s="158" t="s">
        <v>945</v>
      </c>
      <c r="F1438" s="161" t="s">
        <v>842</v>
      </c>
      <c r="G1438" s="162">
        <v>329530</v>
      </c>
      <c r="H1438" s="163">
        <v>343377</v>
      </c>
      <c r="I1438" s="166">
        <f t="shared" si="132"/>
        <v>4.2020453372985767E-2</v>
      </c>
      <c r="J1438" s="164">
        <f t="shared" si="133"/>
        <v>8.4040906745971537E-3</v>
      </c>
      <c r="K1438" s="162">
        <v>234</v>
      </c>
      <c r="L1438" s="163">
        <v>244</v>
      </c>
      <c r="M1438" s="166">
        <f t="shared" si="134"/>
        <v>4.2735042735042736E-2</v>
      </c>
      <c r="N1438" s="164">
        <f t="shared" si="135"/>
        <v>8.5470085470085479E-3</v>
      </c>
      <c r="O1438" s="165">
        <f t="shared" si="136"/>
        <v>7.1010226686492881E-4</v>
      </c>
      <c r="P1438" s="164">
        <f t="shared" si="137"/>
        <v>7.1058923573797891E-4</v>
      </c>
      <c r="Q1438" s="81"/>
    </row>
    <row r="1439" spans="1:17" s="74" customFormat="1" x14ac:dyDescent="0.25">
      <c r="A1439" s="288" t="s">
        <v>1942</v>
      </c>
      <c r="B1439" s="158" t="s">
        <v>1721</v>
      </c>
      <c r="C1439" s="159" t="s">
        <v>2173</v>
      </c>
      <c r="D1439" s="160" t="s">
        <v>891</v>
      </c>
      <c r="E1439" s="158" t="s">
        <v>893</v>
      </c>
      <c r="F1439" s="161" t="s">
        <v>3039</v>
      </c>
      <c r="G1439" s="162">
        <v>329530</v>
      </c>
      <c r="H1439" s="163">
        <v>343377</v>
      </c>
      <c r="I1439" s="166">
        <f t="shared" si="132"/>
        <v>4.2020453372985767E-2</v>
      </c>
      <c r="J1439" s="164">
        <f t="shared" si="133"/>
        <v>8.4040906745971537E-3</v>
      </c>
      <c r="K1439" s="162">
        <v>317474</v>
      </c>
      <c r="L1439" s="163">
        <v>330805</v>
      </c>
      <c r="M1439" s="166">
        <f t="shared" si="134"/>
        <v>4.1990840194787604E-2</v>
      </c>
      <c r="N1439" s="164">
        <f t="shared" si="135"/>
        <v>8.3981680389575205E-3</v>
      </c>
      <c r="O1439" s="165">
        <f t="shared" si="136"/>
        <v>0.96341456013109583</v>
      </c>
      <c r="P1439" s="164">
        <f t="shared" si="137"/>
        <v>0.96338718085369723</v>
      </c>
      <c r="Q1439" s="81"/>
    </row>
    <row r="1440" spans="1:17" s="74" customFormat="1" x14ac:dyDescent="0.25">
      <c r="A1440" s="288" t="s">
        <v>1942</v>
      </c>
      <c r="B1440" s="158" t="s">
        <v>1721</v>
      </c>
      <c r="C1440" s="159" t="s">
        <v>2173</v>
      </c>
      <c r="D1440" s="160" t="s">
        <v>3115</v>
      </c>
      <c r="E1440" s="158" t="s">
        <v>3158</v>
      </c>
      <c r="F1440" s="161" t="s">
        <v>3126</v>
      </c>
      <c r="G1440" s="162">
        <v>329530</v>
      </c>
      <c r="H1440" s="163">
        <v>343377</v>
      </c>
      <c r="I1440" s="166">
        <f t="shared" si="132"/>
        <v>4.2020453372985767E-2</v>
      </c>
      <c r="J1440" s="164">
        <f t="shared" si="133"/>
        <v>8.4040906745971537E-3</v>
      </c>
      <c r="K1440" s="162">
        <v>317118</v>
      </c>
      <c r="L1440" s="163">
        <v>330434</v>
      </c>
      <c r="M1440" s="166">
        <f t="shared" si="134"/>
        <v>4.1990678548679043E-2</v>
      </c>
      <c r="N1440" s="164">
        <f t="shared" si="135"/>
        <v>8.3981357097358093E-3</v>
      </c>
      <c r="O1440" s="165">
        <f t="shared" si="136"/>
        <v>0.96233423360543802</v>
      </c>
      <c r="P1440" s="164">
        <f t="shared" si="137"/>
        <v>0.9623067357452596</v>
      </c>
      <c r="Q1440" s="81"/>
    </row>
    <row r="1441" spans="1:17" s="74" customFormat="1" x14ac:dyDescent="0.25">
      <c r="A1441" s="288" t="s">
        <v>1942</v>
      </c>
      <c r="B1441" s="158" t="s">
        <v>1721</v>
      </c>
      <c r="C1441" s="159" t="s">
        <v>2173</v>
      </c>
      <c r="D1441" s="160" t="s">
        <v>895</v>
      </c>
      <c r="E1441" s="158" t="s">
        <v>896</v>
      </c>
      <c r="F1441" s="161" t="s">
        <v>3233</v>
      </c>
      <c r="G1441" s="162">
        <v>329530</v>
      </c>
      <c r="H1441" s="163">
        <v>343377</v>
      </c>
      <c r="I1441" s="166">
        <f t="shared" si="132"/>
        <v>4.2020453372985767E-2</v>
      </c>
      <c r="J1441" s="164">
        <f t="shared" si="133"/>
        <v>8.4040906745971537E-3</v>
      </c>
      <c r="K1441" s="162">
        <v>329530</v>
      </c>
      <c r="L1441" s="163">
        <v>343377</v>
      </c>
      <c r="M1441" s="166">
        <f t="shared" si="134"/>
        <v>4.2020453372985767E-2</v>
      </c>
      <c r="N1441" s="164">
        <f t="shared" si="135"/>
        <v>8.4040906745971537E-3</v>
      </c>
      <c r="O1441" s="165">
        <f t="shared" si="136"/>
        <v>1</v>
      </c>
      <c r="P1441" s="164">
        <f t="shared" si="137"/>
        <v>1</v>
      </c>
      <c r="Q1441" s="81"/>
    </row>
    <row r="1442" spans="1:17" s="74" customFormat="1" x14ac:dyDescent="0.25">
      <c r="A1442" s="288" t="s">
        <v>1943</v>
      </c>
      <c r="B1442" s="158" t="s">
        <v>1721</v>
      </c>
      <c r="C1442" s="159" t="s">
        <v>1763</v>
      </c>
      <c r="D1442" s="160" t="s">
        <v>944</v>
      </c>
      <c r="E1442" s="158" t="s">
        <v>945</v>
      </c>
      <c r="F1442" s="161" t="s">
        <v>842</v>
      </c>
      <c r="G1442" s="162">
        <v>1494527</v>
      </c>
      <c r="H1442" s="163">
        <v>1519693</v>
      </c>
      <c r="I1442" s="166">
        <f t="shared" si="132"/>
        <v>1.6838772400900086E-2</v>
      </c>
      <c r="J1442" s="164">
        <f t="shared" si="133"/>
        <v>3.367754480180017E-3</v>
      </c>
      <c r="K1442" s="162">
        <v>12</v>
      </c>
      <c r="L1442" s="163">
        <v>12</v>
      </c>
      <c r="M1442" s="166">
        <f t="shared" si="134"/>
        <v>0</v>
      </c>
      <c r="N1442" s="164">
        <f t="shared" si="135"/>
        <v>0</v>
      </c>
      <c r="O1442" s="165">
        <f t="shared" si="136"/>
        <v>8.029296225494755E-6</v>
      </c>
      <c r="P1442" s="164">
        <f t="shared" si="137"/>
        <v>7.8963316933091092E-6</v>
      </c>
      <c r="Q1442" s="81"/>
    </row>
    <row r="1443" spans="1:17" s="74" customFormat="1" x14ac:dyDescent="0.25">
      <c r="A1443" s="288" t="s">
        <v>1943</v>
      </c>
      <c r="B1443" s="158" t="s">
        <v>1721</v>
      </c>
      <c r="C1443" s="159" t="s">
        <v>1763</v>
      </c>
      <c r="D1443" s="160" t="s">
        <v>891</v>
      </c>
      <c r="E1443" s="158" t="s">
        <v>893</v>
      </c>
      <c r="F1443" s="161" t="s">
        <v>3039</v>
      </c>
      <c r="G1443" s="162">
        <v>1494527</v>
      </c>
      <c r="H1443" s="163">
        <v>1519693</v>
      </c>
      <c r="I1443" s="166">
        <f t="shared" si="132"/>
        <v>1.6838772400900086E-2</v>
      </c>
      <c r="J1443" s="164">
        <f t="shared" si="133"/>
        <v>3.367754480180017E-3</v>
      </c>
      <c r="K1443" s="162">
        <v>1434016</v>
      </c>
      <c r="L1443" s="163">
        <v>1458152</v>
      </c>
      <c r="M1443" s="166">
        <f t="shared" si="134"/>
        <v>1.683105348894294E-2</v>
      </c>
      <c r="N1443" s="164">
        <f t="shared" si="135"/>
        <v>3.3662106977885879E-3</v>
      </c>
      <c r="O1443" s="165">
        <f t="shared" si="136"/>
        <v>0.95951160467492391</v>
      </c>
      <c r="P1443" s="164">
        <f t="shared" si="137"/>
        <v>0.95950432093850535</v>
      </c>
      <c r="Q1443" s="81"/>
    </row>
    <row r="1444" spans="1:17" s="74" customFormat="1" x14ac:dyDescent="0.25">
      <c r="A1444" s="288" t="s">
        <v>1943</v>
      </c>
      <c r="B1444" s="158" t="s">
        <v>1721</v>
      </c>
      <c r="C1444" s="159" t="s">
        <v>1763</v>
      </c>
      <c r="D1444" s="160" t="s">
        <v>3115</v>
      </c>
      <c r="E1444" s="158" t="s">
        <v>3158</v>
      </c>
      <c r="F1444" s="161" t="s">
        <v>3126</v>
      </c>
      <c r="G1444" s="162">
        <v>1494527</v>
      </c>
      <c r="H1444" s="163">
        <v>1519693</v>
      </c>
      <c r="I1444" s="166">
        <f t="shared" si="132"/>
        <v>1.6838772400900086E-2</v>
      </c>
      <c r="J1444" s="164">
        <f t="shared" si="133"/>
        <v>3.367754480180017E-3</v>
      </c>
      <c r="K1444" s="162">
        <v>1434775</v>
      </c>
      <c r="L1444" s="163">
        <v>1458920</v>
      </c>
      <c r="M1444" s="166">
        <f t="shared" si="134"/>
        <v>1.6828422574968201E-2</v>
      </c>
      <c r="N1444" s="164">
        <f t="shared" si="135"/>
        <v>3.36568451499364E-3</v>
      </c>
      <c r="O1444" s="165">
        <f t="shared" si="136"/>
        <v>0.96001945766118646</v>
      </c>
      <c r="P1444" s="164">
        <f t="shared" si="137"/>
        <v>0.9600096861668771</v>
      </c>
      <c r="Q1444" s="81"/>
    </row>
    <row r="1445" spans="1:17" s="74" customFormat="1" x14ac:dyDescent="0.25">
      <c r="A1445" s="288" t="s">
        <v>1943</v>
      </c>
      <c r="B1445" s="158" t="s">
        <v>1721</v>
      </c>
      <c r="C1445" s="159" t="s">
        <v>1763</v>
      </c>
      <c r="D1445" s="160" t="s">
        <v>895</v>
      </c>
      <c r="E1445" s="158" t="s">
        <v>896</v>
      </c>
      <c r="F1445" s="161" t="s">
        <v>3233</v>
      </c>
      <c r="G1445" s="162">
        <v>1494527</v>
      </c>
      <c r="H1445" s="163">
        <v>1519693</v>
      </c>
      <c r="I1445" s="166">
        <f t="shared" si="132"/>
        <v>1.6838772400900086E-2</v>
      </c>
      <c r="J1445" s="164">
        <f t="shared" si="133"/>
        <v>3.367754480180017E-3</v>
      </c>
      <c r="K1445" s="162">
        <v>1460130</v>
      </c>
      <c r="L1445" s="163">
        <v>1484708</v>
      </c>
      <c r="M1445" s="166">
        <f t="shared" si="134"/>
        <v>1.6832747769034265E-2</v>
      </c>
      <c r="N1445" s="164">
        <f t="shared" si="135"/>
        <v>3.3665495538068532E-3</v>
      </c>
      <c r="O1445" s="165">
        <f t="shared" si="136"/>
        <v>0.97698469147763811</v>
      </c>
      <c r="P1445" s="164">
        <f t="shared" si="137"/>
        <v>0.97697890297579837</v>
      </c>
      <c r="Q1445" s="81"/>
    </row>
    <row r="1446" spans="1:17" s="74" customFormat="1" x14ac:dyDescent="0.25">
      <c r="A1446" s="288" t="s">
        <v>2835</v>
      </c>
      <c r="B1446" s="158" t="s">
        <v>1721</v>
      </c>
      <c r="C1446" s="159" t="s">
        <v>2396</v>
      </c>
      <c r="D1446" s="160" t="s">
        <v>895</v>
      </c>
      <c r="E1446" s="158" t="s">
        <v>896</v>
      </c>
      <c r="F1446" s="161" t="s">
        <v>3233</v>
      </c>
      <c r="G1446" s="162">
        <v>75455</v>
      </c>
      <c r="H1446" s="163">
        <v>77145</v>
      </c>
      <c r="I1446" s="166">
        <f t="shared" si="132"/>
        <v>2.2397455437015441E-2</v>
      </c>
      <c r="J1446" s="164">
        <f t="shared" si="133"/>
        <v>4.4794910874030886E-3</v>
      </c>
      <c r="K1446" s="162">
        <v>56</v>
      </c>
      <c r="L1446" s="163">
        <v>57</v>
      </c>
      <c r="M1446" s="166">
        <f t="shared" si="134"/>
        <v>1.7857142857142856E-2</v>
      </c>
      <c r="N1446" s="164">
        <f t="shared" si="135"/>
        <v>3.5714285714285713E-3</v>
      </c>
      <c r="O1446" s="165">
        <f t="shared" si="136"/>
        <v>7.4216420383009746E-4</v>
      </c>
      <c r="P1446" s="164">
        <f t="shared" si="137"/>
        <v>7.3886836476764529E-4</v>
      </c>
      <c r="Q1446" s="81"/>
    </row>
    <row r="1447" spans="1:17" s="74" customFormat="1" x14ac:dyDescent="0.25">
      <c r="A1447" s="288" t="s">
        <v>2834</v>
      </c>
      <c r="B1447" s="158" t="s">
        <v>1721</v>
      </c>
      <c r="C1447" s="159" t="s">
        <v>2599</v>
      </c>
      <c r="D1447" s="160" t="s">
        <v>895</v>
      </c>
      <c r="E1447" s="158" t="s">
        <v>896</v>
      </c>
      <c r="F1447" s="161" t="s">
        <v>3233</v>
      </c>
      <c r="G1447" s="162">
        <v>179732</v>
      </c>
      <c r="H1447" s="163">
        <v>181835</v>
      </c>
      <c r="I1447" s="166">
        <f t="shared" si="132"/>
        <v>1.1700754456635435E-2</v>
      </c>
      <c r="J1447" s="164">
        <f t="shared" si="133"/>
        <v>2.3401508913270868E-3</v>
      </c>
      <c r="K1447" s="162">
        <v>60</v>
      </c>
      <c r="L1447" s="163">
        <v>60</v>
      </c>
      <c r="M1447" s="166">
        <f t="shared" si="134"/>
        <v>0</v>
      </c>
      <c r="N1447" s="164">
        <f t="shared" si="135"/>
        <v>0</v>
      </c>
      <c r="O1447" s="165">
        <f t="shared" si="136"/>
        <v>3.3383036966149599E-4</v>
      </c>
      <c r="P1447" s="164">
        <f t="shared" si="137"/>
        <v>3.2996947782330132E-4</v>
      </c>
      <c r="Q1447" s="81"/>
    </row>
    <row r="1448" spans="1:17" s="74" customFormat="1" x14ac:dyDescent="0.25">
      <c r="A1448" s="288" t="s">
        <v>1686</v>
      </c>
      <c r="B1448" s="158" t="s">
        <v>1721</v>
      </c>
      <c r="C1448" s="159" t="s">
        <v>1799</v>
      </c>
      <c r="D1448" s="160" t="s">
        <v>944</v>
      </c>
      <c r="E1448" s="158" t="s">
        <v>945</v>
      </c>
      <c r="F1448" s="161" t="s">
        <v>842</v>
      </c>
      <c r="G1448" s="162">
        <v>980969</v>
      </c>
      <c r="H1448" s="163">
        <v>1010796</v>
      </c>
      <c r="I1448" s="166">
        <f t="shared" si="132"/>
        <v>3.0405649923697896E-2</v>
      </c>
      <c r="J1448" s="164">
        <f t="shared" si="133"/>
        <v>6.0811299847395792E-3</v>
      </c>
      <c r="K1448" s="162">
        <v>972081</v>
      </c>
      <c r="L1448" s="163">
        <v>1001643</v>
      </c>
      <c r="M1448" s="166">
        <f t="shared" si="134"/>
        <v>3.0411045993080824E-2</v>
      </c>
      <c r="N1448" s="164">
        <f t="shared" si="135"/>
        <v>6.0822091986161651E-3</v>
      </c>
      <c r="O1448" s="165">
        <f t="shared" si="136"/>
        <v>0.99093957097522956</v>
      </c>
      <c r="P1448" s="164">
        <f t="shared" si="137"/>
        <v>0.99094476036707702</v>
      </c>
      <c r="Q1448" s="81"/>
    </row>
    <row r="1449" spans="1:17" s="74" customFormat="1" x14ac:dyDescent="0.25">
      <c r="A1449" s="288" t="s">
        <v>1686</v>
      </c>
      <c r="B1449" s="158" t="s">
        <v>1721</v>
      </c>
      <c r="C1449" s="159" t="s">
        <v>1799</v>
      </c>
      <c r="D1449" s="160" t="s">
        <v>891</v>
      </c>
      <c r="E1449" s="158" t="s">
        <v>893</v>
      </c>
      <c r="F1449" s="161" t="s">
        <v>3039</v>
      </c>
      <c r="G1449" s="162">
        <v>980969</v>
      </c>
      <c r="H1449" s="163">
        <v>1010796</v>
      </c>
      <c r="I1449" s="166">
        <f t="shared" si="132"/>
        <v>3.0405649923697896E-2</v>
      </c>
      <c r="J1449" s="164">
        <f t="shared" si="133"/>
        <v>6.0811299847395792E-3</v>
      </c>
      <c r="K1449" s="162">
        <v>950378</v>
      </c>
      <c r="L1449" s="163">
        <v>979284</v>
      </c>
      <c r="M1449" s="166">
        <f t="shared" si="134"/>
        <v>3.0415266346653647E-2</v>
      </c>
      <c r="N1449" s="164">
        <f t="shared" si="135"/>
        <v>6.0830532693307293E-3</v>
      </c>
      <c r="O1449" s="165">
        <f t="shared" si="136"/>
        <v>0.96881552831944739</v>
      </c>
      <c r="P1449" s="164">
        <f t="shared" si="137"/>
        <v>0.96882456994289645</v>
      </c>
      <c r="Q1449" s="81"/>
    </row>
    <row r="1450" spans="1:17" s="74" customFormat="1" x14ac:dyDescent="0.25">
      <c r="A1450" s="288" t="s">
        <v>1686</v>
      </c>
      <c r="B1450" s="158" t="s">
        <v>1721</v>
      </c>
      <c r="C1450" s="159" t="s">
        <v>1799</v>
      </c>
      <c r="D1450" s="160" t="s">
        <v>3115</v>
      </c>
      <c r="E1450" s="158" t="s">
        <v>3158</v>
      </c>
      <c r="F1450" s="161" t="s">
        <v>3126</v>
      </c>
      <c r="G1450" s="162">
        <v>980969</v>
      </c>
      <c r="H1450" s="163">
        <v>1010796</v>
      </c>
      <c r="I1450" s="166">
        <f t="shared" si="132"/>
        <v>3.0405649923697896E-2</v>
      </c>
      <c r="J1450" s="164">
        <f t="shared" si="133"/>
        <v>6.0811299847395792E-3</v>
      </c>
      <c r="K1450" s="162">
        <v>950458</v>
      </c>
      <c r="L1450" s="163">
        <v>979377</v>
      </c>
      <c r="M1450" s="166">
        <f t="shared" si="134"/>
        <v>3.0426383911756227E-2</v>
      </c>
      <c r="N1450" s="164">
        <f t="shared" si="135"/>
        <v>6.0852767823512451E-3</v>
      </c>
      <c r="O1450" s="165">
        <f t="shared" si="136"/>
        <v>0.96889708033587196</v>
      </c>
      <c r="P1450" s="164">
        <f t="shared" si="137"/>
        <v>0.96891657663860953</v>
      </c>
      <c r="Q1450" s="81"/>
    </row>
    <row r="1451" spans="1:17" s="74" customFormat="1" x14ac:dyDescent="0.25">
      <c r="A1451" s="288" t="s">
        <v>1686</v>
      </c>
      <c r="B1451" s="158" t="s">
        <v>1721</v>
      </c>
      <c r="C1451" s="159" t="s">
        <v>1799</v>
      </c>
      <c r="D1451" s="160" t="s">
        <v>895</v>
      </c>
      <c r="E1451" s="158" t="s">
        <v>896</v>
      </c>
      <c r="F1451" s="161" t="s">
        <v>3233</v>
      </c>
      <c r="G1451" s="162">
        <v>980969</v>
      </c>
      <c r="H1451" s="163">
        <v>1010796</v>
      </c>
      <c r="I1451" s="166">
        <f t="shared" si="132"/>
        <v>3.0405649923697896E-2</v>
      </c>
      <c r="J1451" s="164">
        <f t="shared" si="133"/>
        <v>6.0811299847395792E-3</v>
      </c>
      <c r="K1451" s="162">
        <v>974559</v>
      </c>
      <c r="L1451" s="163">
        <v>1004193</v>
      </c>
      <c r="M1451" s="166">
        <f t="shared" si="134"/>
        <v>3.0407599745115484E-2</v>
      </c>
      <c r="N1451" s="164">
        <f t="shared" si="135"/>
        <v>6.0815199490230967E-3</v>
      </c>
      <c r="O1451" s="165">
        <f t="shared" si="136"/>
        <v>0.9934656446839808</v>
      </c>
      <c r="P1451" s="164">
        <f t="shared" si="137"/>
        <v>0.99346752460437115</v>
      </c>
      <c r="Q1451" s="81"/>
    </row>
    <row r="1452" spans="1:17" s="74" customFormat="1" x14ac:dyDescent="0.25">
      <c r="A1452" s="288" t="s">
        <v>2833</v>
      </c>
      <c r="B1452" s="158" t="s">
        <v>1722</v>
      </c>
      <c r="C1452" s="159" t="s">
        <v>2600</v>
      </c>
      <c r="D1452" s="160" t="s">
        <v>1089</v>
      </c>
      <c r="E1452" s="158" t="s">
        <v>1105</v>
      </c>
      <c r="F1452" s="161" t="s">
        <v>3039</v>
      </c>
      <c r="G1452" s="162">
        <v>25122</v>
      </c>
      <c r="H1452" s="163">
        <v>24793</v>
      </c>
      <c r="I1452" s="166">
        <f t="shared" si="132"/>
        <v>-1.3096091075551309E-2</v>
      </c>
      <c r="J1452" s="164">
        <f t="shared" si="133"/>
        <v>-2.6192182151102616E-3</v>
      </c>
      <c r="K1452" s="162">
        <v>0</v>
      </c>
      <c r="L1452" s="163">
        <v>0</v>
      </c>
      <c r="M1452" s="166">
        <f t="shared" si="134"/>
        <v>0</v>
      </c>
      <c r="N1452" s="164">
        <f t="shared" si="135"/>
        <v>0</v>
      </c>
      <c r="O1452" s="165">
        <f t="shared" si="136"/>
        <v>0</v>
      </c>
      <c r="P1452" s="164">
        <f t="shared" si="137"/>
        <v>0</v>
      </c>
      <c r="Q1452" s="81"/>
    </row>
    <row r="1453" spans="1:17" s="74" customFormat="1" x14ac:dyDescent="0.25">
      <c r="A1453" s="288" t="s">
        <v>1944</v>
      </c>
      <c r="B1453" s="158" t="s">
        <v>1722</v>
      </c>
      <c r="C1453" s="159" t="s">
        <v>2174</v>
      </c>
      <c r="D1453" s="160" t="s">
        <v>1431</v>
      </c>
      <c r="E1453" s="158" t="s">
        <v>1236</v>
      </c>
      <c r="F1453" s="161" t="s">
        <v>842</v>
      </c>
      <c r="G1453" s="162">
        <v>208996</v>
      </c>
      <c r="H1453" s="163">
        <v>221711</v>
      </c>
      <c r="I1453" s="166">
        <f t="shared" si="132"/>
        <v>6.0838484947080329E-2</v>
      </c>
      <c r="J1453" s="164">
        <f t="shared" si="133"/>
        <v>1.2167696989416065E-2</v>
      </c>
      <c r="K1453" s="162">
        <v>51</v>
      </c>
      <c r="L1453" s="163">
        <v>54</v>
      </c>
      <c r="M1453" s="166">
        <f t="shared" si="134"/>
        <v>5.8823529411764705E-2</v>
      </c>
      <c r="N1453" s="164">
        <f t="shared" si="135"/>
        <v>1.1764705882352941E-2</v>
      </c>
      <c r="O1453" s="165">
        <f t="shared" si="136"/>
        <v>2.4402380906811614E-4</v>
      </c>
      <c r="P1453" s="164">
        <f t="shared" si="137"/>
        <v>2.4356031049429212E-4</v>
      </c>
      <c r="Q1453" s="81"/>
    </row>
    <row r="1454" spans="1:17" s="74" customFormat="1" x14ac:dyDescent="0.25">
      <c r="A1454" s="288" t="s">
        <v>1944</v>
      </c>
      <c r="B1454" s="158" t="s">
        <v>1722</v>
      </c>
      <c r="C1454" s="159" t="s">
        <v>2174</v>
      </c>
      <c r="D1454" s="160" t="s">
        <v>1089</v>
      </c>
      <c r="E1454" s="158" t="s">
        <v>1105</v>
      </c>
      <c r="F1454" s="161" t="s">
        <v>3039</v>
      </c>
      <c r="G1454" s="162">
        <v>208996</v>
      </c>
      <c r="H1454" s="163">
        <v>221711</v>
      </c>
      <c r="I1454" s="166">
        <f t="shared" si="132"/>
        <v>6.0838484947080329E-2</v>
      </c>
      <c r="J1454" s="164">
        <f t="shared" si="133"/>
        <v>1.2167696989416065E-2</v>
      </c>
      <c r="K1454" s="162">
        <v>206751</v>
      </c>
      <c r="L1454" s="163">
        <v>219332</v>
      </c>
      <c r="M1454" s="166">
        <f t="shared" si="134"/>
        <v>6.0850975327809781E-2</v>
      </c>
      <c r="N1454" s="164">
        <f t="shared" si="135"/>
        <v>1.2170195065561957E-2</v>
      </c>
      <c r="O1454" s="165">
        <f t="shared" si="136"/>
        <v>0.98925816762043295</v>
      </c>
      <c r="P1454" s="164">
        <f t="shared" si="137"/>
        <v>0.98926981520989032</v>
      </c>
      <c r="Q1454" s="81"/>
    </row>
    <row r="1455" spans="1:17" s="74" customFormat="1" x14ac:dyDescent="0.25">
      <c r="A1455" s="288" t="s">
        <v>2270</v>
      </c>
      <c r="B1455" s="158" t="s">
        <v>1722</v>
      </c>
      <c r="C1455" s="159" t="s">
        <v>2280</v>
      </c>
      <c r="D1455" s="160" t="s">
        <v>1089</v>
      </c>
      <c r="E1455" s="158" t="s">
        <v>1105</v>
      </c>
      <c r="F1455" s="161" t="s">
        <v>3039</v>
      </c>
      <c r="G1455" s="162">
        <v>158615</v>
      </c>
      <c r="H1455" s="163">
        <v>162647</v>
      </c>
      <c r="I1455" s="166">
        <f t="shared" si="132"/>
        <v>2.5420042240645587E-2</v>
      </c>
      <c r="J1455" s="164">
        <f t="shared" si="133"/>
        <v>5.0840084481291173E-3</v>
      </c>
      <c r="K1455" s="162">
        <v>9</v>
      </c>
      <c r="L1455" s="163">
        <v>9</v>
      </c>
      <c r="M1455" s="166">
        <f t="shared" si="134"/>
        <v>0</v>
      </c>
      <c r="N1455" s="164">
        <f t="shared" si="135"/>
        <v>0</v>
      </c>
      <c r="O1455" s="165">
        <f t="shared" si="136"/>
        <v>5.6741165715726763E-5</v>
      </c>
      <c r="P1455" s="164">
        <f t="shared" si="137"/>
        <v>5.5334558891341372E-5</v>
      </c>
      <c r="Q1455" s="81"/>
    </row>
    <row r="1456" spans="1:17" s="74" customFormat="1" x14ac:dyDescent="0.25">
      <c r="A1456" s="288" t="s">
        <v>1945</v>
      </c>
      <c r="B1456" s="158" t="s">
        <v>1722</v>
      </c>
      <c r="C1456" s="159" t="s">
        <v>300</v>
      </c>
      <c r="D1456" s="160" t="s">
        <v>1465</v>
      </c>
      <c r="E1456" s="158" t="s">
        <v>1273</v>
      </c>
      <c r="F1456" s="161" t="s">
        <v>842</v>
      </c>
      <c r="G1456" s="162">
        <v>73048</v>
      </c>
      <c r="H1456" s="163">
        <v>76116</v>
      </c>
      <c r="I1456" s="166">
        <f t="shared" si="132"/>
        <v>4.1999780965940203E-2</v>
      </c>
      <c r="J1456" s="164">
        <f t="shared" si="133"/>
        <v>8.3999561931880403E-3</v>
      </c>
      <c r="K1456" s="162">
        <v>32</v>
      </c>
      <c r="L1456" s="163">
        <v>34</v>
      </c>
      <c r="M1456" s="166">
        <f t="shared" si="134"/>
        <v>6.25E-2</v>
      </c>
      <c r="N1456" s="164">
        <f t="shared" si="135"/>
        <v>1.2500000000000001E-2</v>
      </c>
      <c r="O1456" s="165">
        <f t="shared" si="136"/>
        <v>4.3806811959259663E-4</v>
      </c>
      <c r="P1456" s="164">
        <f t="shared" si="137"/>
        <v>4.4668663618687267E-4</v>
      </c>
      <c r="Q1456" s="81"/>
    </row>
    <row r="1457" spans="1:17" s="74" customFormat="1" x14ac:dyDescent="0.25">
      <c r="A1457" s="288" t="s">
        <v>2832</v>
      </c>
      <c r="B1457" s="158" t="s">
        <v>1722</v>
      </c>
      <c r="C1457" s="159" t="s">
        <v>2086</v>
      </c>
      <c r="D1457" s="160" t="s">
        <v>1579</v>
      </c>
      <c r="E1457" s="158" t="s">
        <v>1169</v>
      </c>
      <c r="F1457" s="161" t="s">
        <v>3027</v>
      </c>
      <c r="G1457" s="162">
        <v>28365</v>
      </c>
      <c r="H1457" s="163">
        <v>29467</v>
      </c>
      <c r="I1457" s="166">
        <f t="shared" si="132"/>
        <v>3.8850696280627532E-2</v>
      </c>
      <c r="J1457" s="164">
        <f t="shared" si="133"/>
        <v>7.7701392561255068E-3</v>
      </c>
      <c r="K1457" s="162">
        <v>0</v>
      </c>
      <c r="L1457" s="163">
        <v>0</v>
      </c>
      <c r="M1457" s="166">
        <f t="shared" si="134"/>
        <v>0</v>
      </c>
      <c r="N1457" s="164">
        <f t="shared" si="135"/>
        <v>0</v>
      </c>
      <c r="O1457" s="165">
        <f t="shared" si="136"/>
        <v>0</v>
      </c>
      <c r="P1457" s="164">
        <f t="shared" si="137"/>
        <v>0</v>
      </c>
      <c r="Q1457" s="81"/>
    </row>
    <row r="1458" spans="1:17" s="74" customFormat="1" x14ac:dyDescent="0.25">
      <c r="A1458" s="288" t="s">
        <v>2831</v>
      </c>
      <c r="B1458" s="158" t="s">
        <v>1722</v>
      </c>
      <c r="C1458" s="159" t="s">
        <v>2468</v>
      </c>
      <c r="D1458" s="160" t="s">
        <v>1089</v>
      </c>
      <c r="E1458" s="158" t="s">
        <v>1105</v>
      </c>
      <c r="F1458" s="161" t="s">
        <v>3039</v>
      </c>
      <c r="G1458" s="162">
        <v>97782</v>
      </c>
      <c r="H1458" s="163">
        <v>99156</v>
      </c>
      <c r="I1458" s="166">
        <f t="shared" si="132"/>
        <v>1.4051665950788489E-2</v>
      </c>
      <c r="J1458" s="164">
        <f t="shared" si="133"/>
        <v>2.8103331901576977E-3</v>
      </c>
      <c r="K1458" s="162">
        <v>2</v>
      </c>
      <c r="L1458" s="163">
        <v>2</v>
      </c>
      <c r="M1458" s="166">
        <f t="shared" si="134"/>
        <v>0</v>
      </c>
      <c r="N1458" s="164">
        <f t="shared" si="135"/>
        <v>0</v>
      </c>
      <c r="O1458" s="165">
        <f t="shared" si="136"/>
        <v>2.0453662228221962E-5</v>
      </c>
      <c r="P1458" s="164">
        <f t="shared" si="137"/>
        <v>2.0170236798580014E-5</v>
      </c>
      <c r="Q1458" s="81"/>
    </row>
    <row r="1459" spans="1:17" s="74" customFormat="1" x14ac:dyDescent="0.25">
      <c r="A1459" s="288" t="s">
        <v>2250</v>
      </c>
      <c r="B1459" s="158" t="s">
        <v>1722</v>
      </c>
      <c r="C1459" s="159" t="s">
        <v>2257</v>
      </c>
      <c r="D1459" s="160" t="s">
        <v>1482</v>
      </c>
      <c r="E1459" s="158" t="s">
        <v>1290</v>
      </c>
      <c r="F1459" s="161" t="s">
        <v>842</v>
      </c>
      <c r="G1459" s="162">
        <v>166446</v>
      </c>
      <c r="H1459" s="163">
        <v>169815</v>
      </c>
      <c r="I1459" s="166">
        <f t="shared" si="132"/>
        <v>2.0240798817634548E-2</v>
      </c>
      <c r="J1459" s="164">
        <f t="shared" si="133"/>
        <v>4.0481597635269092E-3</v>
      </c>
      <c r="K1459" s="162">
        <v>235</v>
      </c>
      <c r="L1459" s="163">
        <v>240</v>
      </c>
      <c r="M1459" s="166">
        <f t="shared" si="134"/>
        <v>2.1276595744680851E-2</v>
      </c>
      <c r="N1459" s="164">
        <f t="shared" si="135"/>
        <v>4.2553191489361703E-3</v>
      </c>
      <c r="O1459" s="165">
        <f t="shared" si="136"/>
        <v>1.4118693149730243E-3</v>
      </c>
      <c r="P1459" s="164">
        <f t="shared" si="137"/>
        <v>1.4133027117745783E-3</v>
      </c>
      <c r="Q1459" s="81"/>
    </row>
    <row r="1460" spans="1:17" s="74" customFormat="1" x14ac:dyDescent="0.25">
      <c r="A1460" s="288" t="s">
        <v>2250</v>
      </c>
      <c r="B1460" s="158" t="s">
        <v>1722</v>
      </c>
      <c r="C1460" s="159" t="s">
        <v>2257</v>
      </c>
      <c r="D1460" s="160" t="s">
        <v>1089</v>
      </c>
      <c r="E1460" s="158" t="s">
        <v>1105</v>
      </c>
      <c r="F1460" s="161" t="s">
        <v>3039</v>
      </c>
      <c r="G1460" s="162">
        <v>166446</v>
      </c>
      <c r="H1460" s="163">
        <v>169815</v>
      </c>
      <c r="I1460" s="166">
        <f t="shared" si="132"/>
        <v>2.0240798817634548E-2</v>
      </c>
      <c r="J1460" s="164">
        <f t="shared" si="133"/>
        <v>4.0481597635269092E-3</v>
      </c>
      <c r="K1460" s="162">
        <v>0</v>
      </c>
      <c r="L1460" s="163">
        <v>0</v>
      </c>
      <c r="M1460" s="166">
        <f t="shared" si="134"/>
        <v>0</v>
      </c>
      <c r="N1460" s="164">
        <f t="shared" si="135"/>
        <v>0</v>
      </c>
      <c r="O1460" s="165">
        <f t="shared" si="136"/>
        <v>0</v>
      </c>
      <c r="P1460" s="164">
        <f t="shared" si="137"/>
        <v>0</v>
      </c>
      <c r="Q1460" s="81"/>
    </row>
    <row r="1461" spans="1:17" s="74" customFormat="1" x14ac:dyDescent="0.25">
      <c r="A1461" s="288" t="s">
        <v>1687</v>
      </c>
      <c r="B1461" s="158" t="s">
        <v>1722</v>
      </c>
      <c r="C1461" s="159" t="s">
        <v>1800</v>
      </c>
      <c r="D1461" s="160" t="s">
        <v>1482</v>
      </c>
      <c r="E1461" s="158" t="s">
        <v>1290</v>
      </c>
      <c r="F1461" s="161" t="s">
        <v>842</v>
      </c>
      <c r="G1461" s="162">
        <v>42760</v>
      </c>
      <c r="H1461" s="163">
        <v>43792</v>
      </c>
      <c r="I1461" s="166">
        <f t="shared" si="132"/>
        <v>2.4134705332086063E-2</v>
      </c>
      <c r="J1461" s="164">
        <f t="shared" si="133"/>
        <v>4.8269410664172124E-3</v>
      </c>
      <c r="K1461" s="162">
        <v>57</v>
      </c>
      <c r="L1461" s="163">
        <v>58</v>
      </c>
      <c r="M1461" s="166">
        <f t="shared" si="134"/>
        <v>1.7543859649122806E-2</v>
      </c>
      <c r="N1461" s="164">
        <f t="shared" si="135"/>
        <v>3.508771929824561E-3</v>
      </c>
      <c r="O1461" s="165">
        <f t="shared" si="136"/>
        <v>1.3330215154349859E-3</v>
      </c>
      <c r="P1461" s="164">
        <f t="shared" si="137"/>
        <v>1.3244428206065034E-3</v>
      </c>
      <c r="Q1461" s="81"/>
    </row>
    <row r="1462" spans="1:17" s="74" customFormat="1" x14ac:dyDescent="0.25">
      <c r="A1462" s="288" t="s">
        <v>1687</v>
      </c>
      <c r="B1462" s="158" t="s">
        <v>1722</v>
      </c>
      <c r="C1462" s="159" t="s">
        <v>1800</v>
      </c>
      <c r="D1462" s="160" t="s">
        <v>1089</v>
      </c>
      <c r="E1462" s="158" t="s">
        <v>1105</v>
      </c>
      <c r="F1462" s="161" t="s">
        <v>3039</v>
      </c>
      <c r="G1462" s="162">
        <v>42760</v>
      </c>
      <c r="H1462" s="163">
        <v>43792</v>
      </c>
      <c r="I1462" s="166">
        <f t="shared" si="132"/>
        <v>2.4134705332086063E-2</v>
      </c>
      <c r="J1462" s="164">
        <f t="shared" si="133"/>
        <v>4.8269410664172124E-3</v>
      </c>
      <c r="K1462" s="162">
        <v>26</v>
      </c>
      <c r="L1462" s="163">
        <v>27</v>
      </c>
      <c r="M1462" s="166">
        <f t="shared" si="134"/>
        <v>3.8461538461538464E-2</v>
      </c>
      <c r="N1462" s="164">
        <f t="shared" si="135"/>
        <v>7.6923076923076927E-3</v>
      </c>
      <c r="O1462" s="165">
        <f t="shared" si="136"/>
        <v>6.0804490177736206E-4</v>
      </c>
      <c r="P1462" s="164">
        <f t="shared" si="137"/>
        <v>6.1655096821337232E-4</v>
      </c>
      <c r="Q1462" s="81"/>
    </row>
    <row r="1463" spans="1:17" s="74" customFormat="1" x14ac:dyDescent="0.25">
      <c r="A1463" s="288" t="s">
        <v>1688</v>
      </c>
      <c r="B1463" s="158" t="s">
        <v>1722</v>
      </c>
      <c r="C1463" s="159" t="s">
        <v>1801</v>
      </c>
      <c r="D1463" s="160" t="s">
        <v>1465</v>
      </c>
      <c r="E1463" s="158" t="s">
        <v>1273</v>
      </c>
      <c r="F1463" s="161" t="s">
        <v>842</v>
      </c>
      <c r="G1463" s="162">
        <v>313124</v>
      </c>
      <c r="H1463" s="163">
        <v>332009</v>
      </c>
      <c r="I1463" s="166">
        <f t="shared" si="132"/>
        <v>6.0311569857308928E-2</v>
      </c>
      <c r="J1463" s="164">
        <f t="shared" si="133"/>
        <v>1.2062313971461786E-2</v>
      </c>
      <c r="K1463" s="162">
        <v>313098</v>
      </c>
      <c r="L1463" s="163">
        <v>331981</v>
      </c>
      <c r="M1463" s="166">
        <f t="shared" si="134"/>
        <v>6.0310190419613031E-2</v>
      </c>
      <c r="N1463" s="164">
        <f t="shared" si="135"/>
        <v>1.2062038083922606E-2</v>
      </c>
      <c r="O1463" s="165">
        <f t="shared" si="136"/>
        <v>0.99991696580268519</v>
      </c>
      <c r="P1463" s="164">
        <f t="shared" si="137"/>
        <v>0.99991566493679385</v>
      </c>
      <c r="Q1463" s="81"/>
    </row>
    <row r="1464" spans="1:17" s="74" customFormat="1" x14ac:dyDescent="0.25">
      <c r="A1464" s="288" t="s">
        <v>1689</v>
      </c>
      <c r="B1464" s="158" t="s">
        <v>1722</v>
      </c>
      <c r="C1464" s="159" t="s">
        <v>1802</v>
      </c>
      <c r="D1464" s="160" t="s">
        <v>1482</v>
      </c>
      <c r="E1464" s="158" t="s">
        <v>1290</v>
      </c>
      <c r="F1464" s="161" t="s">
        <v>842</v>
      </c>
      <c r="G1464" s="162">
        <v>378564</v>
      </c>
      <c r="H1464" s="163">
        <v>392380</v>
      </c>
      <c r="I1464" s="166">
        <f t="shared" si="132"/>
        <v>3.6495810483828363E-2</v>
      </c>
      <c r="J1464" s="164">
        <f t="shared" si="133"/>
        <v>7.2991620967656724E-3</v>
      </c>
      <c r="K1464" s="162">
        <v>378321</v>
      </c>
      <c r="L1464" s="163">
        <v>392128</v>
      </c>
      <c r="M1464" s="166">
        <f t="shared" si="134"/>
        <v>3.6495462847687545E-2</v>
      </c>
      <c r="N1464" s="164">
        <f t="shared" si="135"/>
        <v>7.2990925695375092E-3</v>
      </c>
      <c r="O1464" s="165">
        <f t="shared" si="136"/>
        <v>0.99935810061178554</v>
      </c>
      <c r="P1464" s="164">
        <f t="shared" si="137"/>
        <v>0.99935776543146948</v>
      </c>
      <c r="Q1464" s="81"/>
    </row>
    <row r="1465" spans="1:17" s="74" customFormat="1" x14ac:dyDescent="0.25">
      <c r="A1465" s="288" t="s">
        <v>1946</v>
      </c>
      <c r="B1465" s="158" t="s">
        <v>1722</v>
      </c>
      <c r="C1465" s="159" t="s">
        <v>2144</v>
      </c>
      <c r="D1465" s="160" t="s">
        <v>1465</v>
      </c>
      <c r="E1465" s="158" t="s">
        <v>1273</v>
      </c>
      <c r="F1465" s="161" t="s">
        <v>842</v>
      </c>
      <c r="G1465" s="162">
        <v>66768</v>
      </c>
      <c r="H1465" s="163">
        <v>69630</v>
      </c>
      <c r="I1465" s="166">
        <f t="shared" si="132"/>
        <v>4.2864845434938896E-2</v>
      </c>
      <c r="J1465" s="164">
        <f t="shared" si="133"/>
        <v>8.5729690869877796E-3</v>
      </c>
      <c r="K1465" s="162">
        <v>128</v>
      </c>
      <c r="L1465" s="163">
        <v>134</v>
      </c>
      <c r="M1465" s="166">
        <f t="shared" si="134"/>
        <v>4.6875E-2</v>
      </c>
      <c r="N1465" s="164">
        <f t="shared" si="135"/>
        <v>9.3749999999999997E-3</v>
      </c>
      <c r="O1465" s="165">
        <f t="shared" si="136"/>
        <v>1.917086029235562E-3</v>
      </c>
      <c r="P1465" s="164">
        <f t="shared" si="137"/>
        <v>1.9244578486284647E-3</v>
      </c>
      <c r="Q1465" s="81"/>
    </row>
    <row r="1466" spans="1:17" s="74" customFormat="1" x14ac:dyDescent="0.25">
      <c r="A1466" s="288" t="s">
        <v>1947</v>
      </c>
      <c r="B1466" s="158" t="s">
        <v>1722</v>
      </c>
      <c r="C1466" s="159" t="s">
        <v>2175</v>
      </c>
      <c r="D1466" s="160" t="s">
        <v>1431</v>
      </c>
      <c r="E1466" s="158" t="s">
        <v>1236</v>
      </c>
      <c r="F1466" s="161" t="s">
        <v>842</v>
      </c>
      <c r="G1466" s="162">
        <v>221923</v>
      </c>
      <c r="H1466" s="163">
        <v>230935</v>
      </c>
      <c r="I1466" s="166">
        <f t="shared" si="132"/>
        <v>4.0608679587063982E-2</v>
      </c>
      <c r="J1466" s="164">
        <f t="shared" si="133"/>
        <v>8.1217359174127965E-3</v>
      </c>
      <c r="K1466" s="162">
        <v>150</v>
      </c>
      <c r="L1466" s="163">
        <v>156</v>
      </c>
      <c r="M1466" s="166">
        <f t="shared" si="134"/>
        <v>0.04</v>
      </c>
      <c r="N1466" s="164">
        <f t="shared" si="135"/>
        <v>8.0000000000000002E-3</v>
      </c>
      <c r="O1466" s="165">
        <f t="shared" si="136"/>
        <v>6.7591011296711022E-4</v>
      </c>
      <c r="P1466" s="164">
        <f t="shared" si="137"/>
        <v>6.7551475523415679E-4</v>
      </c>
      <c r="Q1466" s="81"/>
    </row>
    <row r="1467" spans="1:17" s="74" customFormat="1" x14ac:dyDescent="0.25">
      <c r="A1467" s="288" t="s">
        <v>1947</v>
      </c>
      <c r="B1467" s="158" t="s">
        <v>1722</v>
      </c>
      <c r="C1467" s="159" t="s">
        <v>2175</v>
      </c>
      <c r="D1467" s="160" t="s">
        <v>1089</v>
      </c>
      <c r="E1467" s="158" t="s">
        <v>1105</v>
      </c>
      <c r="F1467" s="161" t="s">
        <v>3039</v>
      </c>
      <c r="G1467" s="162">
        <v>221923</v>
      </c>
      <c r="H1467" s="163">
        <v>230935</v>
      </c>
      <c r="I1467" s="166">
        <f t="shared" si="132"/>
        <v>4.0608679587063982E-2</v>
      </c>
      <c r="J1467" s="164">
        <f t="shared" si="133"/>
        <v>8.1217359174127965E-3</v>
      </c>
      <c r="K1467" s="162">
        <v>203576</v>
      </c>
      <c r="L1467" s="163">
        <v>211837</v>
      </c>
      <c r="M1467" s="166">
        <f t="shared" si="134"/>
        <v>4.0579439619601525E-2</v>
      </c>
      <c r="N1467" s="164">
        <f t="shared" si="135"/>
        <v>8.1158879239203053E-3</v>
      </c>
      <c r="O1467" s="165">
        <f t="shared" si="136"/>
        <v>0.9173271810492829</v>
      </c>
      <c r="P1467" s="164">
        <f t="shared" si="137"/>
        <v>0.9173014051572953</v>
      </c>
      <c r="Q1467" s="81"/>
    </row>
    <row r="1468" spans="1:17" s="74" customFormat="1" x14ac:dyDescent="0.25">
      <c r="A1468" s="288" t="s">
        <v>2830</v>
      </c>
      <c r="B1468" s="158" t="s">
        <v>1722</v>
      </c>
      <c r="C1468" s="159" t="s">
        <v>2464</v>
      </c>
      <c r="D1468" s="160" t="s">
        <v>1068</v>
      </c>
      <c r="E1468" s="158" t="s">
        <v>1116</v>
      </c>
      <c r="F1468" s="161" t="s">
        <v>3039</v>
      </c>
      <c r="G1468" s="162">
        <v>8566</v>
      </c>
      <c r="H1468" s="163">
        <v>8584</v>
      </c>
      <c r="I1468" s="166">
        <f t="shared" si="132"/>
        <v>2.1013308428671491E-3</v>
      </c>
      <c r="J1468" s="164">
        <f t="shared" si="133"/>
        <v>4.2026616857342982E-4</v>
      </c>
      <c r="K1468" s="162">
        <v>0</v>
      </c>
      <c r="L1468" s="163">
        <v>0</v>
      </c>
      <c r="M1468" s="166">
        <f t="shared" si="134"/>
        <v>0</v>
      </c>
      <c r="N1468" s="164">
        <f t="shared" si="135"/>
        <v>0</v>
      </c>
      <c r="O1468" s="165">
        <f t="shared" si="136"/>
        <v>0</v>
      </c>
      <c r="P1468" s="164">
        <f t="shared" si="137"/>
        <v>0</v>
      </c>
      <c r="Q1468" s="81"/>
    </row>
    <row r="1469" spans="1:17" s="74" customFormat="1" x14ac:dyDescent="0.25">
      <c r="A1469" s="288" t="s">
        <v>2830</v>
      </c>
      <c r="B1469" s="158" t="s">
        <v>1722</v>
      </c>
      <c r="C1469" s="159" t="s">
        <v>2464</v>
      </c>
      <c r="D1469" s="160" t="s">
        <v>1384</v>
      </c>
      <c r="E1469" s="158" t="s">
        <v>1395</v>
      </c>
      <c r="F1469" s="161" t="s">
        <v>3233</v>
      </c>
      <c r="G1469" s="162">
        <v>8566</v>
      </c>
      <c r="H1469" s="163">
        <v>8584</v>
      </c>
      <c r="I1469" s="166">
        <f t="shared" si="132"/>
        <v>2.1013308428671491E-3</v>
      </c>
      <c r="J1469" s="164">
        <f t="shared" si="133"/>
        <v>4.2026616857342982E-4</v>
      </c>
      <c r="K1469" s="162">
        <v>0</v>
      </c>
      <c r="L1469" s="163">
        <v>0</v>
      </c>
      <c r="M1469" s="166">
        <f t="shared" si="134"/>
        <v>0</v>
      </c>
      <c r="N1469" s="164">
        <f t="shared" si="135"/>
        <v>0</v>
      </c>
      <c r="O1469" s="165">
        <f t="shared" si="136"/>
        <v>0</v>
      </c>
      <c r="P1469" s="164">
        <f t="shared" si="137"/>
        <v>0</v>
      </c>
      <c r="Q1469" s="81"/>
    </row>
    <row r="1470" spans="1:17" s="74" customFormat="1" x14ac:dyDescent="0.25">
      <c r="A1470" s="288" t="s">
        <v>1948</v>
      </c>
      <c r="B1470" s="158" t="s">
        <v>1722</v>
      </c>
      <c r="C1470" s="159" t="s">
        <v>2176</v>
      </c>
      <c r="D1470" s="160" t="s">
        <v>1465</v>
      </c>
      <c r="E1470" s="158" t="s">
        <v>1273</v>
      </c>
      <c r="F1470" s="161" t="s">
        <v>842</v>
      </c>
      <c r="G1470" s="162">
        <v>60060</v>
      </c>
      <c r="H1470" s="163">
        <v>61782</v>
      </c>
      <c r="I1470" s="166">
        <f t="shared" si="132"/>
        <v>2.8671328671328673E-2</v>
      </c>
      <c r="J1470" s="164">
        <f t="shared" si="133"/>
        <v>5.7342657342657347E-3</v>
      </c>
      <c r="K1470" s="162">
        <v>1</v>
      </c>
      <c r="L1470" s="163">
        <v>1</v>
      </c>
      <c r="M1470" s="166">
        <f t="shared" si="134"/>
        <v>0</v>
      </c>
      <c r="N1470" s="164">
        <f t="shared" si="135"/>
        <v>0</v>
      </c>
      <c r="O1470" s="165">
        <f t="shared" si="136"/>
        <v>1.665001665001665E-5</v>
      </c>
      <c r="P1470" s="164">
        <f t="shared" si="137"/>
        <v>1.6185944126120876E-5</v>
      </c>
      <c r="Q1470" s="81"/>
    </row>
    <row r="1471" spans="1:17" s="74" customFormat="1" x14ac:dyDescent="0.25">
      <c r="A1471" s="288" t="s">
        <v>2251</v>
      </c>
      <c r="B1471" s="158" t="s">
        <v>1722</v>
      </c>
      <c r="C1471" s="159" t="s">
        <v>2258</v>
      </c>
      <c r="D1471" s="160" t="s">
        <v>1482</v>
      </c>
      <c r="E1471" s="158" t="s">
        <v>1290</v>
      </c>
      <c r="F1471" s="161" t="s">
        <v>842</v>
      </c>
      <c r="G1471" s="162">
        <v>529310</v>
      </c>
      <c r="H1471" s="163">
        <v>548483</v>
      </c>
      <c r="I1471" s="166">
        <f t="shared" si="132"/>
        <v>3.6222629460996393E-2</v>
      </c>
      <c r="J1471" s="164">
        <f t="shared" si="133"/>
        <v>7.2445258921992788E-3</v>
      </c>
      <c r="K1471" s="162">
        <v>22</v>
      </c>
      <c r="L1471" s="163">
        <v>22</v>
      </c>
      <c r="M1471" s="166">
        <f t="shared" si="134"/>
        <v>0</v>
      </c>
      <c r="N1471" s="164">
        <f t="shared" si="135"/>
        <v>0</v>
      </c>
      <c r="O1471" s="165">
        <f t="shared" si="136"/>
        <v>4.1563544992537456E-5</v>
      </c>
      <c r="P1471" s="164">
        <f t="shared" si="137"/>
        <v>4.0110632417048479E-5</v>
      </c>
      <c r="Q1471" s="81"/>
    </row>
    <row r="1472" spans="1:17" s="74" customFormat="1" x14ac:dyDescent="0.25">
      <c r="A1472" s="288" t="s">
        <v>2829</v>
      </c>
      <c r="B1472" s="158" t="s">
        <v>1722</v>
      </c>
      <c r="C1472" s="159" t="s">
        <v>2601</v>
      </c>
      <c r="D1472" s="160" t="s">
        <v>1465</v>
      </c>
      <c r="E1472" s="158" t="s">
        <v>1273</v>
      </c>
      <c r="F1472" s="161" t="s">
        <v>842</v>
      </c>
      <c r="G1472" s="162">
        <v>133609</v>
      </c>
      <c r="H1472" s="163">
        <v>140722</v>
      </c>
      <c r="I1472" s="166">
        <f t="shared" si="132"/>
        <v>5.3237431610146026E-2</v>
      </c>
      <c r="J1472" s="164">
        <f t="shared" si="133"/>
        <v>1.0647486322029205E-2</v>
      </c>
      <c r="K1472" s="162">
        <v>121</v>
      </c>
      <c r="L1472" s="163">
        <v>127</v>
      </c>
      <c r="M1472" s="166">
        <f t="shared" si="134"/>
        <v>4.9586776859504134E-2</v>
      </c>
      <c r="N1472" s="164">
        <f t="shared" si="135"/>
        <v>9.9173553719008271E-3</v>
      </c>
      <c r="O1472" s="165">
        <f t="shared" si="136"/>
        <v>9.0562761490618152E-4</v>
      </c>
      <c r="P1472" s="164">
        <f t="shared" si="137"/>
        <v>9.0248859453390367E-4</v>
      </c>
      <c r="Q1472" s="81"/>
    </row>
    <row r="1473" spans="1:17" s="74" customFormat="1" x14ac:dyDescent="0.25">
      <c r="A1473" s="288" t="s">
        <v>1690</v>
      </c>
      <c r="B1473" s="158" t="s">
        <v>1722</v>
      </c>
      <c r="C1473" s="159" t="s">
        <v>1803</v>
      </c>
      <c r="D1473" s="160" t="s">
        <v>1431</v>
      </c>
      <c r="E1473" s="158" t="s">
        <v>1236</v>
      </c>
      <c r="F1473" s="161" t="s">
        <v>842</v>
      </c>
      <c r="G1473" s="162">
        <v>177233</v>
      </c>
      <c r="H1473" s="163">
        <v>185012</v>
      </c>
      <c r="I1473" s="166">
        <f t="shared" si="132"/>
        <v>4.3891374631135287E-2</v>
      </c>
      <c r="J1473" s="164">
        <f t="shared" si="133"/>
        <v>8.7782749262270577E-3</v>
      </c>
      <c r="K1473" s="162">
        <v>1206</v>
      </c>
      <c r="L1473" s="163">
        <v>1259</v>
      </c>
      <c r="M1473" s="166">
        <f t="shared" si="134"/>
        <v>4.39469320066335E-2</v>
      </c>
      <c r="N1473" s="164">
        <f t="shared" si="135"/>
        <v>8.7893864013267008E-3</v>
      </c>
      <c r="O1473" s="165">
        <f t="shared" si="136"/>
        <v>6.8046018517996087E-3</v>
      </c>
      <c r="P1473" s="164">
        <f t="shared" si="137"/>
        <v>6.8049640023349839E-3</v>
      </c>
      <c r="Q1473" s="81"/>
    </row>
    <row r="1474" spans="1:17" s="74" customFormat="1" x14ac:dyDescent="0.25">
      <c r="A1474" s="288" t="s">
        <v>1690</v>
      </c>
      <c r="B1474" s="158" t="s">
        <v>1722</v>
      </c>
      <c r="C1474" s="159" t="s">
        <v>1803</v>
      </c>
      <c r="D1474" s="160" t="s">
        <v>1089</v>
      </c>
      <c r="E1474" s="158" t="s">
        <v>1105</v>
      </c>
      <c r="F1474" s="161" t="s">
        <v>3039</v>
      </c>
      <c r="G1474" s="162">
        <v>177233</v>
      </c>
      <c r="H1474" s="163">
        <v>185012</v>
      </c>
      <c r="I1474" s="166">
        <f t="shared" si="132"/>
        <v>4.3891374631135287E-2</v>
      </c>
      <c r="J1474" s="164">
        <f t="shared" si="133"/>
        <v>8.7782749262270577E-3</v>
      </c>
      <c r="K1474" s="162">
        <v>71508</v>
      </c>
      <c r="L1474" s="163">
        <v>74661</v>
      </c>
      <c r="M1474" s="166">
        <f t="shared" si="134"/>
        <v>4.4092968618895785E-2</v>
      </c>
      <c r="N1474" s="164">
        <f t="shared" si="135"/>
        <v>8.8185937237791577E-3</v>
      </c>
      <c r="O1474" s="165">
        <f t="shared" si="136"/>
        <v>0.40346887994899372</v>
      </c>
      <c r="P1474" s="164">
        <f t="shared" si="137"/>
        <v>0.40354679696452123</v>
      </c>
      <c r="Q1474" s="81"/>
    </row>
    <row r="1475" spans="1:17" s="74" customFormat="1" x14ac:dyDescent="0.25">
      <c r="A1475" s="288" t="s">
        <v>1949</v>
      </c>
      <c r="B1475" s="158" t="s">
        <v>1722</v>
      </c>
      <c r="C1475" s="159" t="s">
        <v>2177</v>
      </c>
      <c r="D1475" s="160" t="s">
        <v>1465</v>
      </c>
      <c r="E1475" s="158" t="s">
        <v>1273</v>
      </c>
      <c r="F1475" s="161" t="s">
        <v>842</v>
      </c>
      <c r="G1475" s="162">
        <v>199031</v>
      </c>
      <c r="H1475" s="163">
        <v>211958</v>
      </c>
      <c r="I1475" s="166">
        <f t="shared" ref="I1475:I1538" si="138">(H1475-G1475)/G1475</f>
        <v>6.4949681205440354E-2</v>
      </c>
      <c r="J1475" s="164">
        <f t="shared" ref="J1475:J1538" si="139">I1475/5</f>
        <v>1.298993624108807E-2</v>
      </c>
      <c r="K1475" s="162">
        <v>26</v>
      </c>
      <c r="L1475" s="163">
        <v>28</v>
      </c>
      <c r="M1475" s="166">
        <f t="shared" ref="M1475:M1538" si="140">IFERROR((L1475-K1475)/K1475,0)</f>
        <v>7.6923076923076927E-2</v>
      </c>
      <c r="N1475" s="164">
        <f t="shared" ref="N1475:N1538" si="141">M1475/5</f>
        <v>1.5384615384615385E-2</v>
      </c>
      <c r="O1475" s="165">
        <f t="shared" ref="O1475:O1538" si="142">K1475/G1475</f>
        <v>1.3063291648034728E-4</v>
      </c>
      <c r="P1475" s="164">
        <f t="shared" ref="P1475:P1538" si="143">L1475/H1475</f>
        <v>1.3210164277828627E-4</v>
      </c>
      <c r="Q1475" s="81"/>
    </row>
    <row r="1476" spans="1:17" s="74" customFormat="1" x14ac:dyDescent="0.25">
      <c r="A1476" s="288" t="s">
        <v>1950</v>
      </c>
      <c r="B1476" s="158" t="s">
        <v>1722</v>
      </c>
      <c r="C1476" s="159" t="s">
        <v>2132</v>
      </c>
      <c r="D1476" s="160" t="s">
        <v>1431</v>
      </c>
      <c r="E1476" s="158" t="s">
        <v>1236</v>
      </c>
      <c r="F1476" s="161" t="s">
        <v>842</v>
      </c>
      <c r="G1476" s="162">
        <v>83099</v>
      </c>
      <c r="H1476" s="163">
        <v>85208</v>
      </c>
      <c r="I1476" s="166">
        <f t="shared" si="138"/>
        <v>2.5379366779383628E-2</v>
      </c>
      <c r="J1476" s="164">
        <f t="shared" si="139"/>
        <v>5.0758733558767255E-3</v>
      </c>
      <c r="K1476" s="162">
        <v>45</v>
      </c>
      <c r="L1476" s="163">
        <v>46</v>
      </c>
      <c r="M1476" s="166">
        <f t="shared" si="140"/>
        <v>2.2222222222222223E-2</v>
      </c>
      <c r="N1476" s="164">
        <f t="shared" si="141"/>
        <v>4.4444444444444444E-3</v>
      </c>
      <c r="O1476" s="165">
        <f t="shared" si="142"/>
        <v>5.4152276200676304E-4</v>
      </c>
      <c r="P1476" s="164">
        <f t="shared" si="143"/>
        <v>5.3985541263731104E-4</v>
      </c>
      <c r="Q1476" s="81"/>
    </row>
    <row r="1477" spans="1:17" s="74" customFormat="1" x14ac:dyDescent="0.25">
      <c r="A1477" s="288" t="s">
        <v>1950</v>
      </c>
      <c r="B1477" s="158" t="s">
        <v>1722</v>
      </c>
      <c r="C1477" s="159" t="s">
        <v>2132</v>
      </c>
      <c r="D1477" s="160" t="s">
        <v>1089</v>
      </c>
      <c r="E1477" s="158" t="s">
        <v>1105</v>
      </c>
      <c r="F1477" s="161" t="s">
        <v>3039</v>
      </c>
      <c r="G1477" s="162">
        <v>83099</v>
      </c>
      <c r="H1477" s="163">
        <v>85208</v>
      </c>
      <c r="I1477" s="166">
        <f t="shared" si="138"/>
        <v>2.5379366779383628E-2</v>
      </c>
      <c r="J1477" s="164">
        <f t="shared" si="139"/>
        <v>5.0758733558767255E-3</v>
      </c>
      <c r="K1477" s="162">
        <v>67108</v>
      </c>
      <c r="L1477" s="163">
        <v>68805</v>
      </c>
      <c r="M1477" s="166">
        <f t="shared" si="140"/>
        <v>2.5287596113727127E-2</v>
      </c>
      <c r="N1477" s="164">
        <f t="shared" si="141"/>
        <v>5.0575192227454253E-3</v>
      </c>
      <c r="O1477" s="165">
        <f t="shared" si="142"/>
        <v>0.80756687806110783</v>
      </c>
      <c r="P1477" s="164">
        <f t="shared" si="143"/>
        <v>0.80749460144587359</v>
      </c>
      <c r="Q1477" s="81"/>
    </row>
    <row r="1478" spans="1:17" s="74" customFormat="1" x14ac:dyDescent="0.25">
      <c r="A1478" s="288" t="s">
        <v>1691</v>
      </c>
      <c r="B1478" s="158" t="s">
        <v>1722</v>
      </c>
      <c r="C1478" s="159" t="s">
        <v>1804</v>
      </c>
      <c r="D1478" s="160" t="s">
        <v>1431</v>
      </c>
      <c r="E1478" s="158" t="s">
        <v>1236</v>
      </c>
      <c r="F1478" s="161" t="s">
        <v>842</v>
      </c>
      <c r="G1478" s="162">
        <v>1082538</v>
      </c>
      <c r="H1478" s="163">
        <v>1153197</v>
      </c>
      <c r="I1478" s="166">
        <f t="shared" si="138"/>
        <v>6.5271611712475683E-2</v>
      </c>
      <c r="J1478" s="164">
        <f t="shared" si="139"/>
        <v>1.3054322342495137E-2</v>
      </c>
      <c r="K1478" s="162">
        <v>1081788</v>
      </c>
      <c r="L1478" s="163">
        <v>1152401</v>
      </c>
      <c r="M1478" s="166">
        <f t="shared" si="140"/>
        <v>6.5274342107695782E-2</v>
      </c>
      <c r="N1478" s="164">
        <f t="shared" si="141"/>
        <v>1.3054868421539157E-2</v>
      </c>
      <c r="O1478" s="165">
        <f t="shared" si="142"/>
        <v>0.9993071836739218</v>
      </c>
      <c r="P1478" s="164">
        <f t="shared" si="143"/>
        <v>0.999309744995868</v>
      </c>
      <c r="Q1478" s="81"/>
    </row>
    <row r="1479" spans="1:17" s="74" customFormat="1" x14ac:dyDescent="0.25">
      <c r="A1479" s="288" t="s">
        <v>1691</v>
      </c>
      <c r="B1479" s="158" t="s">
        <v>1722</v>
      </c>
      <c r="C1479" s="159" t="s">
        <v>1804</v>
      </c>
      <c r="D1479" s="160" t="s">
        <v>1089</v>
      </c>
      <c r="E1479" s="158" t="s">
        <v>1105</v>
      </c>
      <c r="F1479" s="161" t="s">
        <v>3039</v>
      </c>
      <c r="G1479" s="162">
        <v>1082538</v>
      </c>
      <c r="H1479" s="163">
        <v>1153197</v>
      </c>
      <c r="I1479" s="166">
        <f t="shared" si="138"/>
        <v>6.5271611712475683E-2</v>
      </c>
      <c r="J1479" s="164">
        <f t="shared" si="139"/>
        <v>1.3054322342495137E-2</v>
      </c>
      <c r="K1479" s="162">
        <v>1082538</v>
      </c>
      <c r="L1479" s="163">
        <v>1153197</v>
      </c>
      <c r="M1479" s="166">
        <f t="shared" si="140"/>
        <v>6.5271611712475683E-2</v>
      </c>
      <c r="N1479" s="164">
        <f t="shared" si="141"/>
        <v>1.3054322342495137E-2</v>
      </c>
      <c r="O1479" s="165">
        <f t="shared" si="142"/>
        <v>1</v>
      </c>
      <c r="P1479" s="164">
        <f t="shared" si="143"/>
        <v>1</v>
      </c>
      <c r="Q1479" s="81"/>
    </row>
    <row r="1480" spans="1:17" s="74" customFormat="1" x14ac:dyDescent="0.25">
      <c r="A1480" s="288" t="s">
        <v>1951</v>
      </c>
      <c r="B1480" s="158" t="s">
        <v>1722</v>
      </c>
      <c r="C1480" s="159" t="s">
        <v>1733</v>
      </c>
      <c r="D1480" s="160" t="s">
        <v>1465</v>
      </c>
      <c r="E1480" s="158" t="s">
        <v>1273</v>
      </c>
      <c r="F1480" s="161" t="s">
        <v>842</v>
      </c>
      <c r="G1480" s="162">
        <v>145459</v>
      </c>
      <c r="H1480" s="163">
        <v>151489</v>
      </c>
      <c r="I1480" s="166">
        <f t="shared" si="138"/>
        <v>4.145498044122399E-2</v>
      </c>
      <c r="J1480" s="164">
        <f t="shared" si="139"/>
        <v>8.2909960882447988E-3</v>
      </c>
      <c r="K1480" s="162">
        <v>189</v>
      </c>
      <c r="L1480" s="163">
        <v>197</v>
      </c>
      <c r="M1480" s="166">
        <f t="shared" si="140"/>
        <v>4.2328042328042326E-2</v>
      </c>
      <c r="N1480" s="164">
        <f t="shared" si="141"/>
        <v>8.4656084656084644E-3</v>
      </c>
      <c r="O1480" s="165">
        <f t="shared" si="142"/>
        <v>1.2993352078592593E-3</v>
      </c>
      <c r="P1480" s="164">
        <f t="shared" si="143"/>
        <v>1.3004244532606327E-3</v>
      </c>
      <c r="Q1480" s="81"/>
    </row>
    <row r="1481" spans="1:17" s="74" customFormat="1" x14ac:dyDescent="0.25">
      <c r="A1481" s="288" t="s">
        <v>1952</v>
      </c>
      <c r="B1481" s="158" t="s">
        <v>1722</v>
      </c>
      <c r="C1481" s="159" t="s">
        <v>2178</v>
      </c>
      <c r="D1481" s="160" t="s">
        <v>1089</v>
      </c>
      <c r="E1481" s="158" t="s">
        <v>1105</v>
      </c>
      <c r="F1481" s="161" t="s">
        <v>3039</v>
      </c>
      <c r="G1481" s="162">
        <v>141584</v>
      </c>
      <c r="H1481" s="163">
        <v>144996</v>
      </c>
      <c r="I1481" s="166">
        <f t="shared" si="138"/>
        <v>2.4098768222398013E-2</v>
      </c>
      <c r="J1481" s="164">
        <f t="shared" si="139"/>
        <v>4.8197536444796029E-3</v>
      </c>
      <c r="K1481" s="162">
        <v>131119</v>
      </c>
      <c r="L1481" s="163">
        <v>134269</v>
      </c>
      <c r="M1481" s="166">
        <f t="shared" si="140"/>
        <v>2.4023978218259748E-2</v>
      </c>
      <c r="N1481" s="164">
        <f t="shared" si="141"/>
        <v>4.80479564365195E-3</v>
      </c>
      <c r="O1481" s="165">
        <f t="shared" si="142"/>
        <v>0.926086280935699</v>
      </c>
      <c r="P1481" s="164">
        <f t="shared" si="143"/>
        <v>0.92601864879031148</v>
      </c>
      <c r="Q1481" s="81"/>
    </row>
    <row r="1482" spans="1:17" s="74" customFormat="1" x14ac:dyDescent="0.25">
      <c r="A1482" s="288" t="s">
        <v>2828</v>
      </c>
      <c r="B1482" s="158" t="s">
        <v>1722</v>
      </c>
      <c r="C1482" s="159" t="s">
        <v>2602</v>
      </c>
      <c r="D1482" s="160" t="s">
        <v>1089</v>
      </c>
      <c r="E1482" s="158" t="s">
        <v>1105</v>
      </c>
      <c r="F1482" s="161" t="s">
        <v>3039</v>
      </c>
      <c r="G1482" s="162">
        <v>61775</v>
      </c>
      <c r="H1482" s="163">
        <v>63035</v>
      </c>
      <c r="I1482" s="166">
        <f t="shared" si="138"/>
        <v>2.0396600566572238E-2</v>
      </c>
      <c r="J1482" s="164">
        <f t="shared" si="139"/>
        <v>4.0793201133144472E-3</v>
      </c>
      <c r="K1482" s="162">
        <v>96</v>
      </c>
      <c r="L1482" s="163">
        <v>98</v>
      </c>
      <c r="M1482" s="166">
        <f t="shared" si="140"/>
        <v>2.0833333333333332E-2</v>
      </c>
      <c r="N1482" s="164">
        <f t="shared" si="141"/>
        <v>4.1666666666666666E-3</v>
      </c>
      <c r="O1482" s="165">
        <f t="shared" si="142"/>
        <v>1.5540267098340752E-3</v>
      </c>
      <c r="P1482" s="164">
        <f t="shared" si="143"/>
        <v>1.5546918378678512E-3</v>
      </c>
      <c r="Q1482" s="81"/>
    </row>
    <row r="1483" spans="1:17" s="74" customFormat="1" x14ac:dyDescent="0.25">
      <c r="A1483" s="288" t="s">
        <v>2827</v>
      </c>
      <c r="B1483" s="158" t="s">
        <v>1722</v>
      </c>
      <c r="C1483" s="159" t="s">
        <v>2603</v>
      </c>
      <c r="D1483" s="160" t="s">
        <v>1482</v>
      </c>
      <c r="E1483" s="158" t="s">
        <v>1290</v>
      </c>
      <c r="F1483" s="161" t="s">
        <v>842</v>
      </c>
      <c r="G1483" s="162">
        <v>45935</v>
      </c>
      <c r="H1483" s="163">
        <v>45828</v>
      </c>
      <c r="I1483" s="166">
        <f t="shared" si="138"/>
        <v>-2.3293784695765755E-3</v>
      </c>
      <c r="J1483" s="164">
        <f t="shared" si="139"/>
        <v>-4.6587569391531511E-4</v>
      </c>
      <c r="K1483" s="162">
        <v>1</v>
      </c>
      <c r="L1483" s="163">
        <v>1</v>
      </c>
      <c r="M1483" s="166">
        <f t="shared" si="140"/>
        <v>0</v>
      </c>
      <c r="N1483" s="164">
        <f t="shared" si="141"/>
        <v>0</v>
      </c>
      <c r="O1483" s="165">
        <f t="shared" si="142"/>
        <v>2.1769892239033417E-5</v>
      </c>
      <c r="P1483" s="164">
        <f t="shared" si="143"/>
        <v>2.1820720956620407E-5</v>
      </c>
      <c r="Q1483" s="81"/>
    </row>
    <row r="1484" spans="1:17" s="74" customFormat="1" x14ac:dyDescent="0.25">
      <c r="A1484" s="288" t="s">
        <v>2826</v>
      </c>
      <c r="B1484" s="158" t="s">
        <v>1722</v>
      </c>
      <c r="C1484" s="159" t="s">
        <v>2604</v>
      </c>
      <c r="D1484" s="160" t="s">
        <v>1482</v>
      </c>
      <c r="E1484" s="158" t="s">
        <v>1290</v>
      </c>
      <c r="F1484" s="161" t="s">
        <v>842</v>
      </c>
      <c r="G1484" s="162">
        <v>72534</v>
      </c>
      <c r="H1484" s="163">
        <v>73297</v>
      </c>
      <c r="I1484" s="166">
        <f t="shared" si="138"/>
        <v>1.051920478672071E-2</v>
      </c>
      <c r="J1484" s="164">
        <f t="shared" si="139"/>
        <v>2.1038409573441419E-3</v>
      </c>
      <c r="K1484" s="162">
        <v>1</v>
      </c>
      <c r="L1484" s="163">
        <v>1</v>
      </c>
      <c r="M1484" s="166">
        <f t="shared" si="140"/>
        <v>0</v>
      </c>
      <c r="N1484" s="164">
        <f t="shared" si="141"/>
        <v>0</v>
      </c>
      <c r="O1484" s="165">
        <f t="shared" si="142"/>
        <v>1.3786637990459646E-5</v>
      </c>
      <c r="P1484" s="164">
        <f t="shared" si="143"/>
        <v>1.3643123183759227E-5</v>
      </c>
      <c r="Q1484" s="81"/>
    </row>
    <row r="1485" spans="1:17" s="74" customFormat="1" x14ac:dyDescent="0.25">
      <c r="A1485" s="288" t="s">
        <v>1953</v>
      </c>
      <c r="B1485" s="158" t="s">
        <v>1722</v>
      </c>
      <c r="C1485" s="159" t="s">
        <v>2179</v>
      </c>
      <c r="D1485" s="160" t="s">
        <v>1068</v>
      </c>
      <c r="E1485" s="158" t="s">
        <v>1116</v>
      </c>
      <c r="F1485" s="161" t="s">
        <v>3039</v>
      </c>
      <c r="G1485" s="162">
        <v>14397</v>
      </c>
      <c r="H1485" s="163">
        <v>14421</v>
      </c>
      <c r="I1485" s="166">
        <f t="shared" si="138"/>
        <v>1.6670139612419254E-3</v>
      </c>
      <c r="J1485" s="164">
        <f t="shared" si="139"/>
        <v>3.3340279224838506E-4</v>
      </c>
      <c r="K1485" s="162">
        <v>0</v>
      </c>
      <c r="L1485" s="163">
        <v>0</v>
      </c>
      <c r="M1485" s="166">
        <f t="shared" si="140"/>
        <v>0</v>
      </c>
      <c r="N1485" s="164">
        <f t="shared" si="141"/>
        <v>0</v>
      </c>
      <c r="O1485" s="165">
        <f t="shared" si="142"/>
        <v>0</v>
      </c>
      <c r="P1485" s="164">
        <f t="shared" si="143"/>
        <v>0</v>
      </c>
      <c r="Q1485" s="81"/>
    </row>
    <row r="1486" spans="1:17" s="74" customFormat="1" x14ac:dyDescent="0.25">
      <c r="A1486" s="288" t="s">
        <v>1953</v>
      </c>
      <c r="B1486" s="158" t="s">
        <v>1722</v>
      </c>
      <c r="C1486" s="159" t="s">
        <v>2179</v>
      </c>
      <c r="D1486" s="160" t="s">
        <v>1384</v>
      </c>
      <c r="E1486" s="158" t="s">
        <v>1395</v>
      </c>
      <c r="F1486" s="161" t="s">
        <v>3233</v>
      </c>
      <c r="G1486" s="162">
        <v>14397</v>
      </c>
      <c r="H1486" s="163">
        <v>14421</v>
      </c>
      <c r="I1486" s="166">
        <f t="shared" si="138"/>
        <v>1.6670139612419254E-3</v>
      </c>
      <c r="J1486" s="164">
        <f t="shared" si="139"/>
        <v>3.3340279224838506E-4</v>
      </c>
      <c r="K1486" s="162">
        <v>0</v>
      </c>
      <c r="L1486" s="163">
        <v>0</v>
      </c>
      <c r="M1486" s="166">
        <f t="shared" si="140"/>
        <v>0</v>
      </c>
      <c r="N1486" s="164">
        <f t="shared" si="141"/>
        <v>0</v>
      </c>
      <c r="O1486" s="165">
        <f t="shared" si="142"/>
        <v>0</v>
      </c>
      <c r="P1486" s="164">
        <f t="shared" si="143"/>
        <v>0</v>
      </c>
      <c r="Q1486" s="81"/>
    </row>
    <row r="1487" spans="1:17" s="74" customFormat="1" x14ac:dyDescent="0.25">
      <c r="A1487" s="288" t="s">
        <v>1954</v>
      </c>
      <c r="B1487" s="158" t="s">
        <v>1722</v>
      </c>
      <c r="C1487" s="159" t="s">
        <v>31</v>
      </c>
      <c r="D1487" s="160" t="s">
        <v>1431</v>
      </c>
      <c r="E1487" s="158" t="s">
        <v>1236</v>
      </c>
      <c r="F1487" s="161" t="s">
        <v>842</v>
      </c>
      <c r="G1487" s="162">
        <v>233458</v>
      </c>
      <c r="H1487" s="163">
        <v>245119</v>
      </c>
      <c r="I1487" s="166">
        <f t="shared" si="138"/>
        <v>4.9949027234020678E-2</v>
      </c>
      <c r="J1487" s="164">
        <f t="shared" si="139"/>
        <v>9.9898054468041363E-3</v>
      </c>
      <c r="K1487" s="162">
        <v>54</v>
      </c>
      <c r="L1487" s="163">
        <v>57</v>
      </c>
      <c r="M1487" s="166">
        <f t="shared" si="140"/>
        <v>5.5555555555555552E-2</v>
      </c>
      <c r="N1487" s="164">
        <f t="shared" si="141"/>
        <v>1.111111111111111E-2</v>
      </c>
      <c r="O1487" s="165">
        <f t="shared" si="142"/>
        <v>2.3130498847758483E-4</v>
      </c>
      <c r="P1487" s="164">
        <f t="shared" si="143"/>
        <v>2.3254011316952173E-4</v>
      </c>
      <c r="Q1487" s="81"/>
    </row>
    <row r="1488" spans="1:17" s="74" customFormat="1" x14ac:dyDescent="0.25">
      <c r="A1488" s="288" t="s">
        <v>1954</v>
      </c>
      <c r="B1488" s="158" t="s">
        <v>1722</v>
      </c>
      <c r="C1488" s="159" t="s">
        <v>31</v>
      </c>
      <c r="D1488" s="160" t="s">
        <v>1089</v>
      </c>
      <c r="E1488" s="158" t="s">
        <v>1105</v>
      </c>
      <c r="F1488" s="161" t="s">
        <v>3039</v>
      </c>
      <c r="G1488" s="162">
        <v>233458</v>
      </c>
      <c r="H1488" s="163">
        <v>245119</v>
      </c>
      <c r="I1488" s="166">
        <f t="shared" si="138"/>
        <v>4.9949027234020678E-2</v>
      </c>
      <c r="J1488" s="164">
        <f t="shared" si="139"/>
        <v>9.9898054468041363E-3</v>
      </c>
      <c r="K1488" s="162">
        <v>199093</v>
      </c>
      <c r="L1488" s="163">
        <v>209031</v>
      </c>
      <c r="M1488" s="166">
        <f t="shared" si="140"/>
        <v>4.9916370741311847E-2</v>
      </c>
      <c r="N1488" s="164">
        <f t="shared" si="141"/>
        <v>9.9832741482623697E-3</v>
      </c>
      <c r="O1488" s="165">
        <f t="shared" si="142"/>
        <v>0.8528000753882925</v>
      </c>
      <c r="P1488" s="164">
        <f t="shared" si="143"/>
        <v>0.85277355080593509</v>
      </c>
      <c r="Q1488" s="81"/>
    </row>
    <row r="1489" spans="1:17" s="74" customFormat="1" x14ac:dyDescent="0.25">
      <c r="A1489" s="288" t="s">
        <v>1692</v>
      </c>
      <c r="B1489" s="158" t="s">
        <v>1722</v>
      </c>
      <c r="C1489" s="159" t="s">
        <v>1805</v>
      </c>
      <c r="D1489" s="160" t="s">
        <v>1465</v>
      </c>
      <c r="E1489" s="158" t="s">
        <v>1273</v>
      </c>
      <c r="F1489" s="161" t="s">
        <v>842</v>
      </c>
      <c r="G1489" s="162">
        <v>1080400</v>
      </c>
      <c r="H1489" s="163">
        <v>1151585</v>
      </c>
      <c r="I1489" s="166">
        <f t="shared" si="138"/>
        <v>6.5887634209552015E-2</v>
      </c>
      <c r="J1489" s="164">
        <f t="shared" si="139"/>
        <v>1.3177526841910403E-2</v>
      </c>
      <c r="K1489" s="162">
        <v>1079891</v>
      </c>
      <c r="L1489" s="163">
        <v>1151042</v>
      </c>
      <c r="M1489" s="166">
        <f t="shared" si="140"/>
        <v>6.5887205282755393E-2</v>
      </c>
      <c r="N1489" s="164">
        <f t="shared" si="141"/>
        <v>1.3177441056551078E-2</v>
      </c>
      <c r="O1489" s="165">
        <f t="shared" si="142"/>
        <v>0.99952887819326175</v>
      </c>
      <c r="P1489" s="164">
        <f t="shared" si="143"/>
        <v>0.99952847597007599</v>
      </c>
      <c r="Q1489" s="81"/>
    </row>
    <row r="1490" spans="1:17" s="74" customFormat="1" x14ac:dyDescent="0.25">
      <c r="A1490" s="288" t="s">
        <v>2825</v>
      </c>
      <c r="B1490" s="158" t="s">
        <v>1722</v>
      </c>
      <c r="C1490" s="159" t="s">
        <v>2605</v>
      </c>
      <c r="D1490" s="160" t="s">
        <v>1482</v>
      </c>
      <c r="E1490" s="158" t="s">
        <v>1290</v>
      </c>
      <c r="F1490" s="161" t="s">
        <v>842</v>
      </c>
      <c r="G1490" s="162">
        <v>37847</v>
      </c>
      <c r="H1490" s="163">
        <v>38417</v>
      </c>
      <c r="I1490" s="166">
        <f t="shared" si="138"/>
        <v>1.506063888815494E-2</v>
      </c>
      <c r="J1490" s="164">
        <f t="shared" si="139"/>
        <v>3.0121277776309881E-3</v>
      </c>
      <c r="K1490" s="162">
        <v>17</v>
      </c>
      <c r="L1490" s="163">
        <v>17</v>
      </c>
      <c r="M1490" s="166">
        <f t="shared" si="140"/>
        <v>0</v>
      </c>
      <c r="N1490" s="164">
        <f t="shared" si="141"/>
        <v>0</v>
      </c>
      <c r="O1490" s="165">
        <f t="shared" si="142"/>
        <v>4.4917694929584909E-4</v>
      </c>
      <c r="P1490" s="164">
        <f t="shared" si="143"/>
        <v>4.4251242939323738E-4</v>
      </c>
      <c r="Q1490" s="81"/>
    </row>
    <row r="1491" spans="1:17" s="74" customFormat="1" x14ac:dyDescent="0.25">
      <c r="A1491" s="288" t="s">
        <v>2824</v>
      </c>
      <c r="B1491" s="158" t="s">
        <v>74</v>
      </c>
      <c r="C1491" s="159" t="s">
        <v>2606</v>
      </c>
      <c r="D1491" s="160" t="s">
        <v>1061</v>
      </c>
      <c r="E1491" s="158" t="s">
        <v>1108</v>
      </c>
      <c r="F1491" s="161" t="s">
        <v>3039</v>
      </c>
      <c r="G1491" s="162">
        <v>53919</v>
      </c>
      <c r="H1491" s="163">
        <v>55289</v>
      </c>
      <c r="I1491" s="166">
        <f t="shared" si="138"/>
        <v>2.5408483095012889E-2</v>
      </c>
      <c r="J1491" s="164">
        <f t="shared" si="139"/>
        <v>5.0816966190025776E-3</v>
      </c>
      <c r="K1491" s="162">
        <v>1</v>
      </c>
      <c r="L1491" s="163">
        <v>1</v>
      </c>
      <c r="M1491" s="166">
        <f t="shared" si="140"/>
        <v>0</v>
      </c>
      <c r="N1491" s="164">
        <f t="shared" si="141"/>
        <v>0</v>
      </c>
      <c r="O1491" s="165">
        <f t="shared" si="142"/>
        <v>1.8546338025556854E-5</v>
      </c>
      <c r="P1491" s="164">
        <f t="shared" si="143"/>
        <v>1.8086780372225942E-5</v>
      </c>
      <c r="Q1491" s="81"/>
    </row>
    <row r="1492" spans="1:17" s="74" customFormat="1" x14ac:dyDescent="0.25">
      <c r="A1492" s="288" t="s">
        <v>2824</v>
      </c>
      <c r="B1492" s="158" t="s">
        <v>74</v>
      </c>
      <c r="C1492" s="159" t="s">
        <v>2606</v>
      </c>
      <c r="D1492" s="160" t="s">
        <v>1062</v>
      </c>
      <c r="E1492" s="158" t="s">
        <v>1109</v>
      </c>
      <c r="F1492" s="161" t="s">
        <v>3039</v>
      </c>
      <c r="G1492" s="162">
        <v>53919</v>
      </c>
      <c r="H1492" s="163">
        <v>55289</v>
      </c>
      <c r="I1492" s="166">
        <f t="shared" si="138"/>
        <v>2.5408483095012889E-2</v>
      </c>
      <c r="J1492" s="164">
        <f t="shared" si="139"/>
        <v>5.0816966190025776E-3</v>
      </c>
      <c r="K1492" s="162">
        <v>0</v>
      </c>
      <c r="L1492" s="163">
        <v>0</v>
      </c>
      <c r="M1492" s="166">
        <f t="shared" si="140"/>
        <v>0</v>
      </c>
      <c r="N1492" s="164">
        <f t="shared" si="141"/>
        <v>0</v>
      </c>
      <c r="O1492" s="165">
        <f t="shared" si="142"/>
        <v>0</v>
      </c>
      <c r="P1492" s="164">
        <f t="shared" si="143"/>
        <v>0</v>
      </c>
      <c r="Q1492" s="81"/>
    </row>
    <row r="1493" spans="1:17" s="74" customFormat="1" x14ac:dyDescent="0.25">
      <c r="A1493" s="288" t="s">
        <v>2824</v>
      </c>
      <c r="B1493" s="158" t="s">
        <v>74</v>
      </c>
      <c r="C1493" s="159" t="s">
        <v>2606</v>
      </c>
      <c r="D1493" s="160" t="s">
        <v>2453</v>
      </c>
      <c r="E1493" s="158" t="s">
        <v>3138</v>
      </c>
      <c r="F1493" s="161" t="s">
        <v>3126</v>
      </c>
      <c r="G1493" s="162">
        <v>53919</v>
      </c>
      <c r="H1493" s="163">
        <v>55289</v>
      </c>
      <c r="I1493" s="166">
        <f t="shared" si="138"/>
        <v>2.5408483095012889E-2</v>
      </c>
      <c r="J1493" s="164">
        <f t="shared" si="139"/>
        <v>5.0816966190025776E-3</v>
      </c>
      <c r="K1493" s="162">
        <v>1</v>
      </c>
      <c r="L1493" s="163">
        <v>1</v>
      </c>
      <c r="M1493" s="166">
        <f t="shared" si="140"/>
        <v>0</v>
      </c>
      <c r="N1493" s="164">
        <f t="shared" si="141"/>
        <v>0</v>
      </c>
      <c r="O1493" s="165">
        <f t="shared" si="142"/>
        <v>1.8546338025556854E-5</v>
      </c>
      <c r="P1493" s="164">
        <f t="shared" si="143"/>
        <v>1.8086780372225942E-5</v>
      </c>
      <c r="Q1493" s="81"/>
    </row>
    <row r="1494" spans="1:17" s="74" customFormat="1" x14ac:dyDescent="0.25">
      <c r="A1494" s="288" t="s">
        <v>2824</v>
      </c>
      <c r="B1494" s="158" t="s">
        <v>74</v>
      </c>
      <c r="C1494" s="159" t="s">
        <v>2606</v>
      </c>
      <c r="D1494" s="160" t="s">
        <v>1061</v>
      </c>
      <c r="E1494" s="158" t="s">
        <v>1408</v>
      </c>
      <c r="F1494" s="161" t="s">
        <v>3233</v>
      </c>
      <c r="G1494" s="162">
        <v>53919</v>
      </c>
      <c r="H1494" s="163">
        <v>55289</v>
      </c>
      <c r="I1494" s="166">
        <f t="shared" si="138"/>
        <v>2.5408483095012889E-2</v>
      </c>
      <c r="J1494" s="164">
        <f t="shared" si="139"/>
        <v>5.0816966190025776E-3</v>
      </c>
      <c r="K1494" s="162">
        <v>7</v>
      </c>
      <c r="L1494" s="163">
        <v>7</v>
      </c>
      <c r="M1494" s="166">
        <f t="shared" si="140"/>
        <v>0</v>
      </c>
      <c r="N1494" s="164">
        <f t="shared" si="141"/>
        <v>0</v>
      </c>
      <c r="O1494" s="165">
        <f t="shared" si="142"/>
        <v>1.2982436617889798E-4</v>
      </c>
      <c r="P1494" s="164">
        <f t="shared" si="143"/>
        <v>1.2660746260558157E-4</v>
      </c>
      <c r="Q1494" s="81"/>
    </row>
    <row r="1495" spans="1:17" s="74" customFormat="1" x14ac:dyDescent="0.25">
      <c r="A1495" s="288" t="s">
        <v>2824</v>
      </c>
      <c r="B1495" s="158" t="s">
        <v>74</v>
      </c>
      <c r="C1495" s="159" t="s">
        <v>2606</v>
      </c>
      <c r="D1495" s="160" t="s">
        <v>2453</v>
      </c>
      <c r="E1495" s="158" t="s">
        <v>2675</v>
      </c>
      <c r="F1495" s="161" t="s">
        <v>3232</v>
      </c>
      <c r="G1495" s="162">
        <v>53919</v>
      </c>
      <c r="H1495" s="163">
        <v>55289</v>
      </c>
      <c r="I1495" s="166">
        <f t="shared" si="138"/>
        <v>2.5408483095012889E-2</v>
      </c>
      <c r="J1495" s="164">
        <f t="shared" si="139"/>
        <v>5.0816966190025776E-3</v>
      </c>
      <c r="K1495" s="162">
        <v>0</v>
      </c>
      <c r="L1495" s="163">
        <v>0</v>
      </c>
      <c r="M1495" s="166">
        <f t="shared" si="140"/>
        <v>0</v>
      </c>
      <c r="N1495" s="164">
        <f t="shared" si="141"/>
        <v>0</v>
      </c>
      <c r="O1495" s="165">
        <f t="shared" si="142"/>
        <v>0</v>
      </c>
      <c r="P1495" s="164">
        <f t="shared" si="143"/>
        <v>0</v>
      </c>
      <c r="Q1495" s="81"/>
    </row>
    <row r="1496" spans="1:17" s="74" customFormat="1" x14ac:dyDescent="0.25">
      <c r="A1496" s="288" t="s">
        <v>1955</v>
      </c>
      <c r="B1496" s="158" t="s">
        <v>74</v>
      </c>
      <c r="C1496" s="159" t="s">
        <v>2180</v>
      </c>
      <c r="D1496" s="160" t="s">
        <v>1061</v>
      </c>
      <c r="E1496" s="158" t="s">
        <v>1108</v>
      </c>
      <c r="F1496" s="161" t="s">
        <v>3039</v>
      </c>
      <c r="G1496" s="162">
        <v>98084</v>
      </c>
      <c r="H1496" s="163">
        <v>98965</v>
      </c>
      <c r="I1496" s="166">
        <f t="shared" si="138"/>
        <v>8.9820969781004029E-3</v>
      </c>
      <c r="J1496" s="164">
        <f t="shared" si="139"/>
        <v>1.7964193956200806E-3</v>
      </c>
      <c r="K1496" s="162">
        <v>94806</v>
      </c>
      <c r="L1496" s="163">
        <v>95656</v>
      </c>
      <c r="M1496" s="166">
        <f t="shared" si="140"/>
        <v>8.9656772778094213E-3</v>
      </c>
      <c r="N1496" s="164">
        <f t="shared" si="141"/>
        <v>1.7931354555618842E-3</v>
      </c>
      <c r="O1496" s="165">
        <f t="shared" si="142"/>
        <v>0.96657966640838466</v>
      </c>
      <c r="P1496" s="164">
        <f t="shared" si="143"/>
        <v>0.96656393674531405</v>
      </c>
      <c r="Q1496" s="81"/>
    </row>
    <row r="1497" spans="1:17" s="74" customFormat="1" x14ac:dyDescent="0.25">
      <c r="A1497" s="288" t="s">
        <v>1955</v>
      </c>
      <c r="B1497" s="158" t="s">
        <v>74</v>
      </c>
      <c r="C1497" s="159" t="s">
        <v>2180</v>
      </c>
      <c r="D1497" s="160" t="s">
        <v>2453</v>
      </c>
      <c r="E1497" s="158" t="s">
        <v>3138</v>
      </c>
      <c r="F1497" s="161" t="s">
        <v>3126</v>
      </c>
      <c r="G1497" s="162">
        <v>98084</v>
      </c>
      <c r="H1497" s="163">
        <v>98965</v>
      </c>
      <c r="I1497" s="166">
        <f t="shared" si="138"/>
        <v>8.9820969781004029E-3</v>
      </c>
      <c r="J1497" s="164">
        <f t="shared" si="139"/>
        <v>1.7964193956200806E-3</v>
      </c>
      <c r="K1497" s="162">
        <v>6</v>
      </c>
      <c r="L1497" s="163">
        <v>6</v>
      </c>
      <c r="M1497" s="166">
        <f t="shared" si="140"/>
        <v>0</v>
      </c>
      <c r="N1497" s="164">
        <f t="shared" si="141"/>
        <v>0</v>
      </c>
      <c r="O1497" s="165">
        <f t="shared" si="142"/>
        <v>6.117205660454305E-5</v>
      </c>
      <c r="P1497" s="164">
        <f t="shared" si="143"/>
        <v>6.0627494568786946E-5</v>
      </c>
      <c r="Q1497" s="81"/>
    </row>
    <row r="1498" spans="1:17" s="74" customFormat="1" x14ac:dyDescent="0.25">
      <c r="A1498" s="288" t="s">
        <v>1955</v>
      </c>
      <c r="B1498" s="158" t="s">
        <v>74</v>
      </c>
      <c r="C1498" s="159" t="s">
        <v>2180</v>
      </c>
      <c r="D1498" s="160" t="s">
        <v>1189</v>
      </c>
      <c r="E1498" s="158" t="s">
        <v>1212</v>
      </c>
      <c r="F1498" s="161" t="s">
        <v>851</v>
      </c>
      <c r="G1498" s="162">
        <v>98084</v>
      </c>
      <c r="H1498" s="163">
        <v>98965</v>
      </c>
      <c r="I1498" s="166">
        <f t="shared" si="138"/>
        <v>8.9820969781004029E-3</v>
      </c>
      <c r="J1498" s="164">
        <f t="shared" si="139"/>
        <v>1.7964193956200806E-3</v>
      </c>
      <c r="K1498" s="162">
        <v>0</v>
      </c>
      <c r="L1498" s="163">
        <v>0</v>
      </c>
      <c r="M1498" s="166">
        <f t="shared" si="140"/>
        <v>0</v>
      </c>
      <c r="N1498" s="164">
        <f t="shared" si="141"/>
        <v>0</v>
      </c>
      <c r="O1498" s="165">
        <f t="shared" si="142"/>
        <v>0</v>
      </c>
      <c r="P1498" s="164">
        <f t="shared" si="143"/>
        <v>0</v>
      </c>
      <c r="Q1498" s="81"/>
    </row>
    <row r="1499" spans="1:17" s="74" customFormat="1" x14ac:dyDescent="0.25">
      <c r="A1499" s="288" t="s">
        <v>1956</v>
      </c>
      <c r="B1499" s="158" t="s">
        <v>74</v>
      </c>
      <c r="C1499" s="159" t="s">
        <v>2181</v>
      </c>
      <c r="D1499" s="160" t="s">
        <v>926</v>
      </c>
      <c r="E1499" s="158" t="s">
        <v>929</v>
      </c>
      <c r="F1499" s="161" t="s">
        <v>3233</v>
      </c>
      <c r="G1499" s="162">
        <v>68245</v>
      </c>
      <c r="H1499" s="163">
        <v>67980</v>
      </c>
      <c r="I1499" s="166">
        <f t="shared" si="138"/>
        <v>-3.8830683566561655E-3</v>
      </c>
      <c r="J1499" s="164">
        <f t="shared" si="139"/>
        <v>-7.7661367133123312E-4</v>
      </c>
      <c r="K1499" s="162">
        <v>5</v>
      </c>
      <c r="L1499" s="163">
        <v>5</v>
      </c>
      <c r="M1499" s="166">
        <f t="shared" si="140"/>
        <v>0</v>
      </c>
      <c r="N1499" s="164">
        <f t="shared" si="141"/>
        <v>0</v>
      </c>
      <c r="O1499" s="165">
        <f t="shared" si="142"/>
        <v>7.3265440691625753E-5</v>
      </c>
      <c r="P1499" s="164">
        <f t="shared" si="143"/>
        <v>7.3551044424830826E-5</v>
      </c>
      <c r="Q1499" s="81"/>
    </row>
    <row r="1500" spans="1:17" s="74" customFormat="1" x14ac:dyDescent="0.25">
      <c r="A1500" s="288" t="s">
        <v>1956</v>
      </c>
      <c r="B1500" s="158" t="s">
        <v>74</v>
      </c>
      <c r="C1500" s="159" t="s">
        <v>2181</v>
      </c>
      <c r="D1500" s="160" t="s">
        <v>1190</v>
      </c>
      <c r="E1500" s="158" t="s">
        <v>1213</v>
      </c>
      <c r="F1500" s="161" t="s">
        <v>851</v>
      </c>
      <c r="G1500" s="162">
        <v>68245</v>
      </c>
      <c r="H1500" s="163">
        <v>67980</v>
      </c>
      <c r="I1500" s="166">
        <f t="shared" si="138"/>
        <v>-3.8830683566561655E-3</v>
      </c>
      <c r="J1500" s="164">
        <f t="shared" si="139"/>
        <v>-7.7661367133123312E-4</v>
      </c>
      <c r="K1500" s="162">
        <v>10</v>
      </c>
      <c r="L1500" s="163">
        <v>10</v>
      </c>
      <c r="M1500" s="166">
        <f t="shared" si="140"/>
        <v>0</v>
      </c>
      <c r="N1500" s="164">
        <f t="shared" si="141"/>
        <v>0</v>
      </c>
      <c r="O1500" s="165">
        <f t="shared" si="142"/>
        <v>1.4653088138325151E-4</v>
      </c>
      <c r="P1500" s="164">
        <f t="shared" si="143"/>
        <v>1.4710208884966165E-4</v>
      </c>
      <c r="Q1500" s="81"/>
    </row>
    <row r="1501" spans="1:17" s="74" customFormat="1" x14ac:dyDescent="0.25">
      <c r="A1501" s="288" t="s">
        <v>1956</v>
      </c>
      <c r="B1501" s="158" t="s">
        <v>74</v>
      </c>
      <c r="C1501" s="159" t="s">
        <v>2181</v>
      </c>
      <c r="D1501" s="160" t="s">
        <v>1587</v>
      </c>
      <c r="E1501" s="158" t="s">
        <v>1222</v>
      </c>
      <c r="F1501" s="161" t="s">
        <v>851</v>
      </c>
      <c r="G1501" s="162">
        <v>68245</v>
      </c>
      <c r="H1501" s="163">
        <v>67980</v>
      </c>
      <c r="I1501" s="166">
        <f t="shared" si="138"/>
        <v>-3.8830683566561655E-3</v>
      </c>
      <c r="J1501" s="164">
        <f t="shared" si="139"/>
        <v>-7.7661367133123312E-4</v>
      </c>
      <c r="K1501" s="162">
        <v>0</v>
      </c>
      <c r="L1501" s="163">
        <v>0</v>
      </c>
      <c r="M1501" s="166">
        <f t="shared" si="140"/>
        <v>0</v>
      </c>
      <c r="N1501" s="164">
        <f t="shared" si="141"/>
        <v>0</v>
      </c>
      <c r="O1501" s="165">
        <f t="shared" si="142"/>
        <v>0</v>
      </c>
      <c r="P1501" s="164">
        <f t="shared" si="143"/>
        <v>0</v>
      </c>
      <c r="Q1501" s="81"/>
    </row>
    <row r="1502" spans="1:17" s="74" customFormat="1" x14ac:dyDescent="0.25">
      <c r="A1502" s="288" t="s">
        <v>2823</v>
      </c>
      <c r="B1502" s="158" t="s">
        <v>74</v>
      </c>
      <c r="C1502" s="159" t="s">
        <v>2386</v>
      </c>
      <c r="D1502" s="160" t="s">
        <v>1091</v>
      </c>
      <c r="E1502" s="158" t="s">
        <v>1107</v>
      </c>
      <c r="F1502" s="161" t="s">
        <v>3039</v>
      </c>
      <c r="G1502" s="162">
        <v>43756</v>
      </c>
      <c r="H1502" s="163">
        <v>44167</v>
      </c>
      <c r="I1502" s="166">
        <f t="shared" si="138"/>
        <v>9.3929975317670715E-3</v>
      </c>
      <c r="J1502" s="164">
        <f t="shared" si="139"/>
        <v>1.8785995063534144E-3</v>
      </c>
      <c r="K1502" s="162">
        <v>12</v>
      </c>
      <c r="L1502" s="163">
        <v>12</v>
      </c>
      <c r="M1502" s="166">
        <f t="shared" si="140"/>
        <v>0</v>
      </c>
      <c r="N1502" s="164">
        <f t="shared" si="141"/>
        <v>0</v>
      </c>
      <c r="O1502" s="165">
        <f t="shared" si="142"/>
        <v>2.7424810311728678E-4</v>
      </c>
      <c r="P1502" s="164">
        <f t="shared" si="143"/>
        <v>2.7169606267122512E-4</v>
      </c>
      <c r="Q1502" s="81"/>
    </row>
    <row r="1503" spans="1:17" s="74" customFormat="1" x14ac:dyDescent="0.25">
      <c r="A1503" s="288" t="s">
        <v>2823</v>
      </c>
      <c r="B1503" s="158" t="s">
        <v>74</v>
      </c>
      <c r="C1503" s="159" t="s">
        <v>2386</v>
      </c>
      <c r="D1503" s="160" t="s">
        <v>3107</v>
      </c>
      <c r="E1503" s="158" t="s">
        <v>3137</v>
      </c>
      <c r="F1503" s="161" t="s">
        <v>3126</v>
      </c>
      <c r="G1503" s="162">
        <v>43756</v>
      </c>
      <c r="H1503" s="163">
        <v>44167</v>
      </c>
      <c r="I1503" s="166">
        <f t="shared" si="138"/>
        <v>9.3929975317670715E-3</v>
      </c>
      <c r="J1503" s="164">
        <f t="shared" si="139"/>
        <v>1.8785995063534144E-3</v>
      </c>
      <c r="K1503" s="162">
        <v>12</v>
      </c>
      <c r="L1503" s="163">
        <v>13</v>
      </c>
      <c r="M1503" s="166">
        <f t="shared" si="140"/>
        <v>8.3333333333333329E-2</v>
      </c>
      <c r="N1503" s="164">
        <f t="shared" si="141"/>
        <v>1.6666666666666666E-2</v>
      </c>
      <c r="O1503" s="165">
        <f t="shared" si="142"/>
        <v>2.7424810311728678E-4</v>
      </c>
      <c r="P1503" s="164">
        <f t="shared" si="143"/>
        <v>2.9433740122716053E-4</v>
      </c>
      <c r="Q1503" s="81"/>
    </row>
    <row r="1504" spans="1:17" s="74" customFormat="1" x14ac:dyDescent="0.25">
      <c r="A1504" s="288" t="s">
        <v>1957</v>
      </c>
      <c r="B1504" s="158" t="s">
        <v>74</v>
      </c>
      <c r="C1504" s="159" t="s">
        <v>345</v>
      </c>
      <c r="D1504" s="160" t="s">
        <v>1091</v>
      </c>
      <c r="E1504" s="158" t="s">
        <v>1107</v>
      </c>
      <c r="F1504" s="161" t="s">
        <v>3039</v>
      </c>
      <c r="G1504" s="162">
        <v>382206</v>
      </c>
      <c r="H1504" s="163">
        <v>394883</v>
      </c>
      <c r="I1504" s="166">
        <f t="shared" si="138"/>
        <v>3.3167977478113897E-2</v>
      </c>
      <c r="J1504" s="164">
        <f t="shared" si="139"/>
        <v>6.6335954956227797E-3</v>
      </c>
      <c r="K1504" s="162">
        <v>382200</v>
      </c>
      <c r="L1504" s="163">
        <v>394877</v>
      </c>
      <c r="M1504" s="166">
        <f t="shared" si="140"/>
        <v>3.3168498168498171E-2</v>
      </c>
      <c r="N1504" s="164">
        <f t="shared" si="141"/>
        <v>6.6336996336996343E-3</v>
      </c>
      <c r="O1504" s="165">
        <f t="shared" si="142"/>
        <v>0.99998430165931462</v>
      </c>
      <c r="P1504" s="164">
        <f t="shared" si="143"/>
        <v>0.99998480562597025</v>
      </c>
      <c r="Q1504" s="81"/>
    </row>
    <row r="1505" spans="1:17" s="74" customFormat="1" x14ac:dyDescent="0.25">
      <c r="A1505" s="288" t="s">
        <v>1957</v>
      </c>
      <c r="B1505" s="158" t="s">
        <v>74</v>
      </c>
      <c r="C1505" s="159" t="s">
        <v>345</v>
      </c>
      <c r="D1505" s="160" t="s">
        <v>3107</v>
      </c>
      <c r="E1505" s="158" t="s">
        <v>3137</v>
      </c>
      <c r="F1505" s="161" t="s">
        <v>3126</v>
      </c>
      <c r="G1505" s="162">
        <v>382206</v>
      </c>
      <c r="H1505" s="163">
        <v>394883</v>
      </c>
      <c r="I1505" s="166">
        <f t="shared" si="138"/>
        <v>3.3167977478113897E-2</v>
      </c>
      <c r="J1505" s="164">
        <f t="shared" si="139"/>
        <v>6.6335954956227797E-3</v>
      </c>
      <c r="K1505" s="162">
        <v>382200</v>
      </c>
      <c r="L1505" s="163">
        <v>394877</v>
      </c>
      <c r="M1505" s="166">
        <f t="shared" si="140"/>
        <v>3.3168498168498171E-2</v>
      </c>
      <c r="N1505" s="164">
        <f t="shared" si="141"/>
        <v>6.6336996336996343E-3</v>
      </c>
      <c r="O1505" s="165">
        <f t="shared" si="142"/>
        <v>0.99998430165931462</v>
      </c>
      <c r="P1505" s="164">
        <f t="shared" si="143"/>
        <v>0.99998480562597025</v>
      </c>
      <c r="Q1505" s="81"/>
    </row>
    <row r="1506" spans="1:17" s="74" customFormat="1" x14ac:dyDescent="0.25">
      <c r="A1506" s="288" t="s">
        <v>2822</v>
      </c>
      <c r="B1506" s="158" t="s">
        <v>74</v>
      </c>
      <c r="C1506" s="159" t="s">
        <v>2085</v>
      </c>
      <c r="D1506" s="160" t="s">
        <v>825</v>
      </c>
      <c r="E1506" s="158" t="s">
        <v>828</v>
      </c>
      <c r="F1506" s="161" t="s">
        <v>3233</v>
      </c>
      <c r="G1506" s="162">
        <v>27438</v>
      </c>
      <c r="H1506" s="163">
        <v>27533</v>
      </c>
      <c r="I1506" s="166">
        <f t="shared" si="138"/>
        <v>3.4623514833442672E-3</v>
      </c>
      <c r="J1506" s="164">
        <f t="shared" si="139"/>
        <v>6.9247029666885348E-4</v>
      </c>
      <c r="K1506" s="162">
        <v>3</v>
      </c>
      <c r="L1506" s="163">
        <v>3</v>
      </c>
      <c r="M1506" s="166">
        <f t="shared" si="140"/>
        <v>0</v>
      </c>
      <c r="N1506" s="164">
        <f t="shared" si="141"/>
        <v>0</v>
      </c>
      <c r="O1506" s="165">
        <f t="shared" si="142"/>
        <v>1.0933741526350318E-4</v>
      </c>
      <c r="P1506" s="164">
        <f t="shared" si="143"/>
        <v>1.0896015690262594E-4</v>
      </c>
      <c r="Q1506" s="81"/>
    </row>
    <row r="1507" spans="1:17" s="74" customFormat="1" x14ac:dyDescent="0.25">
      <c r="A1507" s="288" t="s">
        <v>2822</v>
      </c>
      <c r="B1507" s="158" t="s">
        <v>74</v>
      </c>
      <c r="C1507" s="159" t="s">
        <v>2085</v>
      </c>
      <c r="D1507" s="160" t="s">
        <v>926</v>
      </c>
      <c r="E1507" s="158" t="s">
        <v>929</v>
      </c>
      <c r="F1507" s="161" t="s">
        <v>3233</v>
      </c>
      <c r="G1507" s="162">
        <v>27438</v>
      </c>
      <c r="H1507" s="163">
        <v>27533</v>
      </c>
      <c r="I1507" s="166">
        <f t="shared" si="138"/>
        <v>3.4623514833442672E-3</v>
      </c>
      <c r="J1507" s="164">
        <f t="shared" si="139"/>
        <v>6.9247029666885348E-4</v>
      </c>
      <c r="K1507" s="162">
        <v>4</v>
      </c>
      <c r="L1507" s="163">
        <v>4</v>
      </c>
      <c r="M1507" s="166">
        <f t="shared" si="140"/>
        <v>0</v>
      </c>
      <c r="N1507" s="164">
        <f t="shared" si="141"/>
        <v>0</v>
      </c>
      <c r="O1507" s="165">
        <f t="shared" si="142"/>
        <v>1.4578322035133757E-4</v>
      </c>
      <c r="P1507" s="164">
        <f t="shared" si="143"/>
        <v>1.4528020920350125E-4</v>
      </c>
      <c r="Q1507" s="81"/>
    </row>
    <row r="1508" spans="1:17" s="74" customFormat="1" x14ac:dyDescent="0.25">
      <c r="A1508" s="288" t="s">
        <v>2821</v>
      </c>
      <c r="B1508" s="158" t="s">
        <v>74</v>
      </c>
      <c r="C1508" s="159" t="s">
        <v>2524</v>
      </c>
      <c r="D1508" s="160" t="s">
        <v>1062</v>
      </c>
      <c r="E1508" s="158" t="s">
        <v>1109</v>
      </c>
      <c r="F1508" s="161" t="s">
        <v>3039</v>
      </c>
      <c r="G1508" s="162">
        <v>38938</v>
      </c>
      <c r="H1508" s="163">
        <v>39151</v>
      </c>
      <c r="I1508" s="166">
        <f t="shared" si="138"/>
        <v>5.470234732138271E-3</v>
      </c>
      <c r="J1508" s="164">
        <f t="shared" si="139"/>
        <v>1.0940469464276541E-3</v>
      </c>
      <c r="K1508" s="162">
        <v>5</v>
      </c>
      <c r="L1508" s="163">
        <v>5</v>
      </c>
      <c r="M1508" s="166">
        <f t="shared" si="140"/>
        <v>0</v>
      </c>
      <c r="N1508" s="164">
        <f t="shared" si="141"/>
        <v>0</v>
      </c>
      <c r="O1508" s="165">
        <f t="shared" si="142"/>
        <v>1.2840926601263546E-4</v>
      </c>
      <c r="P1508" s="164">
        <f t="shared" si="143"/>
        <v>1.2771065873157773E-4</v>
      </c>
      <c r="Q1508" s="81"/>
    </row>
    <row r="1509" spans="1:17" s="74" customFormat="1" x14ac:dyDescent="0.25">
      <c r="A1509" s="288" t="s">
        <v>1958</v>
      </c>
      <c r="B1509" s="158" t="s">
        <v>74</v>
      </c>
      <c r="C1509" s="159" t="s">
        <v>1775</v>
      </c>
      <c r="D1509" s="160" t="s">
        <v>1062</v>
      </c>
      <c r="E1509" s="158" t="s">
        <v>1109</v>
      </c>
      <c r="F1509" s="161" t="s">
        <v>3039</v>
      </c>
      <c r="G1509" s="162">
        <v>135138</v>
      </c>
      <c r="H1509" s="163">
        <v>137695</v>
      </c>
      <c r="I1509" s="166">
        <f t="shared" si="138"/>
        <v>1.8921398866344034E-2</v>
      </c>
      <c r="J1509" s="164">
        <f t="shared" si="139"/>
        <v>3.7842797732688068E-3</v>
      </c>
      <c r="K1509" s="162">
        <v>7</v>
      </c>
      <c r="L1509" s="163">
        <v>7</v>
      </c>
      <c r="M1509" s="166">
        <f t="shared" si="140"/>
        <v>0</v>
      </c>
      <c r="N1509" s="164">
        <f t="shared" si="141"/>
        <v>0</v>
      </c>
      <c r="O1509" s="165">
        <f t="shared" si="142"/>
        <v>5.1798901863280495E-5</v>
      </c>
      <c r="P1509" s="164">
        <f t="shared" si="143"/>
        <v>5.0836994807364102E-5</v>
      </c>
      <c r="Q1509" s="81"/>
    </row>
    <row r="1510" spans="1:17" s="74" customFormat="1" x14ac:dyDescent="0.25">
      <c r="A1510" s="288" t="s">
        <v>1959</v>
      </c>
      <c r="B1510" s="158" t="s">
        <v>74</v>
      </c>
      <c r="C1510" s="159" t="s">
        <v>2182</v>
      </c>
      <c r="D1510" s="160" t="s">
        <v>1091</v>
      </c>
      <c r="E1510" s="158" t="s">
        <v>1107</v>
      </c>
      <c r="F1510" s="161" t="s">
        <v>3039</v>
      </c>
      <c r="G1510" s="162">
        <v>205172</v>
      </c>
      <c r="H1510" s="163">
        <v>210599</v>
      </c>
      <c r="I1510" s="166">
        <f t="shared" si="138"/>
        <v>2.6450977716257578E-2</v>
      </c>
      <c r="J1510" s="164">
        <f t="shared" si="139"/>
        <v>5.290195543251516E-3</v>
      </c>
      <c r="K1510" s="162">
        <v>204977</v>
      </c>
      <c r="L1510" s="163">
        <v>210399</v>
      </c>
      <c r="M1510" s="166">
        <f t="shared" si="140"/>
        <v>2.6451748244925039E-2</v>
      </c>
      <c r="N1510" s="164">
        <f t="shared" si="141"/>
        <v>5.2903496489850078E-3</v>
      </c>
      <c r="O1510" s="165">
        <f t="shared" si="142"/>
        <v>0.99904957791511517</v>
      </c>
      <c r="P1510" s="164">
        <f t="shared" si="143"/>
        <v>0.99905032787430137</v>
      </c>
      <c r="Q1510" s="81"/>
    </row>
    <row r="1511" spans="1:17" s="74" customFormat="1" x14ac:dyDescent="0.25">
      <c r="A1511" s="288" t="s">
        <v>1959</v>
      </c>
      <c r="B1511" s="158" t="s">
        <v>74</v>
      </c>
      <c r="C1511" s="159" t="s">
        <v>2182</v>
      </c>
      <c r="D1511" s="160" t="s">
        <v>3107</v>
      </c>
      <c r="E1511" s="158" t="s">
        <v>3137</v>
      </c>
      <c r="F1511" s="161" t="s">
        <v>3126</v>
      </c>
      <c r="G1511" s="162">
        <v>205172</v>
      </c>
      <c r="H1511" s="163">
        <v>210599</v>
      </c>
      <c r="I1511" s="166">
        <f t="shared" si="138"/>
        <v>2.6450977716257578E-2</v>
      </c>
      <c r="J1511" s="164">
        <f t="shared" si="139"/>
        <v>5.290195543251516E-3</v>
      </c>
      <c r="K1511" s="162">
        <v>204982</v>
      </c>
      <c r="L1511" s="163">
        <v>210404</v>
      </c>
      <c r="M1511" s="166">
        <f t="shared" si="140"/>
        <v>2.6451103023680127E-2</v>
      </c>
      <c r="N1511" s="164">
        <f t="shared" si="141"/>
        <v>5.2902206047360251E-3</v>
      </c>
      <c r="O1511" s="165">
        <f t="shared" si="142"/>
        <v>0.9990739477121634</v>
      </c>
      <c r="P1511" s="164">
        <f t="shared" si="143"/>
        <v>0.99907406967744383</v>
      </c>
      <c r="Q1511" s="81"/>
    </row>
    <row r="1512" spans="1:17" s="74" customFormat="1" x14ac:dyDescent="0.25">
      <c r="A1512" s="288" t="s">
        <v>1959</v>
      </c>
      <c r="B1512" s="158" t="s">
        <v>74</v>
      </c>
      <c r="C1512" s="159" t="s">
        <v>2182</v>
      </c>
      <c r="D1512" s="160" t="s">
        <v>1181</v>
      </c>
      <c r="E1512" s="158" t="s">
        <v>1203</v>
      </c>
      <c r="F1512" s="161" t="s">
        <v>851</v>
      </c>
      <c r="G1512" s="162">
        <v>205172</v>
      </c>
      <c r="H1512" s="163">
        <v>210599</v>
      </c>
      <c r="I1512" s="166">
        <f t="shared" si="138"/>
        <v>2.6450977716257578E-2</v>
      </c>
      <c r="J1512" s="164">
        <f t="shared" si="139"/>
        <v>5.290195543251516E-3</v>
      </c>
      <c r="K1512" s="162">
        <v>14961</v>
      </c>
      <c r="L1512" s="163">
        <v>15363</v>
      </c>
      <c r="M1512" s="166">
        <f t="shared" si="140"/>
        <v>2.6869861640264687E-2</v>
      </c>
      <c r="N1512" s="164">
        <f t="shared" si="141"/>
        <v>5.3739723280529375E-3</v>
      </c>
      <c r="O1512" s="165">
        <f t="shared" si="142"/>
        <v>7.2919306728013569E-2</v>
      </c>
      <c r="P1512" s="164">
        <f t="shared" si="143"/>
        <v>7.2949064335538161E-2</v>
      </c>
      <c r="Q1512" s="81"/>
    </row>
    <row r="1513" spans="1:17" s="74" customFormat="1" x14ac:dyDescent="0.25">
      <c r="A1513" s="288" t="s">
        <v>1960</v>
      </c>
      <c r="B1513" s="158" t="s">
        <v>74</v>
      </c>
      <c r="C1513" s="159" t="s">
        <v>2150</v>
      </c>
      <c r="D1513" s="160" t="s">
        <v>1091</v>
      </c>
      <c r="E1513" s="158" t="s">
        <v>1107</v>
      </c>
      <c r="F1513" s="161" t="s">
        <v>3039</v>
      </c>
      <c r="G1513" s="162">
        <v>42158</v>
      </c>
      <c r="H1513" s="163">
        <v>42909</v>
      </c>
      <c r="I1513" s="166">
        <f t="shared" si="138"/>
        <v>1.7813938042601642E-2</v>
      </c>
      <c r="J1513" s="164">
        <f t="shared" si="139"/>
        <v>3.5627876085203283E-3</v>
      </c>
      <c r="K1513" s="162">
        <v>42152</v>
      </c>
      <c r="L1513" s="163">
        <v>42903</v>
      </c>
      <c r="M1513" s="166">
        <f t="shared" si="140"/>
        <v>1.7816473714177262E-2</v>
      </c>
      <c r="N1513" s="164">
        <f t="shared" si="141"/>
        <v>3.5632947428354523E-3</v>
      </c>
      <c r="O1513" s="165">
        <f t="shared" si="142"/>
        <v>0.99985767825798189</v>
      </c>
      <c r="P1513" s="164">
        <f t="shared" si="143"/>
        <v>0.99986016919527376</v>
      </c>
      <c r="Q1513" s="81"/>
    </row>
    <row r="1514" spans="1:17" s="74" customFormat="1" x14ac:dyDescent="0.25">
      <c r="A1514" s="288" t="s">
        <v>1960</v>
      </c>
      <c r="B1514" s="158" t="s">
        <v>74</v>
      </c>
      <c r="C1514" s="159" t="s">
        <v>2150</v>
      </c>
      <c r="D1514" s="160" t="s">
        <v>3107</v>
      </c>
      <c r="E1514" s="158" t="s">
        <v>3137</v>
      </c>
      <c r="F1514" s="161" t="s">
        <v>3126</v>
      </c>
      <c r="G1514" s="162">
        <v>42158</v>
      </c>
      <c r="H1514" s="163">
        <v>42909</v>
      </c>
      <c r="I1514" s="166">
        <f t="shared" si="138"/>
        <v>1.7813938042601642E-2</v>
      </c>
      <c r="J1514" s="164">
        <f t="shared" si="139"/>
        <v>3.5627876085203283E-3</v>
      </c>
      <c r="K1514" s="162">
        <v>3</v>
      </c>
      <c r="L1514" s="163">
        <v>3</v>
      </c>
      <c r="M1514" s="166">
        <f t="shared" si="140"/>
        <v>0</v>
      </c>
      <c r="N1514" s="164">
        <f t="shared" si="141"/>
        <v>0</v>
      </c>
      <c r="O1514" s="165">
        <f t="shared" si="142"/>
        <v>7.1160871009061158E-5</v>
      </c>
      <c r="P1514" s="164">
        <f t="shared" si="143"/>
        <v>6.9915402363140606E-5</v>
      </c>
      <c r="Q1514" s="81"/>
    </row>
    <row r="1515" spans="1:17" s="74" customFormat="1" x14ac:dyDescent="0.25">
      <c r="A1515" s="288" t="s">
        <v>1961</v>
      </c>
      <c r="B1515" s="158" t="s">
        <v>74</v>
      </c>
      <c r="C1515" s="159" t="s">
        <v>2183</v>
      </c>
      <c r="D1515" s="160" t="s">
        <v>1076</v>
      </c>
      <c r="E1515" s="158" t="s">
        <v>1124</v>
      </c>
      <c r="F1515" s="161" t="s">
        <v>3039</v>
      </c>
      <c r="G1515" s="162">
        <v>103271</v>
      </c>
      <c r="H1515" s="163">
        <v>102983</v>
      </c>
      <c r="I1515" s="166">
        <f t="shared" si="138"/>
        <v>-2.7887790376775667E-3</v>
      </c>
      <c r="J1515" s="164">
        <f t="shared" si="139"/>
        <v>-5.5775580753551334E-4</v>
      </c>
      <c r="K1515" s="162">
        <v>0</v>
      </c>
      <c r="L1515" s="163">
        <v>0</v>
      </c>
      <c r="M1515" s="166">
        <f t="shared" si="140"/>
        <v>0</v>
      </c>
      <c r="N1515" s="164">
        <f t="shared" si="141"/>
        <v>0</v>
      </c>
      <c r="O1515" s="165">
        <f t="shared" si="142"/>
        <v>0</v>
      </c>
      <c r="P1515" s="164">
        <f t="shared" si="143"/>
        <v>0</v>
      </c>
      <c r="Q1515" s="81"/>
    </row>
    <row r="1516" spans="1:17" s="74" customFormat="1" x14ac:dyDescent="0.25">
      <c r="A1516" s="288" t="s">
        <v>1961</v>
      </c>
      <c r="B1516" s="158" t="s">
        <v>74</v>
      </c>
      <c r="C1516" s="159" t="s">
        <v>2183</v>
      </c>
      <c r="D1516" s="160" t="s">
        <v>825</v>
      </c>
      <c r="E1516" s="158" t="s">
        <v>828</v>
      </c>
      <c r="F1516" s="161" t="s">
        <v>3233</v>
      </c>
      <c r="G1516" s="162">
        <v>103271</v>
      </c>
      <c r="H1516" s="163">
        <v>102983</v>
      </c>
      <c r="I1516" s="166">
        <f t="shared" si="138"/>
        <v>-2.7887790376775667E-3</v>
      </c>
      <c r="J1516" s="164">
        <f t="shared" si="139"/>
        <v>-5.5775580753551334E-4</v>
      </c>
      <c r="K1516" s="162">
        <v>0</v>
      </c>
      <c r="L1516" s="163">
        <v>0</v>
      </c>
      <c r="M1516" s="166">
        <f t="shared" si="140"/>
        <v>0</v>
      </c>
      <c r="N1516" s="164">
        <f t="shared" si="141"/>
        <v>0</v>
      </c>
      <c r="O1516" s="165">
        <f t="shared" si="142"/>
        <v>0</v>
      </c>
      <c r="P1516" s="164">
        <f t="shared" si="143"/>
        <v>0</v>
      </c>
      <c r="Q1516" s="81"/>
    </row>
    <row r="1517" spans="1:17" s="74" customFormat="1" x14ac:dyDescent="0.25">
      <c r="A1517" s="288" t="s">
        <v>1961</v>
      </c>
      <c r="B1517" s="158" t="s">
        <v>74</v>
      </c>
      <c r="C1517" s="159" t="s">
        <v>2183</v>
      </c>
      <c r="D1517" s="160" t="s">
        <v>1076</v>
      </c>
      <c r="E1517" s="158" t="s">
        <v>1402</v>
      </c>
      <c r="F1517" s="161" t="s">
        <v>3233</v>
      </c>
      <c r="G1517" s="162">
        <v>103271</v>
      </c>
      <c r="H1517" s="163">
        <v>102983</v>
      </c>
      <c r="I1517" s="166">
        <f t="shared" si="138"/>
        <v>-2.7887790376775667E-3</v>
      </c>
      <c r="J1517" s="164">
        <f t="shared" si="139"/>
        <v>-5.5775580753551334E-4</v>
      </c>
      <c r="K1517" s="162">
        <v>39</v>
      </c>
      <c r="L1517" s="163">
        <v>38</v>
      </c>
      <c r="M1517" s="166">
        <f t="shared" si="140"/>
        <v>-2.564102564102564E-2</v>
      </c>
      <c r="N1517" s="164">
        <f t="shared" si="141"/>
        <v>-5.1282051282051282E-3</v>
      </c>
      <c r="O1517" s="165">
        <f t="shared" si="142"/>
        <v>3.776471613521705E-4</v>
      </c>
      <c r="P1517" s="164">
        <f t="shared" si="143"/>
        <v>3.6899294058242624E-4</v>
      </c>
      <c r="Q1517" s="81"/>
    </row>
    <row r="1518" spans="1:17" s="74" customFormat="1" x14ac:dyDescent="0.25">
      <c r="A1518" s="288" t="s">
        <v>1961</v>
      </c>
      <c r="B1518" s="158" t="s">
        <v>74</v>
      </c>
      <c r="C1518" s="159" t="s">
        <v>2183</v>
      </c>
      <c r="D1518" s="160" t="s">
        <v>926</v>
      </c>
      <c r="E1518" s="158" t="s">
        <v>929</v>
      </c>
      <c r="F1518" s="161" t="s">
        <v>3233</v>
      </c>
      <c r="G1518" s="162">
        <v>103271</v>
      </c>
      <c r="H1518" s="163">
        <v>102983</v>
      </c>
      <c r="I1518" s="166">
        <f t="shared" si="138"/>
        <v>-2.7887790376775667E-3</v>
      </c>
      <c r="J1518" s="164">
        <f t="shared" si="139"/>
        <v>-5.5775580753551334E-4</v>
      </c>
      <c r="K1518" s="162">
        <v>74</v>
      </c>
      <c r="L1518" s="163">
        <v>74</v>
      </c>
      <c r="M1518" s="166">
        <f t="shared" si="140"/>
        <v>0</v>
      </c>
      <c r="N1518" s="164">
        <f t="shared" si="141"/>
        <v>0</v>
      </c>
      <c r="O1518" s="165">
        <f t="shared" si="142"/>
        <v>7.1656128051437475E-4</v>
      </c>
      <c r="P1518" s="164">
        <f t="shared" si="143"/>
        <v>7.1856520008156688E-4</v>
      </c>
      <c r="Q1518" s="81"/>
    </row>
    <row r="1519" spans="1:17" s="74" customFormat="1" ht="30" x14ac:dyDescent="0.25">
      <c r="A1519" s="288" t="s">
        <v>1961</v>
      </c>
      <c r="B1519" s="158" t="s">
        <v>74</v>
      </c>
      <c r="C1519" s="159" t="s">
        <v>2183</v>
      </c>
      <c r="D1519" s="160" t="s">
        <v>930</v>
      </c>
      <c r="E1519" s="158" t="s">
        <v>931</v>
      </c>
      <c r="F1519" s="161" t="s">
        <v>3027</v>
      </c>
      <c r="G1519" s="162">
        <v>103271</v>
      </c>
      <c r="H1519" s="163">
        <v>102983</v>
      </c>
      <c r="I1519" s="166">
        <f t="shared" si="138"/>
        <v>-2.7887790376775667E-3</v>
      </c>
      <c r="J1519" s="164">
        <f t="shared" si="139"/>
        <v>-5.5775580753551334E-4</v>
      </c>
      <c r="K1519" s="162">
        <v>101</v>
      </c>
      <c r="L1519" s="163">
        <v>100</v>
      </c>
      <c r="M1519" s="166">
        <f t="shared" si="140"/>
        <v>-9.9009900990099011E-3</v>
      </c>
      <c r="N1519" s="164">
        <f t="shared" si="141"/>
        <v>-1.9801980198019802E-3</v>
      </c>
      <c r="O1519" s="165">
        <f t="shared" si="142"/>
        <v>9.780093152966466E-4</v>
      </c>
      <c r="P1519" s="164">
        <f t="shared" si="143"/>
        <v>9.7103405416427957E-4</v>
      </c>
      <c r="Q1519" s="81"/>
    </row>
    <row r="1520" spans="1:17" s="74" customFormat="1" x14ac:dyDescent="0.25">
      <c r="A1520" s="288" t="s">
        <v>2271</v>
      </c>
      <c r="B1520" s="158" t="s">
        <v>74</v>
      </c>
      <c r="C1520" s="159" t="s">
        <v>2281</v>
      </c>
      <c r="D1520" s="160" t="s">
        <v>1062</v>
      </c>
      <c r="E1520" s="158" t="s">
        <v>1109</v>
      </c>
      <c r="F1520" s="161" t="s">
        <v>3039</v>
      </c>
      <c r="G1520" s="162">
        <v>36648</v>
      </c>
      <c r="H1520" s="163">
        <v>37293</v>
      </c>
      <c r="I1520" s="166">
        <f t="shared" si="138"/>
        <v>1.7599869024230518E-2</v>
      </c>
      <c r="J1520" s="164">
        <f t="shared" si="139"/>
        <v>3.5199738048461034E-3</v>
      </c>
      <c r="K1520" s="162">
        <v>1</v>
      </c>
      <c r="L1520" s="163">
        <v>1</v>
      </c>
      <c r="M1520" s="166">
        <f t="shared" si="140"/>
        <v>0</v>
      </c>
      <c r="N1520" s="164">
        <f t="shared" si="141"/>
        <v>0</v>
      </c>
      <c r="O1520" s="165">
        <f t="shared" si="142"/>
        <v>2.7286618642217856E-5</v>
      </c>
      <c r="P1520" s="164">
        <f t="shared" si="143"/>
        <v>2.6814683720805512E-5</v>
      </c>
      <c r="Q1520" s="81"/>
    </row>
    <row r="1521" spans="1:17" s="74" customFormat="1" x14ac:dyDescent="0.25">
      <c r="A1521" s="288" t="s">
        <v>2271</v>
      </c>
      <c r="B1521" s="158" t="s">
        <v>74</v>
      </c>
      <c r="C1521" s="159" t="s">
        <v>2281</v>
      </c>
      <c r="D1521" s="160" t="s">
        <v>1062</v>
      </c>
      <c r="E1521" s="158" t="s">
        <v>3139</v>
      </c>
      <c r="F1521" s="161" t="s">
        <v>3126</v>
      </c>
      <c r="G1521" s="162">
        <v>36648</v>
      </c>
      <c r="H1521" s="163">
        <v>37293</v>
      </c>
      <c r="I1521" s="166">
        <f t="shared" si="138"/>
        <v>1.7599869024230518E-2</v>
      </c>
      <c r="J1521" s="164">
        <f t="shared" si="139"/>
        <v>3.5199738048461034E-3</v>
      </c>
      <c r="K1521" s="162">
        <v>0</v>
      </c>
      <c r="L1521" s="163">
        <v>0</v>
      </c>
      <c r="M1521" s="166">
        <f t="shared" si="140"/>
        <v>0</v>
      </c>
      <c r="N1521" s="164">
        <f t="shared" si="141"/>
        <v>0</v>
      </c>
      <c r="O1521" s="165">
        <f t="shared" si="142"/>
        <v>0</v>
      </c>
      <c r="P1521" s="164">
        <f t="shared" si="143"/>
        <v>0</v>
      </c>
      <c r="Q1521" s="81"/>
    </row>
    <row r="1522" spans="1:17" s="74" customFormat="1" x14ac:dyDescent="0.25">
      <c r="A1522" s="288" t="s">
        <v>2271</v>
      </c>
      <c r="B1522" s="158" t="s">
        <v>74</v>
      </c>
      <c r="C1522" s="159" t="s">
        <v>2281</v>
      </c>
      <c r="D1522" s="160" t="s">
        <v>1562</v>
      </c>
      <c r="E1522" s="158" t="s">
        <v>1151</v>
      </c>
      <c r="F1522" s="161" t="s">
        <v>3027</v>
      </c>
      <c r="G1522" s="162">
        <v>36648</v>
      </c>
      <c r="H1522" s="163">
        <v>37293</v>
      </c>
      <c r="I1522" s="166">
        <f t="shared" si="138"/>
        <v>1.7599869024230518E-2</v>
      </c>
      <c r="J1522" s="164">
        <f t="shared" si="139"/>
        <v>3.5199738048461034E-3</v>
      </c>
      <c r="K1522" s="162">
        <v>870</v>
      </c>
      <c r="L1522" s="163">
        <v>884</v>
      </c>
      <c r="M1522" s="166">
        <f t="shared" si="140"/>
        <v>1.6091954022988506E-2</v>
      </c>
      <c r="N1522" s="164">
        <f t="shared" si="141"/>
        <v>3.2183908045977012E-3</v>
      </c>
      <c r="O1522" s="165">
        <f t="shared" si="142"/>
        <v>2.3739358218729537E-2</v>
      </c>
      <c r="P1522" s="164">
        <f t="shared" si="143"/>
        <v>2.3704180409192074E-2</v>
      </c>
      <c r="Q1522" s="81"/>
    </row>
    <row r="1523" spans="1:17" s="74" customFormat="1" x14ac:dyDescent="0.25">
      <c r="A1523" s="288" t="s">
        <v>1693</v>
      </c>
      <c r="B1523" s="158" t="s">
        <v>74</v>
      </c>
      <c r="C1523" s="159" t="s">
        <v>1806</v>
      </c>
      <c r="D1523" s="160" t="s">
        <v>1433</v>
      </c>
      <c r="E1523" s="158" t="s">
        <v>1238</v>
      </c>
      <c r="F1523" s="161" t="s">
        <v>842</v>
      </c>
      <c r="G1523" s="162">
        <v>1248021</v>
      </c>
      <c r="H1523" s="163">
        <v>1264137</v>
      </c>
      <c r="I1523" s="166">
        <f t="shared" si="138"/>
        <v>1.2913244248293898E-2</v>
      </c>
      <c r="J1523" s="164">
        <f t="shared" si="139"/>
        <v>2.5826488496587799E-3</v>
      </c>
      <c r="K1523" s="162">
        <v>1226986</v>
      </c>
      <c r="L1523" s="163">
        <v>1242844</v>
      </c>
      <c r="M1523" s="166">
        <f t="shared" si="140"/>
        <v>1.2924352845101737E-2</v>
      </c>
      <c r="N1523" s="164">
        <f t="shared" si="141"/>
        <v>2.5848705690203473E-3</v>
      </c>
      <c r="O1523" s="165">
        <f t="shared" si="142"/>
        <v>0.98314531566375885</v>
      </c>
      <c r="P1523" s="164">
        <f t="shared" si="143"/>
        <v>0.98315609779636226</v>
      </c>
      <c r="Q1523" s="81"/>
    </row>
    <row r="1524" spans="1:17" s="74" customFormat="1" x14ac:dyDescent="0.25">
      <c r="A1524" s="288" t="s">
        <v>1693</v>
      </c>
      <c r="B1524" s="158" t="s">
        <v>74</v>
      </c>
      <c r="C1524" s="159" t="s">
        <v>1806</v>
      </c>
      <c r="D1524" s="160" t="s">
        <v>1061</v>
      </c>
      <c r="E1524" s="158" t="s">
        <v>1108</v>
      </c>
      <c r="F1524" s="161" t="s">
        <v>3039</v>
      </c>
      <c r="G1524" s="162">
        <v>1248021</v>
      </c>
      <c r="H1524" s="163">
        <v>1264137</v>
      </c>
      <c r="I1524" s="166">
        <f t="shared" si="138"/>
        <v>1.2913244248293898E-2</v>
      </c>
      <c r="J1524" s="164">
        <f t="shared" si="139"/>
        <v>2.5826488496587799E-3</v>
      </c>
      <c r="K1524" s="162">
        <v>1227998</v>
      </c>
      <c r="L1524" s="163">
        <v>1243865</v>
      </c>
      <c r="M1524" s="166">
        <f t="shared" si="140"/>
        <v>1.2921030816011101E-2</v>
      </c>
      <c r="N1524" s="164">
        <f t="shared" si="141"/>
        <v>2.5842061632022203E-3</v>
      </c>
      <c r="O1524" s="165">
        <f t="shared" si="142"/>
        <v>0.98395619945497714</v>
      </c>
      <c r="P1524" s="164">
        <f t="shared" si="143"/>
        <v>0.9839637634212115</v>
      </c>
      <c r="Q1524" s="81"/>
    </row>
    <row r="1525" spans="1:17" s="74" customFormat="1" x14ac:dyDescent="0.25">
      <c r="A1525" s="288" t="s">
        <v>1693</v>
      </c>
      <c r="B1525" s="158" t="s">
        <v>74</v>
      </c>
      <c r="C1525" s="159" t="s">
        <v>1806</v>
      </c>
      <c r="D1525" s="160" t="s">
        <v>2453</v>
      </c>
      <c r="E1525" s="158" t="s">
        <v>3138</v>
      </c>
      <c r="F1525" s="161" t="s">
        <v>3126</v>
      </c>
      <c r="G1525" s="162">
        <v>1248021</v>
      </c>
      <c r="H1525" s="163">
        <v>1264137</v>
      </c>
      <c r="I1525" s="166">
        <f t="shared" si="138"/>
        <v>1.2913244248293898E-2</v>
      </c>
      <c r="J1525" s="164">
        <f t="shared" si="139"/>
        <v>2.5826488496587799E-3</v>
      </c>
      <c r="K1525" s="162">
        <v>1227998</v>
      </c>
      <c r="L1525" s="163">
        <v>1243865</v>
      </c>
      <c r="M1525" s="166">
        <f t="shared" si="140"/>
        <v>1.2921030816011101E-2</v>
      </c>
      <c r="N1525" s="164">
        <f t="shared" si="141"/>
        <v>2.5842061632022203E-3</v>
      </c>
      <c r="O1525" s="165">
        <f t="shared" si="142"/>
        <v>0.98395619945497714</v>
      </c>
      <c r="P1525" s="164">
        <f t="shared" si="143"/>
        <v>0.9839637634212115</v>
      </c>
      <c r="Q1525" s="81"/>
    </row>
    <row r="1526" spans="1:17" s="74" customFormat="1" x14ac:dyDescent="0.25">
      <c r="A1526" s="288" t="s">
        <v>1693</v>
      </c>
      <c r="B1526" s="158" t="s">
        <v>74</v>
      </c>
      <c r="C1526" s="159" t="s">
        <v>1806</v>
      </c>
      <c r="D1526" s="160" t="s">
        <v>1494</v>
      </c>
      <c r="E1526" s="158" t="s">
        <v>1345</v>
      </c>
      <c r="F1526" s="161" t="s">
        <v>3262</v>
      </c>
      <c r="G1526" s="162">
        <v>1248021</v>
      </c>
      <c r="H1526" s="163">
        <v>1264137</v>
      </c>
      <c r="I1526" s="166">
        <f t="shared" si="138"/>
        <v>1.2913244248293898E-2</v>
      </c>
      <c r="J1526" s="164">
        <f t="shared" si="139"/>
        <v>2.5826488496587799E-3</v>
      </c>
      <c r="K1526" s="162">
        <v>1227790</v>
      </c>
      <c r="L1526" s="163">
        <v>1243654</v>
      </c>
      <c r="M1526" s="166">
        <f t="shared" si="140"/>
        <v>1.2920776354262536E-2</v>
      </c>
      <c r="N1526" s="164">
        <f t="shared" si="141"/>
        <v>2.5841552708525074E-3</v>
      </c>
      <c r="O1526" s="165">
        <f t="shared" si="142"/>
        <v>0.9837895355927504</v>
      </c>
      <c r="P1526" s="164">
        <f t="shared" si="143"/>
        <v>0.98379685113243265</v>
      </c>
      <c r="Q1526" s="81"/>
    </row>
    <row r="1527" spans="1:17" s="74" customFormat="1" x14ac:dyDescent="0.25">
      <c r="A1527" s="288" t="s">
        <v>1693</v>
      </c>
      <c r="B1527" s="158" t="s">
        <v>74</v>
      </c>
      <c r="C1527" s="159" t="s">
        <v>1806</v>
      </c>
      <c r="D1527" s="160" t="s">
        <v>1061</v>
      </c>
      <c r="E1527" s="158" t="s">
        <v>1408</v>
      </c>
      <c r="F1527" s="161" t="s">
        <v>3233</v>
      </c>
      <c r="G1527" s="162">
        <v>1248021</v>
      </c>
      <c r="H1527" s="163">
        <v>1264137</v>
      </c>
      <c r="I1527" s="166">
        <f t="shared" si="138"/>
        <v>1.2913244248293898E-2</v>
      </c>
      <c r="J1527" s="164">
        <f t="shared" si="139"/>
        <v>2.5826488496587799E-3</v>
      </c>
      <c r="K1527" s="162">
        <v>1227896</v>
      </c>
      <c r="L1527" s="163">
        <v>1243761</v>
      </c>
      <c r="M1527" s="166">
        <f t="shared" si="140"/>
        <v>1.2920475349703883E-2</v>
      </c>
      <c r="N1527" s="164">
        <f t="shared" si="141"/>
        <v>2.5840950699407765E-3</v>
      </c>
      <c r="O1527" s="165">
        <f t="shared" si="142"/>
        <v>0.98387447006100059</v>
      </c>
      <c r="P1527" s="164">
        <f t="shared" si="143"/>
        <v>0.98388149385707402</v>
      </c>
      <c r="Q1527" s="81"/>
    </row>
    <row r="1528" spans="1:17" s="74" customFormat="1" x14ac:dyDescent="0.25">
      <c r="A1528" s="288" t="s">
        <v>1693</v>
      </c>
      <c r="B1528" s="158" t="s">
        <v>74</v>
      </c>
      <c r="C1528" s="159" t="s">
        <v>1806</v>
      </c>
      <c r="D1528" s="160" t="s">
        <v>2453</v>
      </c>
      <c r="E1528" s="158" t="s">
        <v>2675</v>
      </c>
      <c r="F1528" s="161" t="s">
        <v>3232</v>
      </c>
      <c r="G1528" s="162">
        <v>1248021</v>
      </c>
      <c r="H1528" s="163">
        <v>1264137</v>
      </c>
      <c r="I1528" s="166">
        <f t="shared" si="138"/>
        <v>1.2913244248293898E-2</v>
      </c>
      <c r="J1528" s="164">
        <f t="shared" si="139"/>
        <v>2.5826488496587799E-3</v>
      </c>
      <c r="K1528" s="162">
        <v>1227844</v>
      </c>
      <c r="L1528" s="163">
        <v>1243709</v>
      </c>
      <c r="M1528" s="166">
        <f t="shared" si="140"/>
        <v>1.2921022540322713E-2</v>
      </c>
      <c r="N1528" s="164">
        <f t="shared" si="141"/>
        <v>2.5842045080645424E-3</v>
      </c>
      <c r="O1528" s="165">
        <f t="shared" si="142"/>
        <v>0.98383280409544394</v>
      </c>
      <c r="P1528" s="164">
        <f t="shared" si="143"/>
        <v>0.98384035907500533</v>
      </c>
      <c r="Q1528" s="81"/>
    </row>
    <row r="1529" spans="1:17" s="74" customFormat="1" x14ac:dyDescent="0.25">
      <c r="A1529" s="288" t="s">
        <v>1693</v>
      </c>
      <c r="B1529" s="158" t="s">
        <v>74</v>
      </c>
      <c r="C1529" s="159" t="s">
        <v>1806</v>
      </c>
      <c r="D1529" s="160" t="s">
        <v>1560</v>
      </c>
      <c r="E1529" s="158" t="s">
        <v>1149</v>
      </c>
      <c r="F1529" s="161" t="s">
        <v>3027</v>
      </c>
      <c r="G1529" s="162">
        <v>1248021</v>
      </c>
      <c r="H1529" s="163">
        <v>1264137</v>
      </c>
      <c r="I1529" s="166">
        <f t="shared" si="138"/>
        <v>1.2913244248293898E-2</v>
      </c>
      <c r="J1529" s="164">
        <f t="shared" si="139"/>
        <v>2.5826488496587799E-3</v>
      </c>
      <c r="K1529" s="162">
        <v>971055</v>
      </c>
      <c r="L1529" s="163">
        <v>983543</v>
      </c>
      <c r="M1529" s="166">
        <f t="shared" si="140"/>
        <v>1.286023963627189E-2</v>
      </c>
      <c r="N1529" s="164">
        <f t="shared" si="141"/>
        <v>2.5720479272543779E-3</v>
      </c>
      <c r="O1529" s="165">
        <f t="shared" si="142"/>
        <v>0.77807584968522159</v>
      </c>
      <c r="P1529" s="164">
        <f t="shared" si="143"/>
        <v>0.77803513385020773</v>
      </c>
      <c r="Q1529" s="81"/>
    </row>
    <row r="1530" spans="1:17" s="74" customFormat="1" x14ac:dyDescent="0.25">
      <c r="A1530" s="288" t="s">
        <v>1693</v>
      </c>
      <c r="B1530" s="158" t="s">
        <v>74</v>
      </c>
      <c r="C1530" s="159" t="s">
        <v>1806</v>
      </c>
      <c r="D1530" s="160" t="s">
        <v>1189</v>
      </c>
      <c r="E1530" s="158" t="s">
        <v>1212</v>
      </c>
      <c r="F1530" s="161" t="s">
        <v>851</v>
      </c>
      <c r="G1530" s="162">
        <v>1248021</v>
      </c>
      <c r="H1530" s="163">
        <v>1264137</v>
      </c>
      <c r="I1530" s="166">
        <f t="shared" si="138"/>
        <v>1.2913244248293898E-2</v>
      </c>
      <c r="J1530" s="164">
        <f t="shared" si="139"/>
        <v>2.5826488496587799E-3</v>
      </c>
      <c r="K1530" s="162">
        <v>9</v>
      </c>
      <c r="L1530" s="163">
        <v>9</v>
      </c>
      <c r="M1530" s="166">
        <f t="shared" si="140"/>
        <v>0</v>
      </c>
      <c r="N1530" s="164">
        <f t="shared" si="141"/>
        <v>0</v>
      </c>
      <c r="O1530" s="165">
        <f t="shared" si="142"/>
        <v>7.2114171155773822E-6</v>
      </c>
      <c r="P1530" s="164">
        <f t="shared" si="143"/>
        <v>7.1194815118930935E-6</v>
      </c>
      <c r="Q1530" s="81"/>
    </row>
    <row r="1531" spans="1:17" s="74" customFormat="1" ht="30" x14ac:dyDescent="0.25">
      <c r="A1531" s="288" t="s">
        <v>2820</v>
      </c>
      <c r="B1531" s="158" t="s">
        <v>74</v>
      </c>
      <c r="C1531" s="159" t="s">
        <v>2607</v>
      </c>
      <c r="D1531" s="160" t="s">
        <v>1585</v>
      </c>
      <c r="E1531" s="158" t="s">
        <v>1176</v>
      </c>
      <c r="F1531" s="161" t="s">
        <v>3027</v>
      </c>
      <c r="G1531" s="162">
        <v>51705</v>
      </c>
      <c r="H1531" s="163">
        <v>51928</v>
      </c>
      <c r="I1531" s="166">
        <f t="shared" si="138"/>
        <v>4.312929117106663E-3</v>
      </c>
      <c r="J1531" s="164">
        <f t="shared" si="139"/>
        <v>8.6258582342133255E-4</v>
      </c>
      <c r="K1531" s="162">
        <v>0</v>
      </c>
      <c r="L1531" s="163">
        <v>0</v>
      </c>
      <c r="M1531" s="166">
        <f t="shared" si="140"/>
        <v>0</v>
      </c>
      <c r="N1531" s="164">
        <f t="shared" si="141"/>
        <v>0</v>
      </c>
      <c r="O1531" s="165">
        <f t="shared" si="142"/>
        <v>0</v>
      </c>
      <c r="P1531" s="164">
        <f t="shared" si="143"/>
        <v>0</v>
      </c>
      <c r="Q1531" s="81"/>
    </row>
    <row r="1532" spans="1:17" s="74" customFormat="1" x14ac:dyDescent="0.25">
      <c r="A1532" s="288" t="s">
        <v>1962</v>
      </c>
      <c r="B1532" s="158" t="s">
        <v>74</v>
      </c>
      <c r="C1532" s="159" t="s">
        <v>38</v>
      </c>
      <c r="D1532" s="160" t="s">
        <v>1062</v>
      </c>
      <c r="E1532" s="158" t="s">
        <v>1109</v>
      </c>
      <c r="F1532" s="161" t="s">
        <v>3039</v>
      </c>
      <c r="G1532" s="162">
        <v>201867</v>
      </c>
      <c r="H1532" s="163">
        <v>212002</v>
      </c>
      <c r="I1532" s="166">
        <f t="shared" si="138"/>
        <v>5.0206323965779447E-2</v>
      </c>
      <c r="J1532" s="164">
        <f t="shared" si="139"/>
        <v>1.0041264793155889E-2</v>
      </c>
      <c r="K1532" s="162">
        <v>201819</v>
      </c>
      <c r="L1532" s="163">
        <v>211952</v>
      </c>
      <c r="M1532" s="166">
        <f t="shared" si="140"/>
        <v>5.0208355011173378E-2</v>
      </c>
      <c r="N1532" s="164">
        <f t="shared" si="141"/>
        <v>1.0041671002234676E-2</v>
      </c>
      <c r="O1532" s="165">
        <f t="shared" si="142"/>
        <v>0.9997622196792938</v>
      </c>
      <c r="P1532" s="164">
        <f t="shared" si="143"/>
        <v>0.99976415316836631</v>
      </c>
      <c r="Q1532" s="81"/>
    </row>
    <row r="1533" spans="1:17" s="74" customFormat="1" x14ac:dyDescent="0.25">
      <c r="A1533" s="288" t="s">
        <v>1962</v>
      </c>
      <c r="B1533" s="158" t="s">
        <v>74</v>
      </c>
      <c r="C1533" s="159" t="s">
        <v>38</v>
      </c>
      <c r="D1533" s="160" t="s">
        <v>1062</v>
      </c>
      <c r="E1533" s="158" t="s">
        <v>3139</v>
      </c>
      <c r="F1533" s="161" t="s">
        <v>3126</v>
      </c>
      <c r="G1533" s="162">
        <v>201867</v>
      </c>
      <c r="H1533" s="163">
        <v>212002</v>
      </c>
      <c r="I1533" s="166">
        <f t="shared" si="138"/>
        <v>5.0206323965779447E-2</v>
      </c>
      <c r="J1533" s="164">
        <f t="shared" si="139"/>
        <v>1.0041264793155889E-2</v>
      </c>
      <c r="K1533" s="162">
        <v>201819</v>
      </c>
      <c r="L1533" s="163">
        <v>211952</v>
      </c>
      <c r="M1533" s="166">
        <f t="shared" si="140"/>
        <v>5.0208355011173378E-2</v>
      </c>
      <c r="N1533" s="164">
        <f t="shared" si="141"/>
        <v>1.0041671002234676E-2</v>
      </c>
      <c r="O1533" s="165">
        <f t="shared" si="142"/>
        <v>0.9997622196792938</v>
      </c>
      <c r="P1533" s="164">
        <f t="shared" si="143"/>
        <v>0.99976415316836631</v>
      </c>
      <c r="Q1533" s="81"/>
    </row>
    <row r="1534" spans="1:17" s="74" customFormat="1" x14ac:dyDescent="0.25">
      <c r="A1534" s="288" t="s">
        <v>2819</v>
      </c>
      <c r="B1534" s="158" t="s">
        <v>74</v>
      </c>
      <c r="C1534" s="159" t="s">
        <v>2171</v>
      </c>
      <c r="D1534" s="160" t="s">
        <v>1061</v>
      </c>
      <c r="E1534" s="158" t="s">
        <v>1108</v>
      </c>
      <c r="F1534" s="161" t="s">
        <v>3039</v>
      </c>
      <c r="G1534" s="162">
        <v>75070</v>
      </c>
      <c r="H1534" s="163">
        <v>75304</v>
      </c>
      <c r="I1534" s="166">
        <f t="shared" si="138"/>
        <v>3.1170907153323566E-3</v>
      </c>
      <c r="J1534" s="164">
        <f t="shared" si="139"/>
        <v>6.2341814306647136E-4</v>
      </c>
      <c r="K1534" s="162">
        <v>40</v>
      </c>
      <c r="L1534" s="163">
        <v>40</v>
      </c>
      <c r="M1534" s="166">
        <f t="shared" si="140"/>
        <v>0</v>
      </c>
      <c r="N1534" s="164">
        <f t="shared" si="141"/>
        <v>0</v>
      </c>
      <c r="O1534" s="165">
        <f t="shared" si="142"/>
        <v>5.3283601971493278E-4</v>
      </c>
      <c r="P1534" s="164">
        <f t="shared" si="143"/>
        <v>5.3118028258791034E-4</v>
      </c>
      <c r="Q1534" s="81"/>
    </row>
    <row r="1535" spans="1:17" s="74" customFormat="1" x14ac:dyDescent="0.25">
      <c r="A1535" s="288" t="s">
        <v>2819</v>
      </c>
      <c r="B1535" s="158" t="s">
        <v>74</v>
      </c>
      <c r="C1535" s="159" t="s">
        <v>2171</v>
      </c>
      <c r="D1535" s="160" t="s">
        <v>2453</v>
      </c>
      <c r="E1535" s="158" t="s">
        <v>3138</v>
      </c>
      <c r="F1535" s="161" t="s">
        <v>3126</v>
      </c>
      <c r="G1535" s="162">
        <v>75070</v>
      </c>
      <c r="H1535" s="163">
        <v>75304</v>
      </c>
      <c r="I1535" s="166">
        <f t="shared" si="138"/>
        <v>3.1170907153323566E-3</v>
      </c>
      <c r="J1535" s="164">
        <f t="shared" si="139"/>
        <v>6.2341814306647136E-4</v>
      </c>
      <c r="K1535" s="162">
        <v>40</v>
      </c>
      <c r="L1535" s="163">
        <v>40</v>
      </c>
      <c r="M1535" s="166">
        <f t="shared" si="140"/>
        <v>0</v>
      </c>
      <c r="N1535" s="164">
        <f t="shared" si="141"/>
        <v>0</v>
      </c>
      <c r="O1535" s="165">
        <f t="shared" si="142"/>
        <v>5.3283601971493278E-4</v>
      </c>
      <c r="P1535" s="164">
        <f t="shared" si="143"/>
        <v>5.3118028258791034E-4</v>
      </c>
      <c r="Q1535" s="81"/>
    </row>
    <row r="1536" spans="1:17" s="74" customFormat="1" x14ac:dyDescent="0.25">
      <c r="A1536" s="288" t="s">
        <v>2819</v>
      </c>
      <c r="B1536" s="158" t="s">
        <v>74</v>
      </c>
      <c r="C1536" s="159" t="s">
        <v>2171</v>
      </c>
      <c r="D1536" s="160" t="s">
        <v>1061</v>
      </c>
      <c r="E1536" s="158" t="s">
        <v>1408</v>
      </c>
      <c r="F1536" s="161" t="s">
        <v>3233</v>
      </c>
      <c r="G1536" s="162">
        <v>75070</v>
      </c>
      <c r="H1536" s="163">
        <v>75304</v>
      </c>
      <c r="I1536" s="166">
        <f t="shared" si="138"/>
        <v>3.1170907153323566E-3</v>
      </c>
      <c r="J1536" s="164">
        <f t="shared" si="139"/>
        <v>6.2341814306647136E-4</v>
      </c>
      <c r="K1536" s="162">
        <v>29</v>
      </c>
      <c r="L1536" s="163">
        <v>29</v>
      </c>
      <c r="M1536" s="166">
        <f t="shared" si="140"/>
        <v>0</v>
      </c>
      <c r="N1536" s="164">
        <f t="shared" si="141"/>
        <v>0</v>
      </c>
      <c r="O1536" s="165">
        <f t="shared" si="142"/>
        <v>3.8630611429332621E-4</v>
      </c>
      <c r="P1536" s="164">
        <f t="shared" si="143"/>
        <v>3.8510570487623497E-4</v>
      </c>
      <c r="Q1536" s="81"/>
    </row>
    <row r="1537" spans="1:17" s="74" customFormat="1" x14ac:dyDescent="0.25">
      <c r="A1537" s="288" t="s">
        <v>2819</v>
      </c>
      <c r="B1537" s="158" t="s">
        <v>74</v>
      </c>
      <c r="C1537" s="159" t="s">
        <v>2171</v>
      </c>
      <c r="D1537" s="160" t="s">
        <v>2453</v>
      </c>
      <c r="E1537" s="158" t="s">
        <v>2675</v>
      </c>
      <c r="F1537" s="161" t="s">
        <v>3232</v>
      </c>
      <c r="G1537" s="162">
        <v>75070</v>
      </c>
      <c r="H1537" s="163">
        <v>75304</v>
      </c>
      <c r="I1537" s="166">
        <f t="shared" si="138"/>
        <v>3.1170907153323566E-3</v>
      </c>
      <c r="J1537" s="164">
        <f t="shared" si="139"/>
        <v>6.2341814306647136E-4</v>
      </c>
      <c r="K1537" s="162">
        <v>42</v>
      </c>
      <c r="L1537" s="163">
        <v>42</v>
      </c>
      <c r="M1537" s="166">
        <f t="shared" si="140"/>
        <v>0</v>
      </c>
      <c r="N1537" s="164">
        <f t="shared" si="141"/>
        <v>0</v>
      </c>
      <c r="O1537" s="165">
        <f t="shared" si="142"/>
        <v>5.5947782070067936E-4</v>
      </c>
      <c r="P1537" s="164">
        <f t="shared" si="143"/>
        <v>5.577392967173058E-4</v>
      </c>
      <c r="Q1537" s="81"/>
    </row>
    <row r="1538" spans="1:17" s="74" customFormat="1" x14ac:dyDescent="0.25">
      <c r="A1538" s="288" t="s">
        <v>1963</v>
      </c>
      <c r="B1538" s="158" t="s">
        <v>74</v>
      </c>
      <c r="C1538" s="159" t="s">
        <v>1753</v>
      </c>
      <c r="D1538" s="160" t="s">
        <v>1062</v>
      </c>
      <c r="E1538" s="158" t="s">
        <v>1109</v>
      </c>
      <c r="F1538" s="161" t="s">
        <v>3039</v>
      </c>
      <c r="G1538" s="162">
        <v>155584</v>
      </c>
      <c r="H1538" s="163">
        <v>160963</v>
      </c>
      <c r="I1538" s="166">
        <f t="shared" si="138"/>
        <v>3.4572963800904979E-2</v>
      </c>
      <c r="J1538" s="164">
        <f t="shared" si="139"/>
        <v>6.9145927601809961E-3</v>
      </c>
      <c r="K1538" s="162">
        <v>155568</v>
      </c>
      <c r="L1538" s="163">
        <v>160946</v>
      </c>
      <c r="M1538" s="166">
        <f t="shared" si="140"/>
        <v>3.4570091535534302E-2</v>
      </c>
      <c r="N1538" s="164">
        <f t="shared" si="141"/>
        <v>6.91401830710686E-3</v>
      </c>
      <c r="O1538" s="165">
        <f t="shared" si="142"/>
        <v>0.9998971616618676</v>
      </c>
      <c r="P1538" s="164">
        <f t="shared" si="143"/>
        <v>0.99989438566627109</v>
      </c>
      <c r="Q1538" s="81"/>
    </row>
    <row r="1539" spans="1:17" s="74" customFormat="1" x14ac:dyDescent="0.25">
      <c r="A1539" s="288" t="s">
        <v>1963</v>
      </c>
      <c r="B1539" s="158" t="s">
        <v>74</v>
      </c>
      <c r="C1539" s="159" t="s">
        <v>1753</v>
      </c>
      <c r="D1539" s="160" t="s">
        <v>1062</v>
      </c>
      <c r="E1539" s="158" t="s">
        <v>3139</v>
      </c>
      <c r="F1539" s="161" t="s">
        <v>3126</v>
      </c>
      <c r="G1539" s="162">
        <v>155584</v>
      </c>
      <c r="H1539" s="163">
        <v>160963</v>
      </c>
      <c r="I1539" s="166">
        <f t="shared" ref="I1539:I1602" si="144">(H1539-G1539)/G1539</f>
        <v>3.4572963800904979E-2</v>
      </c>
      <c r="J1539" s="164">
        <f t="shared" ref="J1539:J1602" si="145">I1539/5</f>
        <v>6.9145927601809961E-3</v>
      </c>
      <c r="K1539" s="162">
        <v>155572</v>
      </c>
      <c r="L1539" s="163">
        <v>160951</v>
      </c>
      <c r="M1539" s="166">
        <f t="shared" ref="M1539:M1602" si="146">IFERROR((L1539-K1539)/K1539,0)</f>
        <v>3.4575630576196233E-2</v>
      </c>
      <c r="N1539" s="164">
        <f t="shared" ref="N1539:N1602" si="147">M1539/5</f>
        <v>6.9151261152392467E-3</v>
      </c>
      <c r="O1539" s="165">
        <f t="shared" ref="O1539:O1602" si="148">K1539/G1539</f>
        <v>0.99992287124640067</v>
      </c>
      <c r="P1539" s="164">
        <f t="shared" ref="P1539:P1602" si="149">L1539/H1539</f>
        <v>0.99992544870560318</v>
      </c>
      <c r="Q1539" s="81"/>
    </row>
    <row r="1540" spans="1:17" s="74" customFormat="1" x14ac:dyDescent="0.25">
      <c r="A1540" s="288" t="s">
        <v>2818</v>
      </c>
      <c r="B1540" s="158" t="s">
        <v>74</v>
      </c>
      <c r="C1540" s="159" t="s">
        <v>2091</v>
      </c>
      <c r="D1540" s="160" t="s">
        <v>1091</v>
      </c>
      <c r="E1540" s="158" t="s">
        <v>1107</v>
      </c>
      <c r="F1540" s="161" t="s">
        <v>3039</v>
      </c>
      <c r="G1540" s="162">
        <v>28864</v>
      </c>
      <c r="H1540" s="163">
        <v>29407</v>
      </c>
      <c r="I1540" s="166">
        <f t="shared" si="144"/>
        <v>1.8812361419068738E-2</v>
      </c>
      <c r="J1540" s="164">
        <f t="shared" si="145"/>
        <v>3.7624722838137475E-3</v>
      </c>
      <c r="K1540" s="162">
        <v>0</v>
      </c>
      <c r="L1540" s="163">
        <v>0</v>
      </c>
      <c r="M1540" s="166">
        <f t="shared" si="146"/>
        <v>0</v>
      </c>
      <c r="N1540" s="164">
        <f t="shared" si="147"/>
        <v>0</v>
      </c>
      <c r="O1540" s="165">
        <f t="shared" si="148"/>
        <v>0</v>
      </c>
      <c r="P1540" s="164">
        <f t="shared" si="149"/>
        <v>0</v>
      </c>
      <c r="Q1540" s="81"/>
    </row>
    <row r="1541" spans="1:17" s="74" customFormat="1" x14ac:dyDescent="0.25">
      <c r="A1541" s="288" t="s">
        <v>2818</v>
      </c>
      <c r="B1541" s="158" t="s">
        <v>74</v>
      </c>
      <c r="C1541" s="159" t="s">
        <v>2091</v>
      </c>
      <c r="D1541" s="160" t="s">
        <v>1062</v>
      </c>
      <c r="E1541" s="158" t="s">
        <v>1109</v>
      </c>
      <c r="F1541" s="161" t="s">
        <v>3039</v>
      </c>
      <c r="G1541" s="162">
        <v>28864</v>
      </c>
      <c r="H1541" s="163">
        <v>29407</v>
      </c>
      <c r="I1541" s="166">
        <f t="shared" si="144"/>
        <v>1.8812361419068738E-2</v>
      </c>
      <c r="J1541" s="164">
        <f t="shared" si="145"/>
        <v>3.7624722838137475E-3</v>
      </c>
      <c r="K1541" s="162">
        <v>2</v>
      </c>
      <c r="L1541" s="163">
        <v>2</v>
      </c>
      <c r="M1541" s="166">
        <f t="shared" si="146"/>
        <v>0</v>
      </c>
      <c r="N1541" s="164">
        <f t="shared" si="147"/>
        <v>0</v>
      </c>
      <c r="O1541" s="165">
        <f t="shared" si="148"/>
        <v>6.9290465631929047E-5</v>
      </c>
      <c r="P1541" s="164">
        <f t="shared" si="149"/>
        <v>6.8011017784881149E-5</v>
      </c>
      <c r="Q1541" s="81"/>
    </row>
    <row r="1542" spans="1:17" s="74" customFormat="1" x14ac:dyDescent="0.25">
      <c r="A1542" s="288" t="s">
        <v>1964</v>
      </c>
      <c r="B1542" s="158" t="s">
        <v>74</v>
      </c>
      <c r="C1542" s="159" t="s">
        <v>2144</v>
      </c>
      <c r="D1542" s="160" t="s">
        <v>1062</v>
      </c>
      <c r="E1542" s="158" t="s">
        <v>1109</v>
      </c>
      <c r="F1542" s="161" t="s">
        <v>3039</v>
      </c>
      <c r="G1542" s="162">
        <v>1296886</v>
      </c>
      <c r="H1542" s="163">
        <v>1379225</v>
      </c>
      <c r="I1542" s="166">
        <f t="shared" si="144"/>
        <v>6.3489774737332347E-2</v>
      </c>
      <c r="J1542" s="164">
        <f t="shared" si="145"/>
        <v>1.2697954947466469E-2</v>
      </c>
      <c r="K1542" s="162">
        <v>1296858</v>
      </c>
      <c r="L1542" s="163">
        <v>1379195</v>
      </c>
      <c r="M1542" s="166">
        <f t="shared" si="146"/>
        <v>6.3489603333595504E-2</v>
      </c>
      <c r="N1542" s="164">
        <f t="shared" si="147"/>
        <v>1.2697920666719101E-2</v>
      </c>
      <c r="O1542" s="165">
        <f t="shared" si="148"/>
        <v>0.99997840982168051</v>
      </c>
      <c r="P1542" s="164">
        <f t="shared" si="149"/>
        <v>0.99997824865413543</v>
      </c>
      <c r="Q1542" s="81"/>
    </row>
    <row r="1543" spans="1:17" s="74" customFormat="1" x14ac:dyDescent="0.25">
      <c r="A1543" s="288" t="s">
        <v>1964</v>
      </c>
      <c r="B1543" s="158" t="s">
        <v>74</v>
      </c>
      <c r="C1543" s="159" t="s">
        <v>2144</v>
      </c>
      <c r="D1543" s="160" t="s">
        <v>1062</v>
      </c>
      <c r="E1543" s="158" t="s">
        <v>3139</v>
      </c>
      <c r="F1543" s="161" t="s">
        <v>3126</v>
      </c>
      <c r="G1543" s="162">
        <v>1296886</v>
      </c>
      <c r="H1543" s="163">
        <v>1379225</v>
      </c>
      <c r="I1543" s="166">
        <f t="shared" si="144"/>
        <v>6.3489774737332347E-2</v>
      </c>
      <c r="J1543" s="164">
        <f t="shared" si="145"/>
        <v>1.2697954947466469E-2</v>
      </c>
      <c r="K1543" s="162">
        <v>1296798</v>
      </c>
      <c r="L1543" s="163">
        <v>1379132</v>
      </c>
      <c r="M1543" s="166">
        <f t="shared" si="146"/>
        <v>6.34902274679634E-2</v>
      </c>
      <c r="N1543" s="164">
        <f t="shared" si="147"/>
        <v>1.269804549359268E-2</v>
      </c>
      <c r="O1543" s="165">
        <f t="shared" si="148"/>
        <v>0.9999321451538532</v>
      </c>
      <c r="P1543" s="164">
        <f t="shared" si="149"/>
        <v>0.99993257082781994</v>
      </c>
      <c r="Q1543" s="81"/>
    </row>
    <row r="1544" spans="1:17" s="74" customFormat="1" x14ac:dyDescent="0.25">
      <c r="A1544" s="288" t="s">
        <v>1965</v>
      </c>
      <c r="B1544" s="158" t="s">
        <v>74</v>
      </c>
      <c r="C1544" s="159" t="s">
        <v>2184</v>
      </c>
      <c r="D1544" s="160" t="s">
        <v>1433</v>
      </c>
      <c r="E1544" s="158" t="s">
        <v>1238</v>
      </c>
      <c r="F1544" s="161" t="s">
        <v>842</v>
      </c>
      <c r="G1544" s="162">
        <v>94353</v>
      </c>
      <c r="H1544" s="163">
        <v>95664</v>
      </c>
      <c r="I1544" s="166">
        <f t="shared" si="144"/>
        <v>1.3894629741502655E-2</v>
      </c>
      <c r="J1544" s="164">
        <f t="shared" si="145"/>
        <v>2.7789259483005308E-3</v>
      </c>
      <c r="K1544" s="162">
        <v>13</v>
      </c>
      <c r="L1544" s="163">
        <v>13</v>
      </c>
      <c r="M1544" s="166">
        <f t="shared" si="146"/>
        <v>0</v>
      </c>
      <c r="N1544" s="164">
        <f t="shared" si="147"/>
        <v>0</v>
      </c>
      <c r="O1544" s="165">
        <f t="shared" si="148"/>
        <v>1.3778046273038482E-4</v>
      </c>
      <c r="P1544" s="164">
        <f t="shared" si="149"/>
        <v>1.358922896805486E-4</v>
      </c>
      <c r="Q1544" s="81"/>
    </row>
    <row r="1545" spans="1:17" s="74" customFormat="1" x14ac:dyDescent="0.25">
      <c r="A1545" s="288" t="s">
        <v>1965</v>
      </c>
      <c r="B1545" s="158" t="s">
        <v>74</v>
      </c>
      <c r="C1545" s="159" t="s">
        <v>2184</v>
      </c>
      <c r="D1545" s="160" t="s">
        <v>1061</v>
      </c>
      <c r="E1545" s="158" t="s">
        <v>1108</v>
      </c>
      <c r="F1545" s="161" t="s">
        <v>3039</v>
      </c>
      <c r="G1545" s="162">
        <v>94353</v>
      </c>
      <c r="H1545" s="163">
        <v>95664</v>
      </c>
      <c r="I1545" s="166">
        <f t="shared" si="144"/>
        <v>1.3894629741502655E-2</v>
      </c>
      <c r="J1545" s="164">
        <f t="shared" si="145"/>
        <v>2.7789259483005308E-3</v>
      </c>
      <c r="K1545" s="162">
        <v>94345</v>
      </c>
      <c r="L1545" s="163">
        <v>95656</v>
      </c>
      <c r="M1545" s="166">
        <f t="shared" si="146"/>
        <v>1.389580793894748E-2</v>
      </c>
      <c r="N1545" s="164">
        <f t="shared" si="147"/>
        <v>2.7791615877894959E-3</v>
      </c>
      <c r="O1545" s="165">
        <f t="shared" si="148"/>
        <v>0.9999152120229351</v>
      </c>
      <c r="P1545" s="164">
        <f t="shared" si="149"/>
        <v>0.9999163739755812</v>
      </c>
      <c r="Q1545" s="81"/>
    </row>
    <row r="1546" spans="1:17" s="74" customFormat="1" x14ac:dyDescent="0.25">
      <c r="A1546" s="288" t="s">
        <v>1965</v>
      </c>
      <c r="B1546" s="158" t="s">
        <v>74</v>
      </c>
      <c r="C1546" s="159" t="s">
        <v>2184</v>
      </c>
      <c r="D1546" s="160" t="s">
        <v>2453</v>
      </c>
      <c r="E1546" s="158" t="s">
        <v>3138</v>
      </c>
      <c r="F1546" s="161" t="s">
        <v>3126</v>
      </c>
      <c r="G1546" s="162">
        <v>94353</v>
      </c>
      <c r="H1546" s="163">
        <v>95664</v>
      </c>
      <c r="I1546" s="166">
        <f t="shared" si="144"/>
        <v>1.3894629741502655E-2</v>
      </c>
      <c r="J1546" s="164">
        <f t="shared" si="145"/>
        <v>2.7789259483005308E-3</v>
      </c>
      <c r="K1546" s="162">
        <v>94343</v>
      </c>
      <c r="L1546" s="163">
        <v>95654</v>
      </c>
      <c r="M1546" s="166">
        <f t="shared" si="146"/>
        <v>1.3896102519529802E-2</v>
      </c>
      <c r="N1546" s="164">
        <f t="shared" si="147"/>
        <v>2.7792205039059601E-3</v>
      </c>
      <c r="O1546" s="165">
        <f t="shared" si="148"/>
        <v>0.99989401502866893</v>
      </c>
      <c r="P1546" s="164">
        <f t="shared" si="149"/>
        <v>0.99989546746947655</v>
      </c>
      <c r="Q1546" s="81"/>
    </row>
    <row r="1547" spans="1:17" s="74" customFormat="1" x14ac:dyDescent="0.25">
      <c r="A1547" s="288" t="s">
        <v>1965</v>
      </c>
      <c r="B1547" s="158" t="s">
        <v>74</v>
      </c>
      <c r="C1547" s="159" t="s">
        <v>2184</v>
      </c>
      <c r="D1547" s="160" t="s">
        <v>1494</v>
      </c>
      <c r="E1547" s="158" t="s">
        <v>1345</v>
      </c>
      <c r="F1547" s="161" t="s">
        <v>3262</v>
      </c>
      <c r="G1547" s="162">
        <v>94353</v>
      </c>
      <c r="H1547" s="163">
        <v>95664</v>
      </c>
      <c r="I1547" s="166">
        <f t="shared" si="144"/>
        <v>1.3894629741502655E-2</v>
      </c>
      <c r="J1547" s="164">
        <f t="shared" si="145"/>
        <v>2.7789259483005308E-3</v>
      </c>
      <c r="K1547" s="162">
        <v>26</v>
      </c>
      <c r="L1547" s="163">
        <v>27</v>
      </c>
      <c r="M1547" s="166">
        <f t="shared" si="146"/>
        <v>3.8461538461538464E-2</v>
      </c>
      <c r="N1547" s="164">
        <f t="shared" si="147"/>
        <v>7.6923076923076927E-3</v>
      </c>
      <c r="O1547" s="165">
        <f t="shared" si="148"/>
        <v>2.7556092546076965E-4</v>
      </c>
      <c r="P1547" s="164">
        <f t="shared" si="149"/>
        <v>2.8223783241344705E-4</v>
      </c>
      <c r="Q1547" s="81"/>
    </row>
    <row r="1548" spans="1:17" s="74" customFormat="1" x14ac:dyDescent="0.25">
      <c r="A1548" s="288" t="s">
        <v>1965</v>
      </c>
      <c r="B1548" s="158" t="s">
        <v>74</v>
      </c>
      <c r="C1548" s="159" t="s">
        <v>2184</v>
      </c>
      <c r="D1548" s="160" t="s">
        <v>1061</v>
      </c>
      <c r="E1548" s="158" t="s">
        <v>1408</v>
      </c>
      <c r="F1548" s="161" t="s">
        <v>3233</v>
      </c>
      <c r="G1548" s="162">
        <v>94353</v>
      </c>
      <c r="H1548" s="163">
        <v>95664</v>
      </c>
      <c r="I1548" s="166">
        <f t="shared" si="144"/>
        <v>1.3894629741502655E-2</v>
      </c>
      <c r="J1548" s="164">
        <f t="shared" si="145"/>
        <v>2.7789259483005308E-3</v>
      </c>
      <c r="K1548" s="162">
        <v>69</v>
      </c>
      <c r="L1548" s="163">
        <v>70</v>
      </c>
      <c r="M1548" s="166">
        <f t="shared" si="146"/>
        <v>1.4492753623188406E-2</v>
      </c>
      <c r="N1548" s="164">
        <f t="shared" si="147"/>
        <v>2.8985507246376812E-3</v>
      </c>
      <c r="O1548" s="165">
        <f t="shared" si="148"/>
        <v>7.3129630218435023E-4</v>
      </c>
      <c r="P1548" s="164">
        <f t="shared" si="149"/>
        <v>7.3172771366449235E-4</v>
      </c>
      <c r="Q1548" s="81"/>
    </row>
    <row r="1549" spans="1:17" s="74" customFormat="1" x14ac:dyDescent="0.25">
      <c r="A1549" s="288" t="s">
        <v>1965</v>
      </c>
      <c r="B1549" s="158" t="s">
        <v>74</v>
      </c>
      <c r="C1549" s="159" t="s">
        <v>2184</v>
      </c>
      <c r="D1549" s="160" t="s">
        <v>2453</v>
      </c>
      <c r="E1549" s="158" t="s">
        <v>2675</v>
      </c>
      <c r="F1549" s="161" t="s">
        <v>3232</v>
      </c>
      <c r="G1549" s="162">
        <v>94353</v>
      </c>
      <c r="H1549" s="163">
        <v>95664</v>
      </c>
      <c r="I1549" s="166">
        <f t="shared" si="144"/>
        <v>1.3894629741502655E-2</v>
      </c>
      <c r="J1549" s="164">
        <f t="shared" si="145"/>
        <v>2.7789259483005308E-3</v>
      </c>
      <c r="K1549" s="162">
        <v>17</v>
      </c>
      <c r="L1549" s="163">
        <v>17</v>
      </c>
      <c r="M1549" s="166">
        <f t="shared" si="146"/>
        <v>0</v>
      </c>
      <c r="N1549" s="164">
        <f t="shared" si="147"/>
        <v>0</v>
      </c>
      <c r="O1549" s="165">
        <f t="shared" si="148"/>
        <v>1.8017445126281093E-4</v>
      </c>
      <c r="P1549" s="164">
        <f t="shared" si="149"/>
        <v>1.7770530188994816E-4</v>
      </c>
      <c r="Q1549" s="81"/>
    </row>
    <row r="1550" spans="1:17" s="74" customFormat="1" x14ac:dyDescent="0.25">
      <c r="A1550" s="288" t="s">
        <v>1965</v>
      </c>
      <c r="B1550" s="158" t="s">
        <v>74</v>
      </c>
      <c r="C1550" s="159" t="s">
        <v>2184</v>
      </c>
      <c r="D1550" s="160" t="s">
        <v>1560</v>
      </c>
      <c r="E1550" s="158" t="s">
        <v>1149</v>
      </c>
      <c r="F1550" s="161" t="s">
        <v>3027</v>
      </c>
      <c r="G1550" s="162">
        <v>94353</v>
      </c>
      <c r="H1550" s="163">
        <v>95664</v>
      </c>
      <c r="I1550" s="166">
        <f t="shared" si="144"/>
        <v>1.3894629741502655E-2</v>
      </c>
      <c r="J1550" s="164">
        <f t="shared" si="145"/>
        <v>2.7789259483005308E-3</v>
      </c>
      <c r="K1550" s="162">
        <v>18</v>
      </c>
      <c r="L1550" s="163">
        <v>19</v>
      </c>
      <c r="M1550" s="166">
        <f t="shared" si="146"/>
        <v>5.5555555555555552E-2</v>
      </c>
      <c r="N1550" s="164">
        <f t="shared" si="147"/>
        <v>1.111111111111111E-2</v>
      </c>
      <c r="O1550" s="165">
        <f t="shared" si="148"/>
        <v>1.9077294839591746E-4</v>
      </c>
      <c r="P1550" s="164">
        <f t="shared" si="149"/>
        <v>1.9861180799464793E-4</v>
      </c>
      <c r="Q1550" s="81"/>
    </row>
    <row r="1551" spans="1:17" s="74" customFormat="1" x14ac:dyDescent="0.25">
      <c r="A1551" s="288" t="s">
        <v>1965</v>
      </c>
      <c r="B1551" s="158" t="s">
        <v>74</v>
      </c>
      <c r="C1551" s="159" t="s">
        <v>2184</v>
      </c>
      <c r="D1551" s="160" t="s">
        <v>1189</v>
      </c>
      <c r="E1551" s="158" t="s">
        <v>1212</v>
      </c>
      <c r="F1551" s="161" t="s">
        <v>851</v>
      </c>
      <c r="G1551" s="162">
        <v>94353</v>
      </c>
      <c r="H1551" s="163">
        <v>95664</v>
      </c>
      <c r="I1551" s="166">
        <f t="shared" si="144"/>
        <v>1.3894629741502655E-2</v>
      </c>
      <c r="J1551" s="164">
        <f t="shared" si="145"/>
        <v>2.7789259483005308E-3</v>
      </c>
      <c r="K1551" s="162">
        <v>30</v>
      </c>
      <c r="L1551" s="163">
        <v>31</v>
      </c>
      <c r="M1551" s="166">
        <f t="shared" si="146"/>
        <v>3.3333333333333333E-2</v>
      </c>
      <c r="N1551" s="164">
        <f t="shared" si="147"/>
        <v>6.6666666666666662E-3</v>
      </c>
      <c r="O1551" s="165">
        <f t="shared" si="148"/>
        <v>3.1795491399319576E-4</v>
      </c>
      <c r="P1551" s="164">
        <f t="shared" si="149"/>
        <v>3.2405084462284664E-4</v>
      </c>
      <c r="Q1551" s="81"/>
    </row>
    <row r="1552" spans="1:17" s="74" customFormat="1" x14ac:dyDescent="0.25">
      <c r="A1552" s="288" t="s">
        <v>1966</v>
      </c>
      <c r="B1552" s="158" t="s">
        <v>74</v>
      </c>
      <c r="C1552" s="159" t="s">
        <v>2114</v>
      </c>
      <c r="D1552" s="160" t="s">
        <v>1091</v>
      </c>
      <c r="E1552" s="158" t="s">
        <v>1107</v>
      </c>
      <c r="F1552" s="161" t="s">
        <v>3039</v>
      </c>
      <c r="G1552" s="162">
        <v>167287</v>
      </c>
      <c r="H1552" s="163">
        <v>172878</v>
      </c>
      <c r="I1552" s="166">
        <f t="shared" si="144"/>
        <v>3.3421604786982848E-2</v>
      </c>
      <c r="J1552" s="164">
        <f t="shared" si="145"/>
        <v>6.6843209573965697E-3</v>
      </c>
      <c r="K1552" s="162">
        <v>10</v>
      </c>
      <c r="L1552" s="163">
        <v>10</v>
      </c>
      <c r="M1552" s="166">
        <f t="shared" si="146"/>
        <v>0</v>
      </c>
      <c r="N1552" s="164">
        <f t="shared" si="147"/>
        <v>0</v>
      </c>
      <c r="O1552" s="165">
        <f t="shared" si="148"/>
        <v>5.9777508114796725E-5</v>
      </c>
      <c r="P1552" s="164">
        <f t="shared" si="149"/>
        <v>5.7844260114068878E-5</v>
      </c>
      <c r="Q1552" s="81"/>
    </row>
    <row r="1553" spans="1:17" s="74" customFormat="1" x14ac:dyDescent="0.25">
      <c r="A1553" s="288" t="s">
        <v>1966</v>
      </c>
      <c r="B1553" s="158" t="s">
        <v>74</v>
      </c>
      <c r="C1553" s="159" t="s">
        <v>2114</v>
      </c>
      <c r="D1553" s="160" t="s">
        <v>1062</v>
      </c>
      <c r="E1553" s="158" t="s">
        <v>1109</v>
      </c>
      <c r="F1553" s="161" t="s">
        <v>3039</v>
      </c>
      <c r="G1553" s="162">
        <v>167287</v>
      </c>
      <c r="H1553" s="163">
        <v>172878</v>
      </c>
      <c r="I1553" s="166">
        <f t="shared" si="144"/>
        <v>3.3421604786982848E-2</v>
      </c>
      <c r="J1553" s="164">
        <f t="shared" si="145"/>
        <v>6.6843209573965697E-3</v>
      </c>
      <c r="K1553" s="162">
        <v>0</v>
      </c>
      <c r="L1553" s="163">
        <v>0</v>
      </c>
      <c r="M1553" s="166">
        <f t="shared" si="146"/>
        <v>0</v>
      </c>
      <c r="N1553" s="164">
        <f t="shared" si="147"/>
        <v>0</v>
      </c>
      <c r="O1553" s="165">
        <f t="shared" si="148"/>
        <v>0</v>
      </c>
      <c r="P1553" s="164">
        <f t="shared" si="149"/>
        <v>0</v>
      </c>
      <c r="Q1553" s="81"/>
    </row>
    <row r="1554" spans="1:17" s="74" customFormat="1" x14ac:dyDescent="0.25">
      <c r="A1554" s="288" t="s">
        <v>1966</v>
      </c>
      <c r="B1554" s="158" t="s">
        <v>74</v>
      </c>
      <c r="C1554" s="159" t="s">
        <v>2114</v>
      </c>
      <c r="D1554" s="160" t="s">
        <v>3107</v>
      </c>
      <c r="E1554" s="158" t="s">
        <v>3137</v>
      </c>
      <c r="F1554" s="161" t="s">
        <v>3126</v>
      </c>
      <c r="G1554" s="162">
        <v>167287</v>
      </c>
      <c r="H1554" s="163">
        <v>172878</v>
      </c>
      <c r="I1554" s="166">
        <f t="shared" si="144"/>
        <v>3.3421604786982848E-2</v>
      </c>
      <c r="J1554" s="164">
        <f t="shared" si="145"/>
        <v>6.6843209573965697E-3</v>
      </c>
      <c r="K1554" s="162">
        <v>5</v>
      </c>
      <c r="L1554" s="163">
        <v>5</v>
      </c>
      <c r="M1554" s="166">
        <f t="shared" si="146"/>
        <v>0</v>
      </c>
      <c r="N1554" s="164">
        <f t="shared" si="147"/>
        <v>0</v>
      </c>
      <c r="O1554" s="165">
        <f t="shared" si="148"/>
        <v>2.9888754057398363E-5</v>
      </c>
      <c r="P1554" s="164">
        <f t="shared" si="149"/>
        <v>2.8922130057034439E-5</v>
      </c>
      <c r="Q1554" s="81"/>
    </row>
    <row r="1555" spans="1:17" s="74" customFormat="1" x14ac:dyDescent="0.25">
      <c r="A1555" s="288" t="s">
        <v>1967</v>
      </c>
      <c r="B1555" s="158" t="s">
        <v>74</v>
      </c>
      <c r="C1555" s="159" t="s">
        <v>2115</v>
      </c>
      <c r="D1555" s="160" t="s">
        <v>1091</v>
      </c>
      <c r="E1555" s="158" t="s">
        <v>1107</v>
      </c>
      <c r="F1555" s="161" t="s">
        <v>3039</v>
      </c>
      <c r="G1555" s="162">
        <v>815663</v>
      </c>
      <c r="H1555" s="163">
        <v>841280</v>
      </c>
      <c r="I1555" s="166">
        <f t="shared" si="144"/>
        <v>3.1406352868770561E-2</v>
      </c>
      <c r="J1555" s="164">
        <f t="shared" si="145"/>
        <v>6.2812705737541122E-3</v>
      </c>
      <c r="K1555" s="162">
        <v>815662</v>
      </c>
      <c r="L1555" s="163">
        <v>841279</v>
      </c>
      <c r="M1555" s="166">
        <f t="shared" si="146"/>
        <v>3.1406391372897108E-2</v>
      </c>
      <c r="N1555" s="164">
        <f t="shared" si="147"/>
        <v>6.2812782745794212E-3</v>
      </c>
      <c r="O1555" s="165">
        <f t="shared" si="148"/>
        <v>0.99999877400347936</v>
      </c>
      <c r="P1555" s="164">
        <f t="shared" si="149"/>
        <v>0.99999881133510837</v>
      </c>
      <c r="Q1555" s="81"/>
    </row>
    <row r="1556" spans="1:17" s="74" customFormat="1" x14ac:dyDescent="0.25">
      <c r="A1556" s="288" t="s">
        <v>1967</v>
      </c>
      <c r="B1556" s="158" t="s">
        <v>74</v>
      </c>
      <c r="C1556" s="159" t="s">
        <v>2115</v>
      </c>
      <c r="D1556" s="160" t="s">
        <v>3107</v>
      </c>
      <c r="E1556" s="158" t="s">
        <v>3137</v>
      </c>
      <c r="F1556" s="161" t="s">
        <v>3126</v>
      </c>
      <c r="G1556" s="162">
        <v>815663</v>
      </c>
      <c r="H1556" s="163">
        <v>841280</v>
      </c>
      <c r="I1556" s="166">
        <f t="shared" si="144"/>
        <v>3.1406352868770561E-2</v>
      </c>
      <c r="J1556" s="164">
        <f t="shared" si="145"/>
        <v>6.2812705737541122E-3</v>
      </c>
      <c r="K1556" s="162">
        <v>815651</v>
      </c>
      <c r="L1556" s="163">
        <v>841268</v>
      </c>
      <c r="M1556" s="166">
        <f t="shared" si="146"/>
        <v>3.1406814924520417E-2</v>
      </c>
      <c r="N1556" s="164">
        <f t="shared" si="147"/>
        <v>6.2813629849040832E-3</v>
      </c>
      <c r="O1556" s="165">
        <f t="shared" si="148"/>
        <v>0.99998528804175257</v>
      </c>
      <c r="P1556" s="164">
        <f t="shared" si="149"/>
        <v>0.99998573602130092</v>
      </c>
      <c r="Q1556" s="81"/>
    </row>
    <row r="1557" spans="1:17" s="74" customFormat="1" x14ac:dyDescent="0.25">
      <c r="A1557" s="288" t="s">
        <v>1967</v>
      </c>
      <c r="B1557" s="158" t="s">
        <v>74</v>
      </c>
      <c r="C1557" s="159" t="s">
        <v>2115</v>
      </c>
      <c r="D1557" s="160" t="s">
        <v>1181</v>
      </c>
      <c r="E1557" s="158" t="s">
        <v>1203</v>
      </c>
      <c r="F1557" s="161" t="s">
        <v>851</v>
      </c>
      <c r="G1557" s="162">
        <v>815663</v>
      </c>
      <c r="H1557" s="163">
        <v>841280</v>
      </c>
      <c r="I1557" s="166">
        <f t="shared" si="144"/>
        <v>3.1406352868770561E-2</v>
      </c>
      <c r="J1557" s="164">
        <f t="shared" si="145"/>
        <v>6.2812705737541122E-3</v>
      </c>
      <c r="K1557" s="162">
        <v>0</v>
      </c>
      <c r="L1557" s="163">
        <v>0</v>
      </c>
      <c r="M1557" s="166">
        <f t="shared" si="146"/>
        <v>0</v>
      </c>
      <c r="N1557" s="164">
        <f t="shared" si="147"/>
        <v>0</v>
      </c>
      <c r="O1557" s="165">
        <f t="shared" si="148"/>
        <v>0</v>
      </c>
      <c r="P1557" s="164">
        <f t="shared" si="149"/>
        <v>0</v>
      </c>
      <c r="Q1557" s="81"/>
    </row>
    <row r="1558" spans="1:17" s="74" customFormat="1" x14ac:dyDescent="0.25">
      <c r="A1558" s="288" t="s">
        <v>2817</v>
      </c>
      <c r="B1558" s="158" t="s">
        <v>74</v>
      </c>
      <c r="C1558" s="159" t="s">
        <v>2532</v>
      </c>
      <c r="D1558" s="160" t="s">
        <v>926</v>
      </c>
      <c r="E1558" s="158" t="s">
        <v>929</v>
      </c>
      <c r="F1558" s="161" t="s">
        <v>3233</v>
      </c>
      <c r="G1558" s="162">
        <v>15270</v>
      </c>
      <c r="H1558" s="163">
        <v>15213</v>
      </c>
      <c r="I1558" s="166">
        <f t="shared" si="144"/>
        <v>-3.7328094302554026E-3</v>
      </c>
      <c r="J1558" s="164">
        <f t="shared" si="145"/>
        <v>-7.4656188605108057E-4</v>
      </c>
      <c r="K1558" s="162">
        <v>11</v>
      </c>
      <c r="L1558" s="163">
        <v>11</v>
      </c>
      <c r="M1558" s="166">
        <f t="shared" si="146"/>
        <v>0</v>
      </c>
      <c r="N1558" s="164">
        <f t="shared" si="147"/>
        <v>0</v>
      </c>
      <c r="O1558" s="165">
        <f t="shared" si="148"/>
        <v>7.2036673215455146E-4</v>
      </c>
      <c r="P1558" s="164">
        <f t="shared" si="149"/>
        <v>7.2306579898770787E-4</v>
      </c>
      <c r="Q1558" s="81"/>
    </row>
    <row r="1559" spans="1:17" s="74" customFormat="1" x14ac:dyDescent="0.25">
      <c r="A1559" s="288" t="s">
        <v>2816</v>
      </c>
      <c r="B1559" s="158" t="s">
        <v>74</v>
      </c>
      <c r="C1559" s="159" t="s">
        <v>2608</v>
      </c>
      <c r="D1559" s="160" t="s">
        <v>1091</v>
      </c>
      <c r="E1559" s="158" t="s">
        <v>1107</v>
      </c>
      <c r="F1559" s="161" t="s">
        <v>3039</v>
      </c>
      <c r="G1559" s="162">
        <v>43095</v>
      </c>
      <c r="H1559" s="163">
        <v>43834</v>
      </c>
      <c r="I1559" s="166">
        <f t="shared" si="144"/>
        <v>1.7148161039563754E-2</v>
      </c>
      <c r="J1559" s="164">
        <f t="shared" si="145"/>
        <v>3.4296322079127506E-3</v>
      </c>
      <c r="K1559" s="162">
        <v>1</v>
      </c>
      <c r="L1559" s="163">
        <v>1</v>
      </c>
      <c r="M1559" s="166">
        <f t="shared" si="146"/>
        <v>0</v>
      </c>
      <c r="N1559" s="164">
        <f t="shared" si="147"/>
        <v>0</v>
      </c>
      <c r="O1559" s="165">
        <f t="shared" si="148"/>
        <v>2.320454809142592E-5</v>
      </c>
      <c r="P1559" s="164">
        <f t="shared" si="149"/>
        <v>2.2813341241958298E-5</v>
      </c>
      <c r="Q1559" s="81"/>
    </row>
    <row r="1560" spans="1:17" s="74" customFormat="1" x14ac:dyDescent="0.25">
      <c r="A1560" s="288" t="s">
        <v>2815</v>
      </c>
      <c r="B1560" s="158" t="s">
        <v>74</v>
      </c>
      <c r="C1560" s="159" t="s">
        <v>2609</v>
      </c>
      <c r="D1560" s="160" t="s">
        <v>1062</v>
      </c>
      <c r="E1560" s="158" t="s">
        <v>1109</v>
      </c>
      <c r="F1560" s="161" t="s">
        <v>3039</v>
      </c>
      <c r="G1560" s="162">
        <v>28537</v>
      </c>
      <c r="H1560" s="163">
        <v>28814</v>
      </c>
      <c r="I1560" s="166">
        <f t="shared" si="144"/>
        <v>9.7066965693660863E-3</v>
      </c>
      <c r="J1560" s="164">
        <f t="shared" si="145"/>
        <v>1.9413393138732172E-3</v>
      </c>
      <c r="K1560" s="162">
        <v>12</v>
      </c>
      <c r="L1560" s="163">
        <v>12</v>
      </c>
      <c r="M1560" s="166">
        <f t="shared" si="146"/>
        <v>0</v>
      </c>
      <c r="N1560" s="164">
        <f t="shared" si="147"/>
        <v>0</v>
      </c>
      <c r="O1560" s="165">
        <f t="shared" si="148"/>
        <v>4.2050671058625646E-4</v>
      </c>
      <c r="P1560" s="164">
        <f t="shared" si="149"/>
        <v>4.1646421878253627E-4</v>
      </c>
      <c r="Q1560" s="81"/>
    </row>
    <row r="1561" spans="1:17" s="74" customFormat="1" x14ac:dyDescent="0.25">
      <c r="A1561" s="288" t="s">
        <v>2815</v>
      </c>
      <c r="B1561" s="158" t="s">
        <v>74</v>
      </c>
      <c r="C1561" s="159" t="s">
        <v>2609</v>
      </c>
      <c r="D1561" s="160" t="s">
        <v>1062</v>
      </c>
      <c r="E1561" s="158" t="s">
        <v>3139</v>
      </c>
      <c r="F1561" s="161" t="s">
        <v>3126</v>
      </c>
      <c r="G1561" s="162">
        <v>28537</v>
      </c>
      <c r="H1561" s="163">
        <v>28814</v>
      </c>
      <c r="I1561" s="166">
        <f t="shared" si="144"/>
        <v>9.7066965693660863E-3</v>
      </c>
      <c r="J1561" s="164">
        <f t="shared" si="145"/>
        <v>1.9413393138732172E-3</v>
      </c>
      <c r="K1561" s="162">
        <v>12</v>
      </c>
      <c r="L1561" s="163">
        <v>12</v>
      </c>
      <c r="M1561" s="166">
        <f t="shared" si="146"/>
        <v>0</v>
      </c>
      <c r="N1561" s="164">
        <f t="shared" si="147"/>
        <v>0</v>
      </c>
      <c r="O1561" s="165">
        <f t="shared" si="148"/>
        <v>4.2050671058625646E-4</v>
      </c>
      <c r="P1561" s="164">
        <f t="shared" si="149"/>
        <v>4.1646421878253627E-4</v>
      </c>
      <c r="Q1561" s="81"/>
    </row>
    <row r="1562" spans="1:17" s="74" customFormat="1" x14ac:dyDescent="0.25">
      <c r="A1562" s="288" t="s">
        <v>2814</v>
      </c>
      <c r="B1562" s="158" t="s">
        <v>74</v>
      </c>
      <c r="C1562" s="159" t="s">
        <v>2504</v>
      </c>
      <c r="D1562" s="160" t="s">
        <v>1062</v>
      </c>
      <c r="E1562" s="158" t="s">
        <v>1109</v>
      </c>
      <c r="F1562" s="161" t="s">
        <v>3039</v>
      </c>
      <c r="G1562" s="162">
        <v>44039</v>
      </c>
      <c r="H1562" s="163">
        <v>45350</v>
      </c>
      <c r="I1562" s="166">
        <f t="shared" si="144"/>
        <v>2.9769068325802131E-2</v>
      </c>
      <c r="J1562" s="164">
        <f t="shared" si="145"/>
        <v>5.9538136651604264E-3</v>
      </c>
      <c r="K1562" s="162">
        <v>0</v>
      </c>
      <c r="L1562" s="163">
        <v>0</v>
      </c>
      <c r="M1562" s="166">
        <f t="shared" si="146"/>
        <v>0</v>
      </c>
      <c r="N1562" s="164">
        <f t="shared" si="147"/>
        <v>0</v>
      </c>
      <c r="O1562" s="165">
        <f t="shared" si="148"/>
        <v>0</v>
      </c>
      <c r="P1562" s="164">
        <f t="shared" si="149"/>
        <v>0</v>
      </c>
      <c r="Q1562" s="81"/>
    </row>
    <row r="1563" spans="1:17" s="74" customFormat="1" x14ac:dyDescent="0.25">
      <c r="A1563" s="288" t="s">
        <v>2814</v>
      </c>
      <c r="B1563" s="158" t="s">
        <v>74</v>
      </c>
      <c r="C1563" s="159" t="s">
        <v>2504</v>
      </c>
      <c r="D1563" s="160" t="s">
        <v>825</v>
      </c>
      <c r="E1563" s="158" t="s">
        <v>828</v>
      </c>
      <c r="F1563" s="161" t="s">
        <v>3233</v>
      </c>
      <c r="G1563" s="162">
        <v>44039</v>
      </c>
      <c r="H1563" s="163">
        <v>45350</v>
      </c>
      <c r="I1563" s="166">
        <f t="shared" si="144"/>
        <v>2.9769068325802131E-2</v>
      </c>
      <c r="J1563" s="164">
        <f t="shared" si="145"/>
        <v>5.9538136651604264E-3</v>
      </c>
      <c r="K1563" s="162">
        <v>6</v>
      </c>
      <c r="L1563" s="163">
        <v>6</v>
      </c>
      <c r="M1563" s="166">
        <f t="shared" si="146"/>
        <v>0</v>
      </c>
      <c r="N1563" s="164">
        <f t="shared" si="147"/>
        <v>0</v>
      </c>
      <c r="O1563" s="165">
        <f t="shared" si="148"/>
        <v>1.3624287563296169E-4</v>
      </c>
      <c r="P1563" s="164">
        <f t="shared" si="149"/>
        <v>1.3230429988974642E-4</v>
      </c>
      <c r="Q1563" s="81"/>
    </row>
    <row r="1564" spans="1:17" s="74" customFormat="1" x14ac:dyDescent="0.25">
      <c r="A1564" s="288" t="s">
        <v>2813</v>
      </c>
      <c r="B1564" s="158" t="s">
        <v>74</v>
      </c>
      <c r="C1564" s="159" t="s">
        <v>2152</v>
      </c>
      <c r="D1564" s="160" t="s">
        <v>1061</v>
      </c>
      <c r="E1564" s="158" t="s">
        <v>1108</v>
      </c>
      <c r="F1564" s="161" t="s">
        <v>3039</v>
      </c>
      <c r="G1564" s="162">
        <v>58647</v>
      </c>
      <c r="H1564" s="163">
        <v>59928</v>
      </c>
      <c r="I1564" s="166">
        <f t="shared" si="144"/>
        <v>2.1842549491022559E-2</v>
      </c>
      <c r="J1564" s="164">
        <f t="shared" si="145"/>
        <v>4.3685098982045121E-3</v>
      </c>
      <c r="K1564" s="162">
        <v>4</v>
      </c>
      <c r="L1564" s="163">
        <v>4</v>
      </c>
      <c r="M1564" s="166">
        <f t="shared" si="146"/>
        <v>0</v>
      </c>
      <c r="N1564" s="164">
        <f t="shared" si="147"/>
        <v>0</v>
      </c>
      <c r="O1564" s="165">
        <f t="shared" si="148"/>
        <v>6.8204682251436565E-5</v>
      </c>
      <c r="P1564" s="164">
        <f t="shared" si="149"/>
        <v>6.6746762782005068E-5</v>
      </c>
      <c r="Q1564" s="81"/>
    </row>
    <row r="1565" spans="1:17" s="74" customFormat="1" x14ac:dyDescent="0.25">
      <c r="A1565" s="288" t="s">
        <v>2813</v>
      </c>
      <c r="B1565" s="158" t="s">
        <v>74</v>
      </c>
      <c r="C1565" s="159" t="s">
        <v>2152</v>
      </c>
      <c r="D1565" s="160" t="s">
        <v>2453</v>
      </c>
      <c r="E1565" s="158" t="s">
        <v>3138</v>
      </c>
      <c r="F1565" s="161" t="s">
        <v>3126</v>
      </c>
      <c r="G1565" s="162">
        <v>58647</v>
      </c>
      <c r="H1565" s="163">
        <v>59928</v>
      </c>
      <c r="I1565" s="166">
        <f t="shared" si="144"/>
        <v>2.1842549491022559E-2</v>
      </c>
      <c r="J1565" s="164">
        <f t="shared" si="145"/>
        <v>4.3685098982045121E-3</v>
      </c>
      <c r="K1565" s="162">
        <v>3</v>
      </c>
      <c r="L1565" s="163">
        <v>3</v>
      </c>
      <c r="M1565" s="166">
        <f t="shared" si="146"/>
        <v>0</v>
      </c>
      <c r="N1565" s="164">
        <f t="shared" si="147"/>
        <v>0</v>
      </c>
      <c r="O1565" s="165">
        <f t="shared" si="148"/>
        <v>5.1153511688577424E-5</v>
      </c>
      <c r="P1565" s="164">
        <f t="shared" si="149"/>
        <v>5.0060072086503804E-5</v>
      </c>
      <c r="Q1565" s="81"/>
    </row>
    <row r="1566" spans="1:17" s="74" customFormat="1" x14ac:dyDescent="0.25">
      <c r="A1566" s="288" t="s">
        <v>2813</v>
      </c>
      <c r="B1566" s="158" t="s">
        <v>74</v>
      </c>
      <c r="C1566" s="159" t="s">
        <v>2152</v>
      </c>
      <c r="D1566" s="160" t="s">
        <v>1061</v>
      </c>
      <c r="E1566" s="158" t="s">
        <v>1408</v>
      </c>
      <c r="F1566" s="161" t="s">
        <v>3233</v>
      </c>
      <c r="G1566" s="162">
        <v>58647</v>
      </c>
      <c r="H1566" s="163">
        <v>59928</v>
      </c>
      <c r="I1566" s="166">
        <f t="shared" si="144"/>
        <v>2.1842549491022559E-2</v>
      </c>
      <c r="J1566" s="164">
        <f t="shared" si="145"/>
        <v>4.3685098982045121E-3</v>
      </c>
      <c r="K1566" s="162">
        <v>29</v>
      </c>
      <c r="L1566" s="163">
        <v>30</v>
      </c>
      <c r="M1566" s="166">
        <f t="shared" si="146"/>
        <v>3.4482758620689655E-2</v>
      </c>
      <c r="N1566" s="164">
        <f t="shared" si="147"/>
        <v>6.8965517241379309E-3</v>
      </c>
      <c r="O1566" s="165">
        <f t="shared" si="148"/>
        <v>4.9448394632291509E-4</v>
      </c>
      <c r="P1566" s="164">
        <f t="shared" si="149"/>
        <v>5.0060072086503804E-4</v>
      </c>
      <c r="Q1566" s="81"/>
    </row>
    <row r="1567" spans="1:17" s="74" customFormat="1" x14ac:dyDescent="0.25">
      <c r="A1567" s="288" t="s">
        <v>2813</v>
      </c>
      <c r="B1567" s="158" t="s">
        <v>74</v>
      </c>
      <c r="C1567" s="159" t="s">
        <v>2152</v>
      </c>
      <c r="D1567" s="160" t="s">
        <v>2453</v>
      </c>
      <c r="E1567" s="158" t="s">
        <v>2675</v>
      </c>
      <c r="F1567" s="161" t="s">
        <v>3232</v>
      </c>
      <c r="G1567" s="162">
        <v>58647</v>
      </c>
      <c r="H1567" s="163">
        <v>59928</v>
      </c>
      <c r="I1567" s="166">
        <f t="shared" si="144"/>
        <v>2.1842549491022559E-2</v>
      </c>
      <c r="J1567" s="164">
        <f t="shared" si="145"/>
        <v>4.3685098982045121E-3</v>
      </c>
      <c r="K1567" s="162">
        <v>2</v>
      </c>
      <c r="L1567" s="163">
        <v>2</v>
      </c>
      <c r="M1567" s="166">
        <f t="shared" si="146"/>
        <v>0</v>
      </c>
      <c r="N1567" s="164">
        <f t="shared" si="147"/>
        <v>0</v>
      </c>
      <c r="O1567" s="165">
        <f t="shared" si="148"/>
        <v>3.4102341125718283E-5</v>
      </c>
      <c r="P1567" s="164">
        <f t="shared" si="149"/>
        <v>3.3373381391002534E-5</v>
      </c>
      <c r="Q1567" s="81"/>
    </row>
    <row r="1568" spans="1:17" s="74" customFormat="1" x14ac:dyDescent="0.25">
      <c r="A1568" s="288" t="s">
        <v>1968</v>
      </c>
      <c r="B1568" s="158" t="s">
        <v>74</v>
      </c>
      <c r="C1568" s="159" t="s">
        <v>58</v>
      </c>
      <c r="D1568" s="160" t="s">
        <v>1502</v>
      </c>
      <c r="E1568" s="158" t="s">
        <v>1349</v>
      </c>
      <c r="F1568" s="161" t="s">
        <v>3262</v>
      </c>
      <c r="G1568" s="162">
        <v>66512</v>
      </c>
      <c r="H1568" s="163">
        <v>66344</v>
      </c>
      <c r="I1568" s="166">
        <f t="shared" si="144"/>
        <v>-2.5258599951888381E-3</v>
      </c>
      <c r="J1568" s="164">
        <f t="shared" si="145"/>
        <v>-5.0517199903776767E-4</v>
      </c>
      <c r="K1568" s="162">
        <v>215</v>
      </c>
      <c r="L1568" s="163">
        <v>214</v>
      </c>
      <c r="M1568" s="166">
        <f t="shared" si="146"/>
        <v>-4.6511627906976744E-3</v>
      </c>
      <c r="N1568" s="164">
        <f t="shared" si="147"/>
        <v>-9.3023255813953483E-4</v>
      </c>
      <c r="O1568" s="165">
        <f t="shared" si="148"/>
        <v>3.2324993986047631E-3</v>
      </c>
      <c r="P1568" s="164">
        <f t="shared" si="149"/>
        <v>3.2256119618955747E-3</v>
      </c>
      <c r="Q1568" s="81"/>
    </row>
    <row r="1569" spans="1:17" s="74" customFormat="1" x14ac:dyDescent="0.25">
      <c r="A1569" s="288" t="s">
        <v>1968</v>
      </c>
      <c r="B1569" s="158" t="s">
        <v>74</v>
      </c>
      <c r="C1569" s="159" t="s">
        <v>58</v>
      </c>
      <c r="D1569" s="160" t="s">
        <v>1506</v>
      </c>
      <c r="E1569" s="158" t="s">
        <v>1353</v>
      </c>
      <c r="F1569" s="161" t="s">
        <v>3262</v>
      </c>
      <c r="G1569" s="162">
        <v>66512</v>
      </c>
      <c r="H1569" s="163">
        <v>66344</v>
      </c>
      <c r="I1569" s="166">
        <f t="shared" si="144"/>
        <v>-2.5258599951888381E-3</v>
      </c>
      <c r="J1569" s="164">
        <f t="shared" si="145"/>
        <v>-5.0517199903776767E-4</v>
      </c>
      <c r="K1569" s="162">
        <v>4463</v>
      </c>
      <c r="L1569" s="163">
        <v>4458</v>
      </c>
      <c r="M1569" s="166">
        <f t="shared" si="146"/>
        <v>-1.1203226529240421E-3</v>
      </c>
      <c r="N1569" s="164">
        <f t="shared" si="147"/>
        <v>-2.240645305848084E-4</v>
      </c>
      <c r="O1569" s="165">
        <f t="shared" si="148"/>
        <v>6.7100673562665386E-2</v>
      </c>
      <c r="P1569" s="164">
        <f t="shared" si="149"/>
        <v>6.7195224888460151E-2</v>
      </c>
      <c r="Q1569" s="81"/>
    </row>
    <row r="1570" spans="1:17" s="74" customFormat="1" ht="30" x14ac:dyDescent="0.25">
      <c r="A1570" s="288" t="s">
        <v>1968</v>
      </c>
      <c r="B1570" s="158" t="s">
        <v>74</v>
      </c>
      <c r="C1570" s="159" t="s">
        <v>58</v>
      </c>
      <c r="D1570" s="160" t="s">
        <v>1552</v>
      </c>
      <c r="E1570" s="158" t="s">
        <v>1380</v>
      </c>
      <c r="F1570" s="161" t="s">
        <v>3262</v>
      </c>
      <c r="G1570" s="162">
        <v>66512</v>
      </c>
      <c r="H1570" s="163">
        <v>66344</v>
      </c>
      <c r="I1570" s="166">
        <f t="shared" si="144"/>
        <v>-2.5258599951888381E-3</v>
      </c>
      <c r="J1570" s="164">
        <f t="shared" si="145"/>
        <v>-5.0517199903776767E-4</v>
      </c>
      <c r="K1570" s="162">
        <v>127</v>
      </c>
      <c r="L1570" s="163">
        <v>127</v>
      </c>
      <c r="M1570" s="166">
        <f t="shared" si="146"/>
        <v>0</v>
      </c>
      <c r="N1570" s="164">
        <f t="shared" si="147"/>
        <v>0</v>
      </c>
      <c r="O1570" s="165">
        <f t="shared" si="148"/>
        <v>1.9094298773153716E-3</v>
      </c>
      <c r="P1570" s="164">
        <f t="shared" si="149"/>
        <v>1.9142650428071867E-3</v>
      </c>
      <c r="Q1570" s="81"/>
    </row>
    <row r="1571" spans="1:17" s="74" customFormat="1" x14ac:dyDescent="0.25">
      <c r="A1571" s="288" t="s">
        <v>1968</v>
      </c>
      <c r="B1571" s="158" t="s">
        <v>74</v>
      </c>
      <c r="C1571" s="159" t="s">
        <v>58</v>
      </c>
      <c r="D1571" s="160" t="s">
        <v>926</v>
      </c>
      <c r="E1571" s="158" t="s">
        <v>929</v>
      </c>
      <c r="F1571" s="161" t="s">
        <v>3233</v>
      </c>
      <c r="G1571" s="162">
        <v>66512</v>
      </c>
      <c r="H1571" s="163">
        <v>66344</v>
      </c>
      <c r="I1571" s="166">
        <f t="shared" si="144"/>
        <v>-2.5258599951888381E-3</v>
      </c>
      <c r="J1571" s="164">
        <f t="shared" si="145"/>
        <v>-5.0517199903776767E-4</v>
      </c>
      <c r="K1571" s="162">
        <v>66474</v>
      </c>
      <c r="L1571" s="163">
        <v>66306</v>
      </c>
      <c r="M1571" s="166">
        <f t="shared" si="146"/>
        <v>-2.5273039082949725E-3</v>
      </c>
      <c r="N1571" s="164">
        <f t="shared" si="147"/>
        <v>-5.0546078165899448E-4</v>
      </c>
      <c r="O1571" s="165">
        <f t="shared" si="148"/>
        <v>0.99942867452489781</v>
      </c>
      <c r="P1571" s="164">
        <f t="shared" si="149"/>
        <v>0.99942722778246718</v>
      </c>
      <c r="Q1571" s="81"/>
    </row>
    <row r="1572" spans="1:17" s="74" customFormat="1" ht="30" x14ac:dyDescent="0.25">
      <c r="A1572" s="288" t="s">
        <v>1968</v>
      </c>
      <c r="B1572" s="158" t="s">
        <v>74</v>
      </c>
      <c r="C1572" s="159" t="s">
        <v>58</v>
      </c>
      <c r="D1572" s="160" t="s">
        <v>1570</v>
      </c>
      <c r="E1572" s="158" t="s">
        <v>1174</v>
      </c>
      <c r="F1572" s="161" t="s">
        <v>3027</v>
      </c>
      <c r="G1572" s="162">
        <v>66512</v>
      </c>
      <c r="H1572" s="163">
        <v>66344</v>
      </c>
      <c r="I1572" s="166">
        <f t="shared" si="144"/>
        <v>-2.5258599951888381E-3</v>
      </c>
      <c r="J1572" s="164">
        <f t="shared" si="145"/>
        <v>-5.0517199903776767E-4</v>
      </c>
      <c r="K1572" s="162">
        <v>46336</v>
      </c>
      <c r="L1572" s="163">
        <v>46231</v>
      </c>
      <c r="M1572" s="166">
        <f t="shared" si="146"/>
        <v>-2.266056629834254E-3</v>
      </c>
      <c r="N1572" s="164">
        <f t="shared" si="147"/>
        <v>-4.5321132596685081E-4</v>
      </c>
      <c r="O1572" s="165">
        <f t="shared" si="148"/>
        <v>0.69665624248255953</v>
      </c>
      <c r="P1572" s="164">
        <f t="shared" si="149"/>
        <v>0.69683769444109489</v>
      </c>
      <c r="Q1572" s="81"/>
    </row>
    <row r="1573" spans="1:17" s="74" customFormat="1" ht="30" x14ac:dyDescent="0.25">
      <c r="A1573" s="288" t="s">
        <v>1968</v>
      </c>
      <c r="B1573" s="158" t="s">
        <v>74</v>
      </c>
      <c r="C1573" s="159" t="s">
        <v>58</v>
      </c>
      <c r="D1573" s="160" t="s">
        <v>930</v>
      </c>
      <c r="E1573" s="158" t="s">
        <v>931</v>
      </c>
      <c r="F1573" s="161" t="s">
        <v>3027</v>
      </c>
      <c r="G1573" s="162">
        <v>66512</v>
      </c>
      <c r="H1573" s="163">
        <v>66344</v>
      </c>
      <c r="I1573" s="166">
        <f t="shared" si="144"/>
        <v>-2.5258599951888381E-3</v>
      </c>
      <c r="J1573" s="164">
        <f t="shared" si="145"/>
        <v>-5.0517199903776767E-4</v>
      </c>
      <c r="K1573" s="162">
        <v>1</v>
      </c>
      <c r="L1573" s="163">
        <v>1</v>
      </c>
      <c r="M1573" s="166">
        <f t="shared" si="146"/>
        <v>0</v>
      </c>
      <c r="N1573" s="164">
        <f t="shared" si="147"/>
        <v>0</v>
      </c>
      <c r="O1573" s="165">
        <f t="shared" si="148"/>
        <v>1.5034880923743084E-5</v>
      </c>
      <c r="P1573" s="164">
        <f t="shared" si="149"/>
        <v>1.5072953092969975E-5</v>
      </c>
      <c r="Q1573" s="81"/>
    </row>
    <row r="1574" spans="1:17" s="74" customFormat="1" ht="30" x14ac:dyDescent="0.25">
      <c r="A1574" s="288" t="s">
        <v>1968</v>
      </c>
      <c r="B1574" s="158" t="s">
        <v>74</v>
      </c>
      <c r="C1574" s="159" t="s">
        <v>58</v>
      </c>
      <c r="D1574" s="160" t="s">
        <v>1586</v>
      </c>
      <c r="E1574" s="158" t="s">
        <v>1177</v>
      </c>
      <c r="F1574" s="161" t="s">
        <v>3027</v>
      </c>
      <c r="G1574" s="162">
        <v>66512</v>
      </c>
      <c r="H1574" s="163">
        <v>66344</v>
      </c>
      <c r="I1574" s="166">
        <f t="shared" si="144"/>
        <v>-2.5258599951888381E-3</v>
      </c>
      <c r="J1574" s="164">
        <f t="shared" si="145"/>
        <v>-5.0517199903776767E-4</v>
      </c>
      <c r="K1574" s="162">
        <v>57</v>
      </c>
      <c r="L1574" s="163">
        <v>57</v>
      </c>
      <c r="M1574" s="166">
        <f t="shared" si="146"/>
        <v>0</v>
      </c>
      <c r="N1574" s="164">
        <f t="shared" si="147"/>
        <v>0</v>
      </c>
      <c r="O1574" s="165">
        <f t="shared" si="148"/>
        <v>8.569882126533558E-4</v>
      </c>
      <c r="P1574" s="164">
        <f t="shared" si="149"/>
        <v>8.5915832629928854E-4</v>
      </c>
      <c r="Q1574" s="81"/>
    </row>
    <row r="1575" spans="1:17" s="74" customFormat="1" x14ac:dyDescent="0.25">
      <c r="A1575" s="288" t="s">
        <v>1968</v>
      </c>
      <c r="B1575" s="158" t="s">
        <v>74</v>
      </c>
      <c r="C1575" s="159" t="s">
        <v>58</v>
      </c>
      <c r="D1575" s="160" t="s">
        <v>1587</v>
      </c>
      <c r="E1575" s="158" t="s">
        <v>1222</v>
      </c>
      <c r="F1575" s="161" t="s">
        <v>851</v>
      </c>
      <c r="G1575" s="162">
        <v>66512</v>
      </c>
      <c r="H1575" s="163">
        <v>66344</v>
      </c>
      <c r="I1575" s="166">
        <f t="shared" si="144"/>
        <v>-2.5258599951888381E-3</v>
      </c>
      <c r="J1575" s="164">
        <f t="shared" si="145"/>
        <v>-5.0517199903776767E-4</v>
      </c>
      <c r="K1575" s="162">
        <v>35650</v>
      </c>
      <c r="L1575" s="163">
        <v>35571</v>
      </c>
      <c r="M1575" s="166">
        <f t="shared" si="146"/>
        <v>-2.2159887798036465E-3</v>
      </c>
      <c r="N1575" s="164">
        <f t="shared" si="147"/>
        <v>-4.4319775596072928E-4</v>
      </c>
      <c r="O1575" s="165">
        <f t="shared" si="148"/>
        <v>0.53599350493144093</v>
      </c>
      <c r="P1575" s="164">
        <f t="shared" si="149"/>
        <v>0.53616001447003492</v>
      </c>
      <c r="Q1575" s="81"/>
    </row>
    <row r="1576" spans="1:17" s="74" customFormat="1" x14ac:dyDescent="0.25">
      <c r="A1576" s="288" t="s">
        <v>1969</v>
      </c>
      <c r="B1576" s="158" t="s">
        <v>74</v>
      </c>
      <c r="C1576" s="159" t="s">
        <v>2131</v>
      </c>
      <c r="D1576" s="160" t="s">
        <v>1062</v>
      </c>
      <c r="E1576" s="158" t="s">
        <v>1109</v>
      </c>
      <c r="F1576" s="161" t="s">
        <v>3039</v>
      </c>
      <c r="G1576" s="162">
        <v>61507</v>
      </c>
      <c r="H1576" s="163">
        <v>62724</v>
      </c>
      <c r="I1576" s="166">
        <f t="shared" si="144"/>
        <v>1.9786365779504773E-2</v>
      </c>
      <c r="J1576" s="164">
        <f t="shared" si="145"/>
        <v>3.9572731559009543E-3</v>
      </c>
      <c r="K1576" s="162">
        <v>61500</v>
      </c>
      <c r="L1576" s="163">
        <v>62717</v>
      </c>
      <c r="M1576" s="166">
        <f t="shared" si="146"/>
        <v>1.9788617886178861E-2</v>
      </c>
      <c r="N1576" s="164">
        <f t="shared" si="147"/>
        <v>3.957723577235772E-3</v>
      </c>
      <c r="O1576" s="165">
        <f t="shared" si="148"/>
        <v>0.99988619181556571</v>
      </c>
      <c r="P1576" s="164">
        <f t="shared" si="149"/>
        <v>0.99988839997449142</v>
      </c>
      <c r="Q1576" s="81"/>
    </row>
    <row r="1577" spans="1:17" s="74" customFormat="1" x14ac:dyDescent="0.25">
      <c r="A1577" s="288" t="s">
        <v>1969</v>
      </c>
      <c r="B1577" s="158" t="s">
        <v>74</v>
      </c>
      <c r="C1577" s="159" t="s">
        <v>2131</v>
      </c>
      <c r="D1577" s="160" t="s">
        <v>1062</v>
      </c>
      <c r="E1577" s="158" t="s">
        <v>3139</v>
      </c>
      <c r="F1577" s="161" t="s">
        <v>3126</v>
      </c>
      <c r="G1577" s="162">
        <v>61507</v>
      </c>
      <c r="H1577" s="163">
        <v>62724</v>
      </c>
      <c r="I1577" s="166">
        <f t="shared" si="144"/>
        <v>1.9786365779504773E-2</v>
      </c>
      <c r="J1577" s="164">
        <f t="shared" si="145"/>
        <v>3.9572731559009543E-3</v>
      </c>
      <c r="K1577" s="162">
        <v>4</v>
      </c>
      <c r="L1577" s="163">
        <v>4</v>
      </c>
      <c r="M1577" s="166">
        <f t="shared" si="146"/>
        <v>0</v>
      </c>
      <c r="N1577" s="164">
        <f t="shared" si="147"/>
        <v>0</v>
      </c>
      <c r="O1577" s="165">
        <f t="shared" si="148"/>
        <v>6.5033248248166881E-5</v>
      </c>
      <c r="P1577" s="164">
        <f t="shared" si="149"/>
        <v>6.3771443147758435E-5</v>
      </c>
      <c r="Q1577" s="81"/>
    </row>
    <row r="1578" spans="1:17" s="74" customFormat="1" x14ac:dyDescent="0.25">
      <c r="A1578" s="288" t="s">
        <v>1970</v>
      </c>
      <c r="B1578" s="158" t="s">
        <v>74</v>
      </c>
      <c r="C1578" s="159" t="s">
        <v>95</v>
      </c>
      <c r="D1578" s="160" t="s">
        <v>1433</v>
      </c>
      <c r="E1578" s="158" t="s">
        <v>1238</v>
      </c>
      <c r="F1578" s="161" t="s">
        <v>842</v>
      </c>
      <c r="G1578" s="162">
        <v>230801</v>
      </c>
      <c r="H1578" s="163">
        <v>233727</v>
      </c>
      <c r="I1578" s="166">
        <f t="shared" si="144"/>
        <v>1.2677588052044836E-2</v>
      </c>
      <c r="J1578" s="164">
        <f t="shared" si="145"/>
        <v>2.535517610408967E-3</v>
      </c>
      <c r="K1578" s="162">
        <v>2</v>
      </c>
      <c r="L1578" s="163">
        <v>2</v>
      </c>
      <c r="M1578" s="166">
        <f t="shared" si="146"/>
        <v>0</v>
      </c>
      <c r="N1578" s="164">
        <f t="shared" si="147"/>
        <v>0</v>
      </c>
      <c r="O1578" s="165">
        <f t="shared" si="148"/>
        <v>8.6654737197845765E-6</v>
      </c>
      <c r="P1578" s="164">
        <f t="shared" si="149"/>
        <v>8.5569917039965432E-6</v>
      </c>
      <c r="Q1578" s="81"/>
    </row>
    <row r="1579" spans="1:17" s="74" customFormat="1" x14ac:dyDescent="0.25">
      <c r="A1579" s="288" t="s">
        <v>1970</v>
      </c>
      <c r="B1579" s="158" t="s">
        <v>74</v>
      </c>
      <c r="C1579" s="159" t="s">
        <v>95</v>
      </c>
      <c r="D1579" s="160" t="s">
        <v>1061</v>
      </c>
      <c r="E1579" s="158" t="s">
        <v>1108</v>
      </c>
      <c r="F1579" s="161" t="s">
        <v>3039</v>
      </c>
      <c r="G1579" s="162">
        <v>230801</v>
      </c>
      <c r="H1579" s="163">
        <v>233727</v>
      </c>
      <c r="I1579" s="166">
        <f t="shared" si="144"/>
        <v>1.2677588052044836E-2</v>
      </c>
      <c r="J1579" s="164">
        <f t="shared" si="145"/>
        <v>2.535517610408967E-3</v>
      </c>
      <c r="K1579" s="162">
        <v>230101</v>
      </c>
      <c r="L1579" s="163">
        <v>233019</v>
      </c>
      <c r="M1579" s="166">
        <f t="shared" si="146"/>
        <v>1.2681387738427908E-2</v>
      </c>
      <c r="N1579" s="164">
        <f t="shared" si="147"/>
        <v>2.5362775476855818E-3</v>
      </c>
      <c r="O1579" s="165">
        <f t="shared" si="148"/>
        <v>0.99696708419807545</v>
      </c>
      <c r="P1579" s="164">
        <f t="shared" si="149"/>
        <v>0.99697082493678524</v>
      </c>
      <c r="Q1579" s="81"/>
    </row>
    <row r="1580" spans="1:17" s="74" customFormat="1" x14ac:dyDescent="0.25">
      <c r="A1580" s="288" t="s">
        <v>1970</v>
      </c>
      <c r="B1580" s="158" t="s">
        <v>74</v>
      </c>
      <c r="C1580" s="159" t="s">
        <v>95</v>
      </c>
      <c r="D1580" s="160" t="s">
        <v>2453</v>
      </c>
      <c r="E1580" s="158" t="s">
        <v>3138</v>
      </c>
      <c r="F1580" s="161" t="s">
        <v>3126</v>
      </c>
      <c r="G1580" s="162">
        <v>230801</v>
      </c>
      <c r="H1580" s="163">
        <v>233727</v>
      </c>
      <c r="I1580" s="166">
        <f t="shared" si="144"/>
        <v>1.2677588052044836E-2</v>
      </c>
      <c r="J1580" s="164">
        <f t="shared" si="145"/>
        <v>2.535517610408967E-3</v>
      </c>
      <c r="K1580" s="162">
        <v>230087</v>
      </c>
      <c r="L1580" s="163">
        <v>233004</v>
      </c>
      <c r="M1580" s="166">
        <f t="shared" si="146"/>
        <v>1.2677813175016407E-2</v>
      </c>
      <c r="N1580" s="164">
        <f t="shared" si="147"/>
        <v>2.5355626350032816E-3</v>
      </c>
      <c r="O1580" s="165">
        <f t="shared" si="148"/>
        <v>0.99690642588203693</v>
      </c>
      <c r="P1580" s="164">
        <f t="shared" si="149"/>
        <v>0.99690664749900526</v>
      </c>
      <c r="Q1580" s="81"/>
    </row>
    <row r="1581" spans="1:17" s="74" customFormat="1" x14ac:dyDescent="0.25">
      <c r="A1581" s="288" t="s">
        <v>1970</v>
      </c>
      <c r="B1581" s="158" t="s">
        <v>74</v>
      </c>
      <c r="C1581" s="159" t="s">
        <v>95</v>
      </c>
      <c r="D1581" s="160" t="s">
        <v>1494</v>
      </c>
      <c r="E1581" s="158" t="s">
        <v>1345</v>
      </c>
      <c r="F1581" s="161" t="s">
        <v>3262</v>
      </c>
      <c r="G1581" s="162">
        <v>230801</v>
      </c>
      <c r="H1581" s="163">
        <v>233727</v>
      </c>
      <c r="I1581" s="166">
        <f t="shared" si="144"/>
        <v>1.2677588052044836E-2</v>
      </c>
      <c r="J1581" s="164">
        <f t="shared" si="145"/>
        <v>2.535517610408967E-3</v>
      </c>
      <c r="K1581" s="162">
        <v>18</v>
      </c>
      <c r="L1581" s="163">
        <v>18</v>
      </c>
      <c r="M1581" s="166">
        <f t="shared" si="146"/>
        <v>0</v>
      </c>
      <c r="N1581" s="164">
        <f t="shared" si="147"/>
        <v>0</v>
      </c>
      <c r="O1581" s="165">
        <f t="shared" si="148"/>
        <v>7.7989263478061188E-5</v>
      </c>
      <c r="P1581" s="164">
        <f t="shared" si="149"/>
        <v>7.7012925335968887E-5</v>
      </c>
      <c r="Q1581" s="81"/>
    </row>
    <row r="1582" spans="1:17" s="74" customFormat="1" x14ac:dyDescent="0.25">
      <c r="A1582" s="288" t="s">
        <v>1970</v>
      </c>
      <c r="B1582" s="158" t="s">
        <v>74</v>
      </c>
      <c r="C1582" s="159" t="s">
        <v>95</v>
      </c>
      <c r="D1582" s="160" t="s">
        <v>1061</v>
      </c>
      <c r="E1582" s="158" t="s">
        <v>1408</v>
      </c>
      <c r="F1582" s="161" t="s">
        <v>3233</v>
      </c>
      <c r="G1582" s="162">
        <v>230801</v>
      </c>
      <c r="H1582" s="163">
        <v>233727</v>
      </c>
      <c r="I1582" s="166">
        <f t="shared" si="144"/>
        <v>1.2677588052044836E-2</v>
      </c>
      <c r="J1582" s="164">
        <f t="shared" si="145"/>
        <v>2.535517610408967E-3</v>
      </c>
      <c r="K1582" s="162">
        <v>230320</v>
      </c>
      <c r="L1582" s="163">
        <v>233240</v>
      </c>
      <c r="M1582" s="166">
        <f t="shared" si="146"/>
        <v>1.267801319902744E-2</v>
      </c>
      <c r="N1582" s="164">
        <f t="shared" si="147"/>
        <v>2.5356026398054882E-3</v>
      </c>
      <c r="O1582" s="165">
        <f t="shared" si="148"/>
        <v>0.99791595357039176</v>
      </c>
      <c r="P1582" s="164">
        <f t="shared" si="149"/>
        <v>0.99791637252007681</v>
      </c>
      <c r="Q1582" s="81"/>
    </row>
    <row r="1583" spans="1:17" s="74" customFormat="1" x14ac:dyDescent="0.25">
      <c r="A1583" s="288" t="s">
        <v>1970</v>
      </c>
      <c r="B1583" s="158" t="s">
        <v>74</v>
      </c>
      <c r="C1583" s="159" t="s">
        <v>95</v>
      </c>
      <c r="D1583" s="160" t="s">
        <v>2453</v>
      </c>
      <c r="E1583" s="158" t="s">
        <v>2675</v>
      </c>
      <c r="F1583" s="161" t="s">
        <v>3232</v>
      </c>
      <c r="G1583" s="162">
        <v>230801</v>
      </c>
      <c r="H1583" s="163">
        <v>233727</v>
      </c>
      <c r="I1583" s="166">
        <f t="shared" si="144"/>
        <v>1.2677588052044836E-2</v>
      </c>
      <c r="J1583" s="164">
        <f t="shared" si="145"/>
        <v>2.535517610408967E-3</v>
      </c>
      <c r="K1583" s="162">
        <v>9</v>
      </c>
      <c r="L1583" s="163">
        <v>9</v>
      </c>
      <c r="M1583" s="166">
        <f t="shared" si="146"/>
        <v>0</v>
      </c>
      <c r="N1583" s="164">
        <f t="shared" si="147"/>
        <v>0</v>
      </c>
      <c r="O1583" s="165">
        <f t="shared" si="148"/>
        <v>3.8994631739030594E-5</v>
      </c>
      <c r="P1583" s="164">
        <f t="shared" si="149"/>
        <v>3.8506462667984444E-5</v>
      </c>
      <c r="Q1583" s="81"/>
    </row>
    <row r="1584" spans="1:17" s="74" customFormat="1" x14ac:dyDescent="0.25">
      <c r="A1584" s="288" t="s">
        <v>1970</v>
      </c>
      <c r="B1584" s="158" t="s">
        <v>74</v>
      </c>
      <c r="C1584" s="159" t="s">
        <v>95</v>
      </c>
      <c r="D1584" s="160" t="s">
        <v>1560</v>
      </c>
      <c r="E1584" s="158" t="s">
        <v>1149</v>
      </c>
      <c r="F1584" s="161" t="s">
        <v>3027</v>
      </c>
      <c r="G1584" s="162">
        <v>230801</v>
      </c>
      <c r="H1584" s="163">
        <v>233727</v>
      </c>
      <c r="I1584" s="166">
        <f t="shared" si="144"/>
        <v>1.2677588052044836E-2</v>
      </c>
      <c r="J1584" s="164">
        <f t="shared" si="145"/>
        <v>2.535517610408967E-3</v>
      </c>
      <c r="K1584" s="162">
        <v>15</v>
      </c>
      <c r="L1584" s="163">
        <v>15</v>
      </c>
      <c r="M1584" s="166">
        <f t="shared" si="146"/>
        <v>0</v>
      </c>
      <c r="N1584" s="164">
        <f t="shared" si="147"/>
        <v>0</v>
      </c>
      <c r="O1584" s="165">
        <f t="shared" si="148"/>
        <v>6.4991052898384324E-5</v>
      </c>
      <c r="P1584" s="164">
        <f t="shared" si="149"/>
        <v>6.4177437779974075E-5</v>
      </c>
      <c r="Q1584" s="81"/>
    </row>
    <row r="1585" spans="1:17" s="74" customFormat="1" ht="30" x14ac:dyDescent="0.25">
      <c r="A1585" s="288" t="s">
        <v>1970</v>
      </c>
      <c r="B1585" s="158" t="s">
        <v>74</v>
      </c>
      <c r="C1585" s="159" t="s">
        <v>95</v>
      </c>
      <c r="D1585" s="160" t="s">
        <v>1572</v>
      </c>
      <c r="E1585" s="158" t="s">
        <v>1159</v>
      </c>
      <c r="F1585" s="161" t="s">
        <v>3027</v>
      </c>
      <c r="G1585" s="162">
        <v>230801</v>
      </c>
      <c r="H1585" s="163">
        <v>233727</v>
      </c>
      <c r="I1585" s="166">
        <f t="shared" si="144"/>
        <v>1.2677588052044836E-2</v>
      </c>
      <c r="J1585" s="164">
        <f t="shared" si="145"/>
        <v>2.535517610408967E-3</v>
      </c>
      <c r="K1585" s="162">
        <v>37210</v>
      </c>
      <c r="L1585" s="163">
        <v>37677</v>
      </c>
      <c r="M1585" s="166">
        <f t="shared" si="146"/>
        <v>1.2550389680193496E-2</v>
      </c>
      <c r="N1585" s="164">
        <f t="shared" si="147"/>
        <v>2.5100779360386991E-3</v>
      </c>
      <c r="O1585" s="165">
        <f t="shared" si="148"/>
        <v>0.16122113855659204</v>
      </c>
      <c r="P1585" s="164">
        <f t="shared" si="149"/>
        <v>0.16120088821573889</v>
      </c>
      <c r="Q1585" s="81"/>
    </row>
    <row r="1586" spans="1:17" s="74" customFormat="1" x14ac:dyDescent="0.25">
      <c r="A1586" s="288" t="s">
        <v>1970</v>
      </c>
      <c r="B1586" s="158" t="s">
        <v>74</v>
      </c>
      <c r="C1586" s="159" t="s">
        <v>95</v>
      </c>
      <c r="D1586" s="160" t="s">
        <v>1189</v>
      </c>
      <c r="E1586" s="158" t="s">
        <v>1212</v>
      </c>
      <c r="F1586" s="161" t="s">
        <v>851</v>
      </c>
      <c r="G1586" s="162">
        <v>230801</v>
      </c>
      <c r="H1586" s="163">
        <v>233727</v>
      </c>
      <c r="I1586" s="166">
        <f t="shared" si="144"/>
        <v>1.2677588052044836E-2</v>
      </c>
      <c r="J1586" s="164">
        <f t="shared" si="145"/>
        <v>2.535517610408967E-3</v>
      </c>
      <c r="K1586" s="162">
        <v>230313</v>
      </c>
      <c r="L1586" s="163">
        <v>233233</v>
      </c>
      <c r="M1586" s="166">
        <f t="shared" si="146"/>
        <v>1.267839852722165E-2</v>
      </c>
      <c r="N1586" s="164">
        <f t="shared" si="147"/>
        <v>2.53567970544433E-3</v>
      </c>
      <c r="O1586" s="165">
        <f t="shared" si="148"/>
        <v>0.99788562441237261</v>
      </c>
      <c r="P1586" s="164">
        <f t="shared" si="149"/>
        <v>0.9978864230491129</v>
      </c>
      <c r="Q1586" s="81"/>
    </row>
    <row r="1587" spans="1:17" s="74" customFormat="1" x14ac:dyDescent="0.25">
      <c r="A1587" s="288" t="s">
        <v>1971</v>
      </c>
      <c r="B1587" s="158" t="s">
        <v>74</v>
      </c>
      <c r="C1587" s="159" t="s">
        <v>2185</v>
      </c>
      <c r="D1587" s="160" t="s">
        <v>1062</v>
      </c>
      <c r="E1587" s="158" t="s">
        <v>1109</v>
      </c>
      <c r="F1587" s="161" t="s">
        <v>3039</v>
      </c>
      <c r="G1587" s="162">
        <v>174543</v>
      </c>
      <c r="H1587" s="163">
        <v>180065</v>
      </c>
      <c r="I1587" s="166">
        <f t="shared" si="144"/>
        <v>3.163690322728497E-2</v>
      </c>
      <c r="J1587" s="164">
        <f t="shared" si="145"/>
        <v>6.3273806454569939E-3</v>
      </c>
      <c r="K1587" s="162">
        <v>174542</v>
      </c>
      <c r="L1587" s="163">
        <v>180064</v>
      </c>
      <c r="M1587" s="166">
        <f t="shared" si="146"/>
        <v>3.1637084483963747E-2</v>
      </c>
      <c r="N1587" s="164">
        <f t="shared" si="147"/>
        <v>6.3274168967927492E-3</v>
      </c>
      <c r="O1587" s="165">
        <f t="shared" si="148"/>
        <v>0.99999427075276581</v>
      </c>
      <c r="P1587" s="164">
        <f t="shared" si="149"/>
        <v>0.9999944464498931</v>
      </c>
      <c r="Q1587" s="81"/>
    </row>
    <row r="1588" spans="1:17" s="74" customFormat="1" x14ac:dyDescent="0.25">
      <c r="A1588" s="288" t="s">
        <v>1971</v>
      </c>
      <c r="B1588" s="158" t="s">
        <v>74</v>
      </c>
      <c r="C1588" s="159" t="s">
        <v>2185</v>
      </c>
      <c r="D1588" s="160" t="s">
        <v>1062</v>
      </c>
      <c r="E1588" s="158" t="s">
        <v>3139</v>
      </c>
      <c r="F1588" s="161" t="s">
        <v>3126</v>
      </c>
      <c r="G1588" s="162">
        <v>174543</v>
      </c>
      <c r="H1588" s="163">
        <v>180065</v>
      </c>
      <c r="I1588" s="166">
        <f t="shared" si="144"/>
        <v>3.163690322728497E-2</v>
      </c>
      <c r="J1588" s="164">
        <f t="shared" si="145"/>
        <v>6.3273806454569939E-3</v>
      </c>
      <c r="K1588" s="162">
        <v>174539</v>
      </c>
      <c r="L1588" s="163">
        <v>180061</v>
      </c>
      <c r="M1588" s="166">
        <f t="shared" si="146"/>
        <v>3.1637628266461937E-2</v>
      </c>
      <c r="N1588" s="164">
        <f t="shared" si="147"/>
        <v>6.3275256532923877E-3</v>
      </c>
      <c r="O1588" s="165">
        <f t="shared" si="148"/>
        <v>0.99997708301106314</v>
      </c>
      <c r="P1588" s="164">
        <f t="shared" si="149"/>
        <v>0.99997778579957242</v>
      </c>
      <c r="Q1588" s="81"/>
    </row>
    <row r="1589" spans="1:17" s="74" customFormat="1" x14ac:dyDescent="0.25">
      <c r="A1589" s="288" t="s">
        <v>1972</v>
      </c>
      <c r="B1589" s="158" t="s">
        <v>74</v>
      </c>
      <c r="C1589" s="159" t="s">
        <v>2186</v>
      </c>
      <c r="D1589" s="160" t="s">
        <v>1433</v>
      </c>
      <c r="E1589" s="158" t="s">
        <v>1238</v>
      </c>
      <c r="F1589" s="161" t="s">
        <v>842</v>
      </c>
      <c r="G1589" s="162">
        <v>308970</v>
      </c>
      <c r="H1589" s="163">
        <v>315592</v>
      </c>
      <c r="I1589" s="166">
        <f t="shared" si="144"/>
        <v>2.1432501537366089E-2</v>
      </c>
      <c r="J1589" s="164">
        <f t="shared" si="145"/>
        <v>4.2865003074732174E-3</v>
      </c>
      <c r="K1589" s="162">
        <v>122</v>
      </c>
      <c r="L1589" s="163">
        <v>124</v>
      </c>
      <c r="M1589" s="166">
        <f t="shared" si="146"/>
        <v>1.6393442622950821E-2</v>
      </c>
      <c r="N1589" s="164">
        <f t="shared" si="147"/>
        <v>3.2786885245901639E-3</v>
      </c>
      <c r="O1589" s="165">
        <f t="shared" si="148"/>
        <v>3.9486034242806743E-4</v>
      </c>
      <c r="P1589" s="164">
        <f t="shared" si="149"/>
        <v>3.9291236786737305E-4</v>
      </c>
      <c r="Q1589" s="81"/>
    </row>
    <row r="1590" spans="1:17" s="74" customFormat="1" x14ac:dyDescent="0.25">
      <c r="A1590" s="288" t="s">
        <v>1972</v>
      </c>
      <c r="B1590" s="158" t="s">
        <v>74</v>
      </c>
      <c r="C1590" s="159" t="s">
        <v>2186</v>
      </c>
      <c r="D1590" s="160" t="s">
        <v>1061</v>
      </c>
      <c r="E1590" s="158" t="s">
        <v>1108</v>
      </c>
      <c r="F1590" s="161" t="s">
        <v>3039</v>
      </c>
      <c r="G1590" s="162">
        <v>308970</v>
      </c>
      <c r="H1590" s="163">
        <v>315592</v>
      </c>
      <c r="I1590" s="166">
        <f t="shared" si="144"/>
        <v>2.1432501537366089E-2</v>
      </c>
      <c r="J1590" s="164">
        <f t="shared" si="145"/>
        <v>4.2865003074732174E-3</v>
      </c>
      <c r="K1590" s="162">
        <v>300173</v>
      </c>
      <c r="L1590" s="163">
        <v>306601</v>
      </c>
      <c r="M1590" s="166">
        <f t="shared" si="146"/>
        <v>2.1414317743434618E-2</v>
      </c>
      <c r="N1590" s="164">
        <f t="shared" si="147"/>
        <v>4.2828635486869236E-3</v>
      </c>
      <c r="O1590" s="165">
        <f t="shared" si="148"/>
        <v>0.97152798006278929</v>
      </c>
      <c r="P1590" s="164">
        <f t="shared" si="149"/>
        <v>0.97151068468148749</v>
      </c>
      <c r="Q1590" s="81"/>
    </row>
    <row r="1591" spans="1:17" s="74" customFormat="1" x14ac:dyDescent="0.25">
      <c r="A1591" s="288" t="s">
        <v>1972</v>
      </c>
      <c r="B1591" s="158" t="s">
        <v>74</v>
      </c>
      <c r="C1591" s="159" t="s">
        <v>2186</v>
      </c>
      <c r="D1591" s="160" t="s">
        <v>2453</v>
      </c>
      <c r="E1591" s="158" t="s">
        <v>3138</v>
      </c>
      <c r="F1591" s="161" t="s">
        <v>3126</v>
      </c>
      <c r="G1591" s="162">
        <v>308970</v>
      </c>
      <c r="H1591" s="163">
        <v>315592</v>
      </c>
      <c r="I1591" s="166">
        <f t="shared" si="144"/>
        <v>2.1432501537366089E-2</v>
      </c>
      <c r="J1591" s="164">
        <f t="shared" si="145"/>
        <v>4.2865003074732174E-3</v>
      </c>
      <c r="K1591" s="162">
        <v>300173</v>
      </c>
      <c r="L1591" s="163">
        <v>306601</v>
      </c>
      <c r="M1591" s="166">
        <f t="shared" si="146"/>
        <v>2.1414317743434618E-2</v>
      </c>
      <c r="N1591" s="164">
        <f t="shared" si="147"/>
        <v>4.2828635486869236E-3</v>
      </c>
      <c r="O1591" s="165">
        <f t="shared" si="148"/>
        <v>0.97152798006278929</v>
      </c>
      <c r="P1591" s="164">
        <f t="shared" si="149"/>
        <v>0.97151068468148749</v>
      </c>
      <c r="Q1591" s="81"/>
    </row>
    <row r="1592" spans="1:17" s="74" customFormat="1" x14ac:dyDescent="0.25">
      <c r="A1592" s="288" t="s">
        <v>1972</v>
      </c>
      <c r="B1592" s="158" t="s">
        <v>74</v>
      </c>
      <c r="C1592" s="159" t="s">
        <v>2186</v>
      </c>
      <c r="D1592" s="160" t="s">
        <v>1494</v>
      </c>
      <c r="E1592" s="158" t="s">
        <v>1345</v>
      </c>
      <c r="F1592" s="161" t="s">
        <v>3262</v>
      </c>
      <c r="G1592" s="162">
        <v>308970</v>
      </c>
      <c r="H1592" s="163">
        <v>315592</v>
      </c>
      <c r="I1592" s="166">
        <f t="shared" si="144"/>
        <v>2.1432501537366089E-2</v>
      </c>
      <c r="J1592" s="164">
        <f t="shared" si="145"/>
        <v>4.2865003074732174E-3</v>
      </c>
      <c r="K1592" s="162">
        <v>7</v>
      </c>
      <c r="L1592" s="163">
        <v>7</v>
      </c>
      <c r="M1592" s="166">
        <f t="shared" si="146"/>
        <v>0</v>
      </c>
      <c r="N1592" s="164">
        <f t="shared" si="147"/>
        <v>0</v>
      </c>
      <c r="O1592" s="165">
        <f t="shared" si="148"/>
        <v>2.2655921286856329E-5</v>
      </c>
      <c r="P1592" s="164">
        <f t="shared" si="149"/>
        <v>2.2180536895738803E-5</v>
      </c>
      <c r="Q1592" s="81"/>
    </row>
    <row r="1593" spans="1:17" s="74" customFormat="1" x14ac:dyDescent="0.25">
      <c r="A1593" s="288" t="s">
        <v>1972</v>
      </c>
      <c r="B1593" s="158" t="s">
        <v>74</v>
      </c>
      <c r="C1593" s="159" t="s">
        <v>2186</v>
      </c>
      <c r="D1593" s="160" t="s">
        <v>1061</v>
      </c>
      <c r="E1593" s="158" t="s">
        <v>1408</v>
      </c>
      <c r="F1593" s="161" t="s">
        <v>3233</v>
      </c>
      <c r="G1593" s="162">
        <v>308970</v>
      </c>
      <c r="H1593" s="163">
        <v>315592</v>
      </c>
      <c r="I1593" s="166">
        <f t="shared" si="144"/>
        <v>2.1432501537366089E-2</v>
      </c>
      <c r="J1593" s="164">
        <f t="shared" si="145"/>
        <v>4.2865003074732174E-3</v>
      </c>
      <c r="K1593" s="162">
        <v>300420</v>
      </c>
      <c r="L1593" s="163">
        <v>306854</v>
      </c>
      <c r="M1593" s="166">
        <f t="shared" si="146"/>
        <v>2.141668331003262E-2</v>
      </c>
      <c r="N1593" s="164">
        <f t="shared" si="147"/>
        <v>4.2833366620065238E-3</v>
      </c>
      <c r="O1593" s="165">
        <f t="shared" si="148"/>
        <v>0.97232741042819693</v>
      </c>
      <c r="P1593" s="164">
        <f t="shared" si="149"/>
        <v>0.97231235265786209</v>
      </c>
      <c r="Q1593" s="81"/>
    </row>
    <row r="1594" spans="1:17" s="74" customFormat="1" x14ac:dyDescent="0.25">
      <c r="A1594" s="288" t="s">
        <v>1972</v>
      </c>
      <c r="B1594" s="158" t="s">
        <v>74</v>
      </c>
      <c r="C1594" s="159" t="s">
        <v>2186</v>
      </c>
      <c r="D1594" s="160" t="s">
        <v>2453</v>
      </c>
      <c r="E1594" s="158" t="s">
        <v>2675</v>
      </c>
      <c r="F1594" s="161" t="s">
        <v>3232</v>
      </c>
      <c r="G1594" s="162">
        <v>308970</v>
      </c>
      <c r="H1594" s="163">
        <v>315592</v>
      </c>
      <c r="I1594" s="166">
        <f t="shared" si="144"/>
        <v>2.1432501537366089E-2</v>
      </c>
      <c r="J1594" s="164">
        <f t="shared" si="145"/>
        <v>4.2865003074732174E-3</v>
      </c>
      <c r="K1594" s="162">
        <v>300175</v>
      </c>
      <c r="L1594" s="163">
        <v>306603</v>
      </c>
      <c r="M1594" s="166">
        <f t="shared" si="146"/>
        <v>2.1414175064545682E-2</v>
      </c>
      <c r="N1594" s="164">
        <f t="shared" si="147"/>
        <v>4.282835012909136E-3</v>
      </c>
      <c r="O1594" s="165">
        <f t="shared" si="148"/>
        <v>0.9715344531831569</v>
      </c>
      <c r="P1594" s="164">
        <f t="shared" si="149"/>
        <v>0.97151702197774337</v>
      </c>
      <c r="Q1594" s="81"/>
    </row>
    <row r="1595" spans="1:17" s="74" customFormat="1" x14ac:dyDescent="0.25">
      <c r="A1595" s="288" t="s">
        <v>1972</v>
      </c>
      <c r="B1595" s="158" t="s">
        <v>74</v>
      </c>
      <c r="C1595" s="159" t="s">
        <v>2186</v>
      </c>
      <c r="D1595" s="160" t="s">
        <v>1560</v>
      </c>
      <c r="E1595" s="158" t="s">
        <v>1149</v>
      </c>
      <c r="F1595" s="161" t="s">
        <v>3027</v>
      </c>
      <c r="G1595" s="162">
        <v>308970</v>
      </c>
      <c r="H1595" s="163">
        <v>315592</v>
      </c>
      <c r="I1595" s="166">
        <f t="shared" si="144"/>
        <v>2.1432501537366089E-2</v>
      </c>
      <c r="J1595" s="164">
        <f t="shared" si="145"/>
        <v>4.2865003074732174E-3</v>
      </c>
      <c r="K1595" s="162">
        <v>0</v>
      </c>
      <c r="L1595" s="163">
        <v>0</v>
      </c>
      <c r="M1595" s="166">
        <f t="shared" si="146"/>
        <v>0</v>
      </c>
      <c r="N1595" s="164">
        <f t="shared" si="147"/>
        <v>0</v>
      </c>
      <c r="O1595" s="165">
        <f t="shared" si="148"/>
        <v>0</v>
      </c>
      <c r="P1595" s="164">
        <f t="shared" si="149"/>
        <v>0</v>
      </c>
      <c r="Q1595" s="81"/>
    </row>
    <row r="1596" spans="1:17" s="74" customFormat="1" x14ac:dyDescent="0.25">
      <c r="A1596" s="288" t="s">
        <v>1972</v>
      </c>
      <c r="B1596" s="158" t="s">
        <v>74</v>
      </c>
      <c r="C1596" s="159" t="s">
        <v>2186</v>
      </c>
      <c r="D1596" s="160" t="s">
        <v>1574</v>
      </c>
      <c r="E1596" s="158" t="s">
        <v>1160</v>
      </c>
      <c r="F1596" s="161" t="s">
        <v>3027</v>
      </c>
      <c r="G1596" s="162">
        <v>308970</v>
      </c>
      <c r="H1596" s="163">
        <v>315592</v>
      </c>
      <c r="I1596" s="166">
        <f t="shared" si="144"/>
        <v>2.1432501537366089E-2</v>
      </c>
      <c r="J1596" s="164">
        <f t="shared" si="145"/>
        <v>4.2865003074732174E-3</v>
      </c>
      <c r="K1596" s="162">
        <v>52232</v>
      </c>
      <c r="L1596" s="163">
        <v>53378</v>
      </c>
      <c r="M1596" s="166">
        <f t="shared" si="146"/>
        <v>2.1940572828917138E-2</v>
      </c>
      <c r="N1596" s="164">
        <f t="shared" si="147"/>
        <v>4.3881145657834273E-3</v>
      </c>
      <c r="O1596" s="165">
        <f t="shared" si="148"/>
        <v>0.16905201152215427</v>
      </c>
      <c r="P1596" s="164">
        <f t="shared" si="149"/>
        <v>0.16913609977439226</v>
      </c>
      <c r="Q1596" s="81"/>
    </row>
    <row r="1597" spans="1:17" s="74" customFormat="1" x14ac:dyDescent="0.25">
      <c r="A1597" s="288" t="s">
        <v>1012</v>
      </c>
      <c r="B1597" s="158" t="s">
        <v>74</v>
      </c>
      <c r="C1597" s="159" t="s">
        <v>73</v>
      </c>
      <c r="D1597" s="160" t="s">
        <v>849</v>
      </c>
      <c r="E1597" s="158" t="s">
        <v>3142</v>
      </c>
      <c r="F1597" s="161" t="s">
        <v>3126</v>
      </c>
      <c r="G1597" s="162">
        <v>431324</v>
      </c>
      <c r="H1597" s="163">
        <v>435248</v>
      </c>
      <c r="I1597" s="166">
        <f t="shared" si="144"/>
        <v>9.0975693446226046E-3</v>
      </c>
      <c r="J1597" s="164">
        <f t="shared" si="145"/>
        <v>1.8195138689245209E-3</v>
      </c>
      <c r="K1597" s="162">
        <v>39</v>
      </c>
      <c r="L1597" s="163">
        <v>39</v>
      </c>
      <c r="M1597" s="166">
        <f t="shared" si="146"/>
        <v>0</v>
      </c>
      <c r="N1597" s="164">
        <f t="shared" si="147"/>
        <v>0</v>
      </c>
      <c r="O1597" s="165">
        <f t="shared" si="148"/>
        <v>9.0419267186616096E-5</v>
      </c>
      <c r="P1597" s="164">
        <f t="shared" si="149"/>
        <v>8.9604087784435541E-5</v>
      </c>
      <c r="Q1597" s="81"/>
    </row>
    <row r="1598" spans="1:17" s="74" customFormat="1" x14ac:dyDescent="0.25">
      <c r="A1598" s="288" t="s">
        <v>1012</v>
      </c>
      <c r="B1598" s="158" t="s">
        <v>74</v>
      </c>
      <c r="C1598" s="159" t="s">
        <v>73</v>
      </c>
      <c r="D1598" s="160" t="s">
        <v>843</v>
      </c>
      <c r="E1598" s="158" t="s">
        <v>848</v>
      </c>
      <c r="F1598" s="161" t="s">
        <v>3233</v>
      </c>
      <c r="G1598" s="162">
        <v>431324</v>
      </c>
      <c r="H1598" s="163">
        <v>435248</v>
      </c>
      <c r="I1598" s="166">
        <f t="shared" si="144"/>
        <v>9.0975693446226046E-3</v>
      </c>
      <c r="J1598" s="164">
        <f t="shared" si="145"/>
        <v>1.8195138689245209E-3</v>
      </c>
      <c r="K1598" s="162">
        <v>201</v>
      </c>
      <c r="L1598" s="163">
        <v>202</v>
      </c>
      <c r="M1598" s="166">
        <f t="shared" si="146"/>
        <v>4.9751243781094526E-3</v>
      </c>
      <c r="N1598" s="164">
        <f t="shared" si="147"/>
        <v>9.9502487562189048E-4</v>
      </c>
      <c r="O1598" s="165">
        <f t="shared" si="148"/>
        <v>4.660069924233291E-4</v>
      </c>
      <c r="P1598" s="164">
        <f t="shared" si="149"/>
        <v>4.6410322390912767E-4</v>
      </c>
      <c r="Q1598" s="81"/>
    </row>
    <row r="1599" spans="1:17" s="74" customFormat="1" x14ac:dyDescent="0.25">
      <c r="A1599" s="288" t="s">
        <v>1012</v>
      </c>
      <c r="B1599" s="158" t="s">
        <v>74</v>
      </c>
      <c r="C1599" s="159" t="s">
        <v>73</v>
      </c>
      <c r="D1599" s="160" t="s">
        <v>822</v>
      </c>
      <c r="E1599" s="158" t="s">
        <v>823</v>
      </c>
      <c r="F1599" s="161" t="s">
        <v>3027</v>
      </c>
      <c r="G1599" s="162">
        <v>431324</v>
      </c>
      <c r="H1599" s="163">
        <v>435248</v>
      </c>
      <c r="I1599" s="166">
        <f t="shared" si="144"/>
        <v>9.0975693446226046E-3</v>
      </c>
      <c r="J1599" s="164">
        <f t="shared" si="145"/>
        <v>1.8195138689245209E-3</v>
      </c>
      <c r="K1599" s="162">
        <v>333622</v>
      </c>
      <c r="L1599" s="163">
        <v>336634</v>
      </c>
      <c r="M1599" s="166">
        <f t="shared" si="146"/>
        <v>9.0281815947389557E-3</v>
      </c>
      <c r="N1599" s="164">
        <f t="shared" si="147"/>
        <v>1.8056363189477911E-3</v>
      </c>
      <c r="O1599" s="165">
        <f t="shared" si="148"/>
        <v>0.77348350659828802</v>
      </c>
      <c r="P1599" s="164">
        <f t="shared" si="149"/>
        <v>0.77343032018527369</v>
      </c>
      <c r="Q1599" s="81"/>
    </row>
    <row r="1600" spans="1:17" s="74" customFormat="1" x14ac:dyDescent="0.25">
      <c r="A1600" s="288" t="s">
        <v>1973</v>
      </c>
      <c r="B1600" s="158" t="s">
        <v>74</v>
      </c>
      <c r="C1600" s="159" t="s">
        <v>627</v>
      </c>
      <c r="D1600" s="160" t="s">
        <v>1062</v>
      </c>
      <c r="E1600" s="158" t="s">
        <v>1109</v>
      </c>
      <c r="F1600" s="161" t="s">
        <v>3039</v>
      </c>
      <c r="G1600" s="162">
        <v>44270</v>
      </c>
      <c r="H1600" s="163">
        <v>45818</v>
      </c>
      <c r="I1600" s="166">
        <f t="shared" si="144"/>
        <v>3.4967246442285972E-2</v>
      </c>
      <c r="J1600" s="164">
        <f t="shared" si="145"/>
        <v>6.9934492884571944E-3</v>
      </c>
      <c r="K1600" s="162">
        <v>44224</v>
      </c>
      <c r="L1600" s="163">
        <v>45770</v>
      </c>
      <c r="M1600" s="166">
        <f t="shared" si="146"/>
        <v>3.495839363241679E-2</v>
      </c>
      <c r="N1600" s="164">
        <f t="shared" si="147"/>
        <v>6.9916787264833581E-3</v>
      </c>
      <c r="O1600" s="165">
        <f t="shared" si="148"/>
        <v>0.99896092161734806</v>
      </c>
      <c r="P1600" s="164">
        <f t="shared" si="149"/>
        <v>0.99895237679514604</v>
      </c>
      <c r="Q1600" s="81"/>
    </row>
    <row r="1601" spans="1:17" s="74" customFormat="1" x14ac:dyDescent="0.25">
      <c r="A1601" s="288" t="s">
        <v>1973</v>
      </c>
      <c r="B1601" s="158" t="s">
        <v>74</v>
      </c>
      <c r="C1601" s="159" t="s">
        <v>627</v>
      </c>
      <c r="D1601" s="160" t="s">
        <v>1062</v>
      </c>
      <c r="E1601" s="158" t="s">
        <v>3139</v>
      </c>
      <c r="F1601" s="161" t="s">
        <v>3126</v>
      </c>
      <c r="G1601" s="162">
        <v>44270</v>
      </c>
      <c r="H1601" s="163">
        <v>45818</v>
      </c>
      <c r="I1601" s="166">
        <f t="shared" si="144"/>
        <v>3.4967246442285972E-2</v>
      </c>
      <c r="J1601" s="164">
        <f t="shared" si="145"/>
        <v>6.9934492884571944E-3</v>
      </c>
      <c r="K1601" s="162">
        <v>6</v>
      </c>
      <c r="L1601" s="163">
        <v>6</v>
      </c>
      <c r="M1601" s="166">
        <f t="shared" si="146"/>
        <v>0</v>
      </c>
      <c r="N1601" s="164">
        <f t="shared" si="147"/>
        <v>0</v>
      </c>
      <c r="O1601" s="165">
        <f t="shared" si="148"/>
        <v>1.355319629545968E-4</v>
      </c>
      <c r="P1601" s="164">
        <f t="shared" si="149"/>
        <v>1.3095290060674843E-4</v>
      </c>
      <c r="Q1601" s="81"/>
    </row>
    <row r="1602" spans="1:17" s="74" customFormat="1" x14ac:dyDescent="0.25">
      <c r="A1602" s="288" t="s">
        <v>1974</v>
      </c>
      <c r="B1602" s="158" t="s">
        <v>74</v>
      </c>
      <c r="C1602" s="159" t="s">
        <v>2187</v>
      </c>
      <c r="D1602" s="160" t="s">
        <v>1061</v>
      </c>
      <c r="E1602" s="158" t="s">
        <v>1108</v>
      </c>
      <c r="F1602" s="161" t="s">
        <v>3039</v>
      </c>
      <c r="G1602" s="162">
        <v>230468</v>
      </c>
      <c r="H1602" s="163">
        <v>232439</v>
      </c>
      <c r="I1602" s="166">
        <f t="shared" si="144"/>
        <v>8.5521634239894475E-3</v>
      </c>
      <c r="J1602" s="164">
        <f t="shared" si="145"/>
        <v>1.7104326847978894E-3</v>
      </c>
      <c r="K1602" s="162">
        <v>50</v>
      </c>
      <c r="L1602" s="163">
        <v>51</v>
      </c>
      <c r="M1602" s="166">
        <f t="shared" si="146"/>
        <v>0.02</v>
      </c>
      <c r="N1602" s="164">
        <f t="shared" si="147"/>
        <v>4.0000000000000001E-3</v>
      </c>
      <c r="O1602" s="165">
        <f t="shared" si="148"/>
        <v>2.1694985854869224E-4</v>
      </c>
      <c r="P1602" s="164">
        <f t="shared" si="149"/>
        <v>2.1941240497506872E-4</v>
      </c>
      <c r="Q1602" s="81"/>
    </row>
    <row r="1603" spans="1:17" s="74" customFormat="1" x14ac:dyDescent="0.25">
      <c r="A1603" s="288" t="s">
        <v>1974</v>
      </c>
      <c r="B1603" s="158" t="s">
        <v>74</v>
      </c>
      <c r="C1603" s="159" t="s">
        <v>2187</v>
      </c>
      <c r="D1603" s="160" t="s">
        <v>2453</v>
      </c>
      <c r="E1603" s="158" t="s">
        <v>3138</v>
      </c>
      <c r="F1603" s="161" t="s">
        <v>3126</v>
      </c>
      <c r="G1603" s="162">
        <v>230468</v>
      </c>
      <c r="H1603" s="163">
        <v>232439</v>
      </c>
      <c r="I1603" s="166">
        <f t="shared" ref="I1603:I1666" si="150">(H1603-G1603)/G1603</f>
        <v>8.5521634239894475E-3</v>
      </c>
      <c r="J1603" s="164">
        <f t="shared" ref="J1603:J1666" si="151">I1603/5</f>
        <v>1.7104326847978894E-3</v>
      </c>
      <c r="K1603" s="162">
        <v>11</v>
      </c>
      <c r="L1603" s="163">
        <v>11</v>
      </c>
      <c r="M1603" s="166">
        <f t="shared" ref="M1603:M1666" si="152">IFERROR((L1603-K1603)/K1603,0)</f>
        <v>0</v>
      </c>
      <c r="N1603" s="164">
        <f t="shared" ref="N1603:N1666" si="153">M1603/5</f>
        <v>0</v>
      </c>
      <c r="O1603" s="165">
        <f t="shared" ref="O1603:O1666" si="154">K1603/G1603</f>
        <v>4.7728968880712287E-5</v>
      </c>
      <c r="P1603" s="164">
        <f t="shared" ref="P1603:P1666" si="155">L1603/H1603</f>
        <v>4.732424421030894E-5</v>
      </c>
      <c r="Q1603" s="81"/>
    </row>
    <row r="1604" spans="1:17" s="74" customFormat="1" x14ac:dyDescent="0.25">
      <c r="A1604" s="288" t="s">
        <v>1974</v>
      </c>
      <c r="B1604" s="158" t="s">
        <v>74</v>
      </c>
      <c r="C1604" s="159" t="s">
        <v>2187</v>
      </c>
      <c r="D1604" s="160" t="s">
        <v>1061</v>
      </c>
      <c r="E1604" s="158" t="s">
        <v>1408</v>
      </c>
      <c r="F1604" s="161" t="s">
        <v>3233</v>
      </c>
      <c r="G1604" s="162">
        <v>230468</v>
      </c>
      <c r="H1604" s="163">
        <v>232439</v>
      </c>
      <c r="I1604" s="166">
        <f t="shared" si="150"/>
        <v>8.5521634239894475E-3</v>
      </c>
      <c r="J1604" s="164">
        <f t="shared" si="151"/>
        <v>1.7104326847978894E-3</v>
      </c>
      <c r="K1604" s="162">
        <v>180</v>
      </c>
      <c r="L1604" s="163">
        <v>181</v>
      </c>
      <c r="M1604" s="166">
        <f t="shared" si="152"/>
        <v>5.5555555555555558E-3</v>
      </c>
      <c r="N1604" s="164">
        <f t="shared" si="153"/>
        <v>1.1111111111111111E-3</v>
      </c>
      <c r="O1604" s="165">
        <f t="shared" si="154"/>
        <v>7.8101949077529203E-4</v>
      </c>
      <c r="P1604" s="164">
        <f t="shared" si="155"/>
        <v>7.7869892746053803E-4</v>
      </c>
      <c r="Q1604" s="81"/>
    </row>
    <row r="1605" spans="1:17" s="74" customFormat="1" x14ac:dyDescent="0.25">
      <c r="A1605" s="288" t="s">
        <v>2812</v>
      </c>
      <c r="B1605" s="158" t="s">
        <v>74</v>
      </c>
      <c r="C1605" s="159" t="s">
        <v>1760</v>
      </c>
      <c r="D1605" s="160" t="s">
        <v>1062</v>
      </c>
      <c r="E1605" s="158" t="s">
        <v>1109</v>
      </c>
      <c r="F1605" s="161" t="s">
        <v>3039</v>
      </c>
      <c r="G1605" s="162">
        <v>64995</v>
      </c>
      <c r="H1605" s="163">
        <v>64754</v>
      </c>
      <c r="I1605" s="166">
        <f t="shared" si="150"/>
        <v>-3.707977536733595E-3</v>
      </c>
      <c r="J1605" s="164">
        <f t="shared" si="151"/>
        <v>-7.4159550734671895E-4</v>
      </c>
      <c r="K1605" s="162">
        <v>20</v>
      </c>
      <c r="L1605" s="163">
        <v>20</v>
      </c>
      <c r="M1605" s="166">
        <f t="shared" si="152"/>
        <v>0</v>
      </c>
      <c r="N1605" s="164">
        <f t="shared" si="153"/>
        <v>0</v>
      </c>
      <c r="O1605" s="165">
        <f t="shared" si="154"/>
        <v>3.0771597815216557E-4</v>
      </c>
      <c r="P1605" s="164">
        <f t="shared" si="155"/>
        <v>3.0886122864996757E-4</v>
      </c>
      <c r="Q1605" s="81"/>
    </row>
    <row r="1606" spans="1:17" s="74" customFormat="1" x14ac:dyDescent="0.25">
      <c r="A1606" s="288" t="s">
        <v>2812</v>
      </c>
      <c r="B1606" s="158" t="s">
        <v>74</v>
      </c>
      <c r="C1606" s="159" t="s">
        <v>1760</v>
      </c>
      <c r="D1606" s="160" t="s">
        <v>1062</v>
      </c>
      <c r="E1606" s="158" t="s">
        <v>3139</v>
      </c>
      <c r="F1606" s="161" t="s">
        <v>3126</v>
      </c>
      <c r="G1606" s="162">
        <v>64995</v>
      </c>
      <c r="H1606" s="163">
        <v>64754</v>
      </c>
      <c r="I1606" s="166">
        <f t="shared" si="150"/>
        <v>-3.707977536733595E-3</v>
      </c>
      <c r="J1606" s="164">
        <f t="shared" si="151"/>
        <v>-7.4159550734671895E-4</v>
      </c>
      <c r="K1606" s="162">
        <v>20</v>
      </c>
      <c r="L1606" s="163">
        <v>20</v>
      </c>
      <c r="M1606" s="166">
        <f t="shared" si="152"/>
        <v>0</v>
      </c>
      <c r="N1606" s="164">
        <f t="shared" si="153"/>
        <v>0</v>
      </c>
      <c r="O1606" s="165">
        <f t="shared" si="154"/>
        <v>3.0771597815216557E-4</v>
      </c>
      <c r="P1606" s="164">
        <f t="shared" si="155"/>
        <v>3.0886122864996757E-4</v>
      </c>
      <c r="Q1606" s="81"/>
    </row>
    <row r="1607" spans="1:17" s="74" customFormat="1" x14ac:dyDescent="0.25">
      <c r="A1607" s="288" t="s">
        <v>1975</v>
      </c>
      <c r="B1607" s="158" t="s">
        <v>74</v>
      </c>
      <c r="C1607" s="159" t="s">
        <v>2188</v>
      </c>
      <c r="D1607" s="160" t="s">
        <v>1433</v>
      </c>
      <c r="E1607" s="158" t="s">
        <v>1238</v>
      </c>
      <c r="F1607" s="161" t="s">
        <v>842</v>
      </c>
      <c r="G1607" s="162">
        <v>179329</v>
      </c>
      <c r="H1607" s="163">
        <v>183684</v>
      </c>
      <c r="I1607" s="166">
        <f t="shared" si="150"/>
        <v>2.4284973428725973E-2</v>
      </c>
      <c r="J1607" s="164">
        <f t="shared" si="151"/>
        <v>4.8569946857451949E-3</v>
      </c>
      <c r="K1607" s="162">
        <v>41</v>
      </c>
      <c r="L1607" s="163">
        <v>42</v>
      </c>
      <c r="M1607" s="166">
        <f t="shared" si="152"/>
        <v>2.4390243902439025E-2</v>
      </c>
      <c r="N1607" s="164">
        <f t="shared" si="153"/>
        <v>4.8780487804878049E-3</v>
      </c>
      <c r="O1607" s="165">
        <f t="shared" si="154"/>
        <v>2.2863005983415956E-4</v>
      </c>
      <c r="P1607" s="164">
        <f t="shared" si="155"/>
        <v>2.286535571960541E-4</v>
      </c>
      <c r="Q1607" s="81"/>
    </row>
    <row r="1608" spans="1:17" s="74" customFormat="1" x14ac:dyDescent="0.25">
      <c r="A1608" s="288" t="s">
        <v>1975</v>
      </c>
      <c r="B1608" s="158" t="s">
        <v>74</v>
      </c>
      <c r="C1608" s="159" t="s">
        <v>2188</v>
      </c>
      <c r="D1608" s="160" t="s">
        <v>1061</v>
      </c>
      <c r="E1608" s="158" t="s">
        <v>1108</v>
      </c>
      <c r="F1608" s="161" t="s">
        <v>3039</v>
      </c>
      <c r="G1608" s="162">
        <v>179329</v>
      </c>
      <c r="H1608" s="163">
        <v>183684</v>
      </c>
      <c r="I1608" s="166">
        <f t="shared" si="150"/>
        <v>2.4284973428725973E-2</v>
      </c>
      <c r="J1608" s="164">
        <f t="shared" si="151"/>
        <v>4.8569946857451949E-3</v>
      </c>
      <c r="K1608" s="162">
        <v>179322</v>
      </c>
      <c r="L1608" s="163">
        <v>183676</v>
      </c>
      <c r="M1608" s="166">
        <f t="shared" si="152"/>
        <v>2.4280344854507533E-2</v>
      </c>
      <c r="N1608" s="164">
        <f t="shared" si="153"/>
        <v>4.8560689709015066E-3</v>
      </c>
      <c r="O1608" s="165">
        <f t="shared" si="154"/>
        <v>0.99996096559954051</v>
      </c>
      <c r="P1608" s="164">
        <f t="shared" si="155"/>
        <v>0.99995644694148644</v>
      </c>
      <c r="Q1608" s="81"/>
    </row>
    <row r="1609" spans="1:17" s="74" customFormat="1" x14ac:dyDescent="0.25">
      <c r="A1609" s="288" t="s">
        <v>1975</v>
      </c>
      <c r="B1609" s="158" t="s">
        <v>74</v>
      </c>
      <c r="C1609" s="159" t="s">
        <v>2188</v>
      </c>
      <c r="D1609" s="160" t="s">
        <v>2453</v>
      </c>
      <c r="E1609" s="158" t="s">
        <v>3138</v>
      </c>
      <c r="F1609" s="161" t="s">
        <v>3126</v>
      </c>
      <c r="G1609" s="162">
        <v>179329</v>
      </c>
      <c r="H1609" s="163">
        <v>183684</v>
      </c>
      <c r="I1609" s="166">
        <f t="shared" si="150"/>
        <v>2.4284973428725973E-2</v>
      </c>
      <c r="J1609" s="164">
        <f t="shared" si="151"/>
        <v>4.8569946857451949E-3</v>
      </c>
      <c r="K1609" s="162">
        <v>179322</v>
      </c>
      <c r="L1609" s="163">
        <v>183676</v>
      </c>
      <c r="M1609" s="166">
        <f t="shared" si="152"/>
        <v>2.4280344854507533E-2</v>
      </c>
      <c r="N1609" s="164">
        <f t="shared" si="153"/>
        <v>4.8560689709015066E-3</v>
      </c>
      <c r="O1609" s="165">
        <f t="shared" si="154"/>
        <v>0.99996096559954051</v>
      </c>
      <c r="P1609" s="164">
        <f t="shared" si="155"/>
        <v>0.99995644694148644</v>
      </c>
      <c r="Q1609" s="81"/>
    </row>
    <row r="1610" spans="1:17" s="74" customFormat="1" x14ac:dyDescent="0.25">
      <c r="A1610" s="288" t="s">
        <v>1975</v>
      </c>
      <c r="B1610" s="158" t="s">
        <v>74</v>
      </c>
      <c r="C1610" s="159" t="s">
        <v>2188</v>
      </c>
      <c r="D1610" s="160" t="s">
        <v>1494</v>
      </c>
      <c r="E1610" s="158" t="s">
        <v>1345</v>
      </c>
      <c r="F1610" s="161" t="s">
        <v>3262</v>
      </c>
      <c r="G1610" s="162">
        <v>179329</v>
      </c>
      <c r="H1610" s="163">
        <v>183684</v>
      </c>
      <c r="I1610" s="166">
        <f t="shared" si="150"/>
        <v>2.4284973428725973E-2</v>
      </c>
      <c r="J1610" s="164">
        <f t="shared" si="151"/>
        <v>4.8569946857451949E-3</v>
      </c>
      <c r="K1610" s="162">
        <v>7</v>
      </c>
      <c r="L1610" s="163">
        <v>7</v>
      </c>
      <c r="M1610" s="166">
        <f t="shared" si="152"/>
        <v>0</v>
      </c>
      <c r="N1610" s="164">
        <f t="shared" si="153"/>
        <v>0</v>
      </c>
      <c r="O1610" s="165">
        <f t="shared" si="154"/>
        <v>3.9034400459490654E-5</v>
      </c>
      <c r="P1610" s="164">
        <f t="shared" si="155"/>
        <v>3.8108926199342348E-5</v>
      </c>
      <c r="Q1610" s="81"/>
    </row>
    <row r="1611" spans="1:17" s="74" customFormat="1" x14ac:dyDescent="0.25">
      <c r="A1611" s="288" t="s">
        <v>1975</v>
      </c>
      <c r="B1611" s="158" t="s">
        <v>74</v>
      </c>
      <c r="C1611" s="159" t="s">
        <v>2188</v>
      </c>
      <c r="D1611" s="160" t="s">
        <v>1061</v>
      </c>
      <c r="E1611" s="158" t="s">
        <v>1408</v>
      </c>
      <c r="F1611" s="161" t="s">
        <v>3233</v>
      </c>
      <c r="G1611" s="162">
        <v>179329</v>
      </c>
      <c r="H1611" s="163">
        <v>183684</v>
      </c>
      <c r="I1611" s="166">
        <f t="shared" si="150"/>
        <v>2.4284973428725973E-2</v>
      </c>
      <c r="J1611" s="164">
        <f t="shared" si="151"/>
        <v>4.8569946857451949E-3</v>
      </c>
      <c r="K1611" s="162">
        <v>179323</v>
      </c>
      <c r="L1611" s="163">
        <v>183677</v>
      </c>
      <c r="M1611" s="166">
        <f t="shared" si="152"/>
        <v>2.4280209454448119E-2</v>
      </c>
      <c r="N1611" s="164">
        <f t="shared" si="153"/>
        <v>4.8560418908896235E-3</v>
      </c>
      <c r="O1611" s="165">
        <f t="shared" si="154"/>
        <v>0.99996654194246326</v>
      </c>
      <c r="P1611" s="164">
        <f t="shared" si="155"/>
        <v>0.99996189107380062</v>
      </c>
      <c r="Q1611" s="81"/>
    </row>
    <row r="1612" spans="1:17" s="74" customFormat="1" x14ac:dyDescent="0.25">
      <c r="A1612" s="288" t="s">
        <v>1975</v>
      </c>
      <c r="B1612" s="158" t="s">
        <v>74</v>
      </c>
      <c r="C1612" s="159" t="s">
        <v>2188</v>
      </c>
      <c r="D1612" s="160" t="s">
        <v>2453</v>
      </c>
      <c r="E1612" s="158" t="s">
        <v>2675</v>
      </c>
      <c r="F1612" s="161" t="s">
        <v>3232</v>
      </c>
      <c r="G1612" s="162">
        <v>179329</v>
      </c>
      <c r="H1612" s="163">
        <v>183684</v>
      </c>
      <c r="I1612" s="166">
        <f t="shared" si="150"/>
        <v>2.4284973428725973E-2</v>
      </c>
      <c r="J1612" s="164">
        <f t="shared" si="151"/>
        <v>4.8569946857451949E-3</v>
      </c>
      <c r="K1612" s="162">
        <v>19</v>
      </c>
      <c r="L1612" s="163">
        <v>19</v>
      </c>
      <c r="M1612" s="166">
        <f t="shared" si="152"/>
        <v>0</v>
      </c>
      <c r="N1612" s="164">
        <f t="shared" si="153"/>
        <v>0</v>
      </c>
      <c r="O1612" s="165">
        <f t="shared" si="154"/>
        <v>1.0595051553290321E-4</v>
      </c>
      <c r="P1612" s="164">
        <f t="shared" si="155"/>
        <v>1.0343851396964352E-4</v>
      </c>
      <c r="Q1612" s="81"/>
    </row>
    <row r="1613" spans="1:17" s="74" customFormat="1" x14ac:dyDescent="0.25">
      <c r="A1613" s="288" t="s">
        <v>2811</v>
      </c>
      <c r="B1613" s="158" t="s">
        <v>74</v>
      </c>
      <c r="C1613" s="159" t="s">
        <v>2109</v>
      </c>
      <c r="D1613" s="160" t="s">
        <v>1190</v>
      </c>
      <c r="E1613" s="158" t="s">
        <v>1213</v>
      </c>
      <c r="F1613" s="161" t="s">
        <v>851</v>
      </c>
      <c r="G1613" s="162">
        <v>14005</v>
      </c>
      <c r="H1613" s="163">
        <v>13817</v>
      </c>
      <c r="I1613" s="166">
        <f t="shared" si="150"/>
        <v>-1.3423777222420564E-2</v>
      </c>
      <c r="J1613" s="164">
        <f t="shared" si="151"/>
        <v>-2.6847554444841128E-3</v>
      </c>
      <c r="K1613" s="162">
        <v>1</v>
      </c>
      <c r="L1613" s="163">
        <v>1</v>
      </c>
      <c r="M1613" s="166">
        <f t="shared" si="152"/>
        <v>0</v>
      </c>
      <c r="N1613" s="164">
        <f t="shared" si="153"/>
        <v>0</v>
      </c>
      <c r="O1613" s="165">
        <f t="shared" si="154"/>
        <v>7.1403070332024283E-5</v>
      </c>
      <c r="P1613" s="164">
        <f t="shared" si="155"/>
        <v>7.2374610986465952E-5</v>
      </c>
      <c r="Q1613" s="81"/>
    </row>
    <row r="1614" spans="1:17" s="74" customFormat="1" x14ac:dyDescent="0.25">
      <c r="A1614" s="288" t="s">
        <v>1976</v>
      </c>
      <c r="B1614" s="158" t="s">
        <v>74</v>
      </c>
      <c r="C1614" s="159" t="s">
        <v>325</v>
      </c>
      <c r="D1614" s="160" t="s">
        <v>1091</v>
      </c>
      <c r="E1614" s="158" t="s">
        <v>1107</v>
      </c>
      <c r="F1614" s="161" t="s">
        <v>3039</v>
      </c>
      <c r="G1614" s="162">
        <v>532828</v>
      </c>
      <c r="H1614" s="163">
        <v>541614</v>
      </c>
      <c r="I1614" s="166">
        <f t="shared" si="150"/>
        <v>1.648937368156328E-2</v>
      </c>
      <c r="J1614" s="164">
        <f t="shared" si="151"/>
        <v>3.2978747363126559E-3</v>
      </c>
      <c r="K1614" s="162">
        <v>13</v>
      </c>
      <c r="L1614" s="163">
        <v>14</v>
      </c>
      <c r="M1614" s="166">
        <f t="shared" si="152"/>
        <v>7.6923076923076927E-2</v>
      </c>
      <c r="N1614" s="164">
        <f t="shared" si="153"/>
        <v>1.5384615384615385E-2</v>
      </c>
      <c r="O1614" s="165">
        <f t="shared" si="154"/>
        <v>2.4398117216062221E-5</v>
      </c>
      <c r="P1614" s="164">
        <f t="shared" si="155"/>
        <v>2.5848667131942676E-5</v>
      </c>
      <c r="Q1614" s="81"/>
    </row>
    <row r="1615" spans="1:17" s="74" customFormat="1" x14ac:dyDescent="0.25">
      <c r="A1615" s="288" t="s">
        <v>1976</v>
      </c>
      <c r="B1615" s="158" t="s">
        <v>74</v>
      </c>
      <c r="C1615" s="159" t="s">
        <v>325</v>
      </c>
      <c r="D1615" s="160" t="s">
        <v>3107</v>
      </c>
      <c r="E1615" s="158" t="s">
        <v>3137</v>
      </c>
      <c r="F1615" s="161" t="s">
        <v>3126</v>
      </c>
      <c r="G1615" s="162">
        <v>532828</v>
      </c>
      <c r="H1615" s="163">
        <v>541614</v>
      </c>
      <c r="I1615" s="166">
        <f t="shared" si="150"/>
        <v>1.648937368156328E-2</v>
      </c>
      <c r="J1615" s="164">
        <f t="shared" si="151"/>
        <v>3.2978747363126559E-3</v>
      </c>
      <c r="K1615" s="162">
        <v>13</v>
      </c>
      <c r="L1615" s="163">
        <v>14</v>
      </c>
      <c r="M1615" s="166">
        <f t="shared" si="152"/>
        <v>7.6923076923076927E-2</v>
      </c>
      <c r="N1615" s="164">
        <f t="shared" si="153"/>
        <v>1.5384615384615385E-2</v>
      </c>
      <c r="O1615" s="165">
        <f t="shared" si="154"/>
        <v>2.4398117216062221E-5</v>
      </c>
      <c r="P1615" s="164">
        <f t="shared" si="155"/>
        <v>2.5848667131942676E-5</v>
      </c>
      <c r="Q1615" s="81"/>
    </row>
    <row r="1616" spans="1:17" s="74" customFormat="1" x14ac:dyDescent="0.25">
      <c r="A1616" s="288" t="s">
        <v>2368</v>
      </c>
      <c r="B1616" s="158" t="s">
        <v>74</v>
      </c>
      <c r="C1616" s="159" t="s">
        <v>2119</v>
      </c>
      <c r="D1616" s="160" t="s">
        <v>1194</v>
      </c>
      <c r="E1616" s="158" t="s">
        <v>1217</v>
      </c>
      <c r="F1616" s="161" t="s">
        <v>851</v>
      </c>
      <c r="G1616" s="162">
        <v>14771</v>
      </c>
      <c r="H1616" s="163">
        <v>14918</v>
      </c>
      <c r="I1616" s="166">
        <f t="shared" si="150"/>
        <v>9.9519328413783768E-3</v>
      </c>
      <c r="J1616" s="164">
        <f t="shared" si="151"/>
        <v>1.9903865682756755E-3</v>
      </c>
      <c r="K1616" s="162">
        <v>624</v>
      </c>
      <c r="L1616" s="163">
        <v>630</v>
      </c>
      <c r="M1616" s="166">
        <f t="shared" si="152"/>
        <v>9.6153846153846159E-3</v>
      </c>
      <c r="N1616" s="164">
        <f t="shared" si="153"/>
        <v>1.9230769230769232E-3</v>
      </c>
      <c r="O1616" s="165">
        <f t="shared" si="154"/>
        <v>4.2244939408300049E-2</v>
      </c>
      <c r="P1616" s="164">
        <f t="shared" si="155"/>
        <v>4.2230862045850651E-2</v>
      </c>
      <c r="Q1616" s="81"/>
    </row>
    <row r="1617" spans="1:17" s="74" customFormat="1" x14ac:dyDescent="0.25">
      <c r="A1617" s="288" t="s">
        <v>2810</v>
      </c>
      <c r="B1617" s="158" t="s">
        <v>74</v>
      </c>
      <c r="C1617" s="159" t="s">
        <v>2610</v>
      </c>
      <c r="D1617" s="160" t="s">
        <v>1062</v>
      </c>
      <c r="E1617" s="158" t="s">
        <v>1109</v>
      </c>
      <c r="F1617" s="161" t="s">
        <v>3039</v>
      </c>
      <c r="G1617" s="162">
        <v>35122</v>
      </c>
      <c r="H1617" s="163">
        <v>35689</v>
      </c>
      <c r="I1617" s="166">
        <f t="shared" si="150"/>
        <v>1.6143727578156141E-2</v>
      </c>
      <c r="J1617" s="164">
        <f t="shared" si="151"/>
        <v>3.2287455156312281E-3</v>
      </c>
      <c r="K1617" s="162">
        <v>3</v>
      </c>
      <c r="L1617" s="163">
        <v>3</v>
      </c>
      <c r="M1617" s="166">
        <f t="shared" si="152"/>
        <v>0</v>
      </c>
      <c r="N1617" s="164">
        <f t="shared" si="153"/>
        <v>0</v>
      </c>
      <c r="O1617" s="165">
        <f t="shared" si="154"/>
        <v>8.5416548032572173E-5</v>
      </c>
      <c r="P1617" s="164">
        <f t="shared" si="155"/>
        <v>8.4059514136008293E-5</v>
      </c>
      <c r="Q1617" s="81"/>
    </row>
    <row r="1618" spans="1:17" s="74" customFormat="1" x14ac:dyDescent="0.25">
      <c r="A1618" s="288" t="s">
        <v>2810</v>
      </c>
      <c r="B1618" s="158" t="s">
        <v>74</v>
      </c>
      <c r="C1618" s="159" t="s">
        <v>2610</v>
      </c>
      <c r="D1618" s="160" t="s">
        <v>1062</v>
      </c>
      <c r="E1618" s="158" t="s">
        <v>3139</v>
      </c>
      <c r="F1618" s="161" t="s">
        <v>3126</v>
      </c>
      <c r="G1618" s="162">
        <v>35122</v>
      </c>
      <c r="H1618" s="163">
        <v>35689</v>
      </c>
      <c r="I1618" s="166">
        <f t="shared" si="150"/>
        <v>1.6143727578156141E-2</v>
      </c>
      <c r="J1618" s="164">
        <f t="shared" si="151"/>
        <v>3.2287455156312281E-3</v>
      </c>
      <c r="K1618" s="162">
        <v>2</v>
      </c>
      <c r="L1618" s="163">
        <v>2</v>
      </c>
      <c r="M1618" s="166">
        <f t="shared" si="152"/>
        <v>0</v>
      </c>
      <c r="N1618" s="164">
        <f t="shared" si="153"/>
        <v>0</v>
      </c>
      <c r="O1618" s="165">
        <f t="shared" si="154"/>
        <v>5.6944365355048118E-5</v>
      </c>
      <c r="P1618" s="164">
        <f t="shared" si="155"/>
        <v>5.6039676090672193E-5</v>
      </c>
      <c r="Q1618" s="81"/>
    </row>
    <row r="1619" spans="1:17" s="74" customFormat="1" x14ac:dyDescent="0.25">
      <c r="A1619" s="288" t="s">
        <v>2809</v>
      </c>
      <c r="B1619" s="158" t="s">
        <v>74</v>
      </c>
      <c r="C1619" s="159" t="s">
        <v>2611</v>
      </c>
      <c r="D1619" s="160" t="s">
        <v>1062</v>
      </c>
      <c r="E1619" s="158" t="s">
        <v>1109</v>
      </c>
      <c r="F1619" s="161" t="s">
        <v>3039</v>
      </c>
      <c r="G1619" s="162">
        <v>86476</v>
      </c>
      <c r="H1619" s="163">
        <v>87294</v>
      </c>
      <c r="I1619" s="166">
        <f t="shared" si="150"/>
        <v>9.4592719367223282E-3</v>
      </c>
      <c r="J1619" s="164">
        <f t="shared" si="151"/>
        <v>1.8918543873444656E-3</v>
      </c>
      <c r="K1619" s="162">
        <v>2</v>
      </c>
      <c r="L1619" s="163">
        <v>2</v>
      </c>
      <c r="M1619" s="166">
        <f t="shared" si="152"/>
        <v>0</v>
      </c>
      <c r="N1619" s="164">
        <f t="shared" si="153"/>
        <v>0</v>
      </c>
      <c r="O1619" s="165">
        <f t="shared" si="154"/>
        <v>2.3127804246264858E-5</v>
      </c>
      <c r="P1619" s="164">
        <f t="shared" si="155"/>
        <v>2.2911082090407129E-5</v>
      </c>
      <c r="Q1619" s="81"/>
    </row>
    <row r="1620" spans="1:17" s="74" customFormat="1" x14ac:dyDescent="0.25">
      <c r="A1620" s="288" t="s">
        <v>2809</v>
      </c>
      <c r="B1620" s="158" t="s">
        <v>74</v>
      </c>
      <c r="C1620" s="159" t="s">
        <v>2611</v>
      </c>
      <c r="D1620" s="160" t="s">
        <v>1062</v>
      </c>
      <c r="E1620" s="158" t="s">
        <v>3139</v>
      </c>
      <c r="F1620" s="161" t="s">
        <v>3126</v>
      </c>
      <c r="G1620" s="162">
        <v>86476</v>
      </c>
      <c r="H1620" s="163">
        <v>87294</v>
      </c>
      <c r="I1620" s="166">
        <f t="shared" si="150"/>
        <v>9.4592719367223282E-3</v>
      </c>
      <c r="J1620" s="164">
        <f t="shared" si="151"/>
        <v>1.8918543873444656E-3</v>
      </c>
      <c r="K1620" s="162">
        <v>2</v>
      </c>
      <c r="L1620" s="163">
        <v>2</v>
      </c>
      <c r="M1620" s="166">
        <f t="shared" si="152"/>
        <v>0</v>
      </c>
      <c r="N1620" s="164">
        <f t="shared" si="153"/>
        <v>0</v>
      </c>
      <c r="O1620" s="165">
        <f t="shared" si="154"/>
        <v>2.3127804246264858E-5</v>
      </c>
      <c r="P1620" s="164">
        <f t="shared" si="155"/>
        <v>2.2911082090407129E-5</v>
      </c>
      <c r="Q1620" s="81"/>
    </row>
    <row r="1621" spans="1:17" s="74" customFormat="1" x14ac:dyDescent="0.25">
      <c r="A1621" s="288" t="s">
        <v>2809</v>
      </c>
      <c r="B1621" s="158" t="s">
        <v>74</v>
      </c>
      <c r="C1621" s="159" t="s">
        <v>2611</v>
      </c>
      <c r="D1621" s="160" t="s">
        <v>1562</v>
      </c>
      <c r="E1621" s="158" t="s">
        <v>1151</v>
      </c>
      <c r="F1621" s="161" t="s">
        <v>3027</v>
      </c>
      <c r="G1621" s="162">
        <v>86476</v>
      </c>
      <c r="H1621" s="163">
        <v>87294</v>
      </c>
      <c r="I1621" s="166">
        <f t="shared" si="150"/>
        <v>9.4592719367223282E-3</v>
      </c>
      <c r="J1621" s="164">
        <f t="shared" si="151"/>
        <v>1.8918543873444656E-3</v>
      </c>
      <c r="K1621" s="162">
        <v>0</v>
      </c>
      <c r="L1621" s="163">
        <v>0</v>
      </c>
      <c r="M1621" s="166">
        <f t="shared" si="152"/>
        <v>0</v>
      </c>
      <c r="N1621" s="164">
        <f t="shared" si="153"/>
        <v>0</v>
      </c>
      <c r="O1621" s="165">
        <f t="shared" si="154"/>
        <v>0</v>
      </c>
      <c r="P1621" s="164">
        <f t="shared" si="155"/>
        <v>0</v>
      </c>
      <c r="Q1621" s="81"/>
    </row>
    <row r="1622" spans="1:17" s="74" customFormat="1" x14ac:dyDescent="0.25">
      <c r="A1622" s="288" t="s">
        <v>2808</v>
      </c>
      <c r="B1622" s="158" t="s">
        <v>74</v>
      </c>
      <c r="C1622" s="159" t="s">
        <v>2534</v>
      </c>
      <c r="D1622" s="160" t="s">
        <v>1194</v>
      </c>
      <c r="E1622" s="158" t="s">
        <v>1217</v>
      </c>
      <c r="F1622" s="161" t="s">
        <v>851</v>
      </c>
      <c r="G1622" s="162">
        <v>14386</v>
      </c>
      <c r="H1622" s="163">
        <v>14440</v>
      </c>
      <c r="I1622" s="166">
        <f t="shared" si="150"/>
        <v>3.7536493813429724E-3</v>
      </c>
      <c r="J1622" s="164">
        <f t="shared" si="151"/>
        <v>7.5072987626859447E-4</v>
      </c>
      <c r="K1622" s="162">
        <v>0</v>
      </c>
      <c r="L1622" s="163">
        <v>0</v>
      </c>
      <c r="M1622" s="166">
        <f t="shared" si="152"/>
        <v>0</v>
      </c>
      <c r="N1622" s="164">
        <f t="shared" si="153"/>
        <v>0</v>
      </c>
      <c r="O1622" s="165">
        <f t="shared" si="154"/>
        <v>0</v>
      </c>
      <c r="P1622" s="164">
        <f t="shared" si="155"/>
        <v>0</v>
      </c>
      <c r="Q1622" s="81"/>
    </row>
    <row r="1623" spans="1:17" s="74" customFormat="1" x14ac:dyDescent="0.25">
      <c r="A1623" s="288" t="s">
        <v>2807</v>
      </c>
      <c r="B1623" s="158" t="s">
        <v>74</v>
      </c>
      <c r="C1623" s="159" t="s">
        <v>2208</v>
      </c>
      <c r="D1623" s="160" t="s">
        <v>1062</v>
      </c>
      <c r="E1623" s="158" t="s">
        <v>1109</v>
      </c>
      <c r="F1623" s="161" t="s">
        <v>3039</v>
      </c>
      <c r="G1623" s="162">
        <v>36098</v>
      </c>
      <c r="H1623" s="163">
        <v>36723</v>
      </c>
      <c r="I1623" s="166">
        <f t="shared" si="150"/>
        <v>1.7313978613773616E-2</v>
      </c>
      <c r="J1623" s="164">
        <f t="shared" si="151"/>
        <v>3.4627957227547231E-3</v>
      </c>
      <c r="K1623" s="162">
        <v>7</v>
      </c>
      <c r="L1623" s="163">
        <v>7</v>
      </c>
      <c r="M1623" s="166">
        <f t="shared" si="152"/>
        <v>0</v>
      </c>
      <c r="N1623" s="164">
        <f t="shared" si="153"/>
        <v>0</v>
      </c>
      <c r="O1623" s="165">
        <f t="shared" si="154"/>
        <v>1.939165604742645E-4</v>
      </c>
      <c r="P1623" s="164">
        <f t="shared" si="155"/>
        <v>1.9061623505704873E-4</v>
      </c>
      <c r="Q1623" s="81"/>
    </row>
    <row r="1624" spans="1:17" s="74" customFormat="1" x14ac:dyDescent="0.25">
      <c r="A1624" s="288" t="s">
        <v>2807</v>
      </c>
      <c r="B1624" s="158" t="s">
        <v>74</v>
      </c>
      <c r="C1624" s="159" t="s">
        <v>2208</v>
      </c>
      <c r="D1624" s="160" t="s">
        <v>1062</v>
      </c>
      <c r="E1624" s="158" t="s">
        <v>3139</v>
      </c>
      <c r="F1624" s="161" t="s">
        <v>3126</v>
      </c>
      <c r="G1624" s="162">
        <v>36098</v>
      </c>
      <c r="H1624" s="163">
        <v>36723</v>
      </c>
      <c r="I1624" s="166">
        <f t="shared" si="150"/>
        <v>1.7313978613773616E-2</v>
      </c>
      <c r="J1624" s="164">
        <f t="shared" si="151"/>
        <v>3.4627957227547231E-3</v>
      </c>
      <c r="K1624" s="162">
        <v>6</v>
      </c>
      <c r="L1624" s="163">
        <v>6</v>
      </c>
      <c r="M1624" s="166">
        <f t="shared" si="152"/>
        <v>0</v>
      </c>
      <c r="N1624" s="164">
        <f t="shared" si="153"/>
        <v>0</v>
      </c>
      <c r="O1624" s="165">
        <f t="shared" si="154"/>
        <v>1.6621419469222673E-4</v>
      </c>
      <c r="P1624" s="164">
        <f t="shared" si="155"/>
        <v>1.6338534433461317E-4</v>
      </c>
      <c r="Q1624" s="81"/>
    </row>
    <row r="1625" spans="1:17" s="74" customFormat="1" x14ac:dyDescent="0.25">
      <c r="A1625" s="288" t="s">
        <v>2806</v>
      </c>
      <c r="B1625" s="158" t="s">
        <v>74</v>
      </c>
      <c r="C1625" s="159" t="s">
        <v>2612</v>
      </c>
      <c r="D1625" s="160" t="s">
        <v>1062</v>
      </c>
      <c r="E1625" s="158" t="s">
        <v>1109</v>
      </c>
      <c r="F1625" s="161" t="s">
        <v>3039</v>
      </c>
      <c r="G1625" s="162">
        <v>58190</v>
      </c>
      <c r="H1625" s="163">
        <v>59649</v>
      </c>
      <c r="I1625" s="166">
        <f t="shared" si="150"/>
        <v>2.5073036604227529E-2</v>
      </c>
      <c r="J1625" s="164">
        <f t="shared" si="151"/>
        <v>5.0146073208455055E-3</v>
      </c>
      <c r="K1625" s="162">
        <v>7</v>
      </c>
      <c r="L1625" s="163">
        <v>7</v>
      </c>
      <c r="M1625" s="166">
        <f t="shared" si="152"/>
        <v>0</v>
      </c>
      <c r="N1625" s="164">
        <f t="shared" si="153"/>
        <v>0</v>
      </c>
      <c r="O1625" s="165">
        <f t="shared" si="154"/>
        <v>1.2029558343357966E-4</v>
      </c>
      <c r="P1625" s="164">
        <f t="shared" si="155"/>
        <v>1.1735318278596456E-4</v>
      </c>
      <c r="Q1625" s="81"/>
    </row>
    <row r="1626" spans="1:17" s="74" customFormat="1" x14ac:dyDescent="0.25">
      <c r="A1626" s="288" t="s">
        <v>2806</v>
      </c>
      <c r="B1626" s="158" t="s">
        <v>74</v>
      </c>
      <c r="C1626" s="159" t="s">
        <v>2612</v>
      </c>
      <c r="D1626" s="160" t="s">
        <v>1062</v>
      </c>
      <c r="E1626" s="158" t="s">
        <v>3139</v>
      </c>
      <c r="F1626" s="161" t="s">
        <v>3126</v>
      </c>
      <c r="G1626" s="162">
        <v>58190</v>
      </c>
      <c r="H1626" s="163">
        <v>59649</v>
      </c>
      <c r="I1626" s="166">
        <f t="shared" si="150"/>
        <v>2.5073036604227529E-2</v>
      </c>
      <c r="J1626" s="164">
        <f t="shared" si="151"/>
        <v>5.0146073208455055E-3</v>
      </c>
      <c r="K1626" s="162">
        <v>4</v>
      </c>
      <c r="L1626" s="163">
        <v>4</v>
      </c>
      <c r="M1626" s="166">
        <f t="shared" si="152"/>
        <v>0</v>
      </c>
      <c r="N1626" s="164">
        <f t="shared" si="153"/>
        <v>0</v>
      </c>
      <c r="O1626" s="165">
        <f t="shared" si="154"/>
        <v>6.8740333390616948E-5</v>
      </c>
      <c r="P1626" s="164">
        <f t="shared" si="155"/>
        <v>6.7058961591979742E-5</v>
      </c>
      <c r="Q1626" s="81"/>
    </row>
    <row r="1627" spans="1:17" s="74" customFormat="1" x14ac:dyDescent="0.25">
      <c r="A1627" s="288" t="s">
        <v>1977</v>
      </c>
      <c r="B1627" s="158" t="s">
        <v>74</v>
      </c>
      <c r="C1627" s="159" t="s">
        <v>2189</v>
      </c>
      <c r="D1627" s="160" t="s">
        <v>1061</v>
      </c>
      <c r="E1627" s="158" t="s">
        <v>1108</v>
      </c>
      <c r="F1627" s="161" t="s">
        <v>3039</v>
      </c>
      <c r="G1627" s="162">
        <v>162743</v>
      </c>
      <c r="H1627" s="163">
        <v>165283</v>
      </c>
      <c r="I1627" s="166">
        <f t="shared" si="150"/>
        <v>1.5607430119882268E-2</v>
      </c>
      <c r="J1627" s="164">
        <f t="shared" si="151"/>
        <v>3.1214860239764533E-3</v>
      </c>
      <c r="K1627" s="162">
        <v>162735</v>
      </c>
      <c r="L1627" s="163">
        <v>165275</v>
      </c>
      <c r="M1627" s="166">
        <f t="shared" si="152"/>
        <v>1.5608197376102253E-2</v>
      </c>
      <c r="N1627" s="164">
        <f t="shared" si="153"/>
        <v>3.1216394752204505E-3</v>
      </c>
      <c r="O1627" s="165">
        <f t="shared" si="154"/>
        <v>0.99995084273977985</v>
      </c>
      <c r="P1627" s="164">
        <f t="shared" si="155"/>
        <v>0.99995159816799062</v>
      </c>
      <c r="Q1627" s="81"/>
    </row>
    <row r="1628" spans="1:17" s="74" customFormat="1" x14ac:dyDescent="0.25">
      <c r="A1628" s="288" t="s">
        <v>1977</v>
      </c>
      <c r="B1628" s="158" t="s">
        <v>74</v>
      </c>
      <c r="C1628" s="159" t="s">
        <v>2189</v>
      </c>
      <c r="D1628" s="160" t="s">
        <v>2453</v>
      </c>
      <c r="E1628" s="158" t="s">
        <v>3138</v>
      </c>
      <c r="F1628" s="161" t="s">
        <v>3126</v>
      </c>
      <c r="G1628" s="162">
        <v>162743</v>
      </c>
      <c r="H1628" s="163">
        <v>165283</v>
      </c>
      <c r="I1628" s="166">
        <f t="shared" si="150"/>
        <v>1.5607430119882268E-2</v>
      </c>
      <c r="J1628" s="164">
        <f t="shared" si="151"/>
        <v>3.1214860239764533E-3</v>
      </c>
      <c r="K1628" s="162">
        <v>162733</v>
      </c>
      <c r="L1628" s="163">
        <v>165272</v>
      </c>
      <c r="M1628" s="166">
        <f t="shared" si="152"/>
        <v>1.5602244166825414E-2</v>
      </c>
      <c r="N1628" s="164">
        <f t="shared" si="153"/>
        <v>3.1204488333650827E-3</v>
      </c>
      <c r="O1628" s="165">
        <f t="shared" si="154"/>
        <v>0.99993855342472482</v>
      </c>
      <c r="P1628" s="164">
        <f t="shared" si="155"/>
        <v>0.99993344748098711</v>
      </c>
      <c r="Q1628" s="81"/>
    </row>
    <row r="1629" spans="1:17" s="74" customFormat="1" x14ac:dyDescent="0.25">
      <c r="A1629" s="288" t="s">
        <v>1977</v>
      </c>
      <c r="B1629" s="158" t="s">
        <v>74</v>
      </c>
      <c r="C1629" s="159" t="s">
        <v>2189</v>
      </c>
      <c r="D1629" s="160" t="s">
        <v>825</v>
      </c>
      <c r="E1629" s="158" t="s">
        <v>828</v>
      </c>
      <c r="F1629" s="161" t="s">
        <v>3233</v>
      </c>
      <c r="G1629" s="162">
        <v>162743</v>
      </c>
      <c r="H1629" s="163">
        <v>165283</v>
      </c>
      <c r="I1629" s="166">
        <f t="shared" si="150"/>
        <v>1.5607430119882268E-2</v>
      </c>
      <c r="J1629" s="164">
        <f t="shared" si="151"/>
        <v>3.1214860239764533E-3</v>
      </c>
      <c r="K1629" s="162">
        <v>10</v>
      </c>
      <c r="L1629" s="163">
        <v>10</v>
      </c>
      <c r="M1629" s="166">
        <f t="shared" si="152"/>
        <v>0</v>
      </c>
      <c r="N1629" s="164">
        <f t="shared" si="153"/>
        <v>0</v>
      </c>
      <c r="O1629" s="165">
        <f t="shared" si="154"/>
        <v>6.1446575275127035E-5</v>
      </c>
      <c r="P1629" s="164">
        <f t="shared" si="155"/>
        <v>6.0502290011676943E-5</v>
      </c>
      <c r="Q1629" s="81"/>
    </row>
    <row r="1630" spans="1:17" s="74" customFormat="1" x14ac:dyDescent="0.25">
      <c r="A1630" s="288" t="s">
        <v>1977</v>
      </c>
      <c r="B1630" s="158" t="s">
        <v>74</v>
      </c>
      <c r="C1630" s="159" t="s">
        <v>2189</v>
      </c>
      <c r="D1630" s="160" t="s">
        <v>1061</v>
      </c>
      <c r="E1630" s="158" t="s">
        <v>1408</v>
      </c>
      <c r="F1630" s="161" t="s">
        <v>3233</v>
      </c>
      <c r="G1630" s="162">
        <v>162743</v>
      </c>
      <c r="H1630" s="163">
        <v>165283</v>
      </c>
      <c r="I1630" s="166">
        <f t="shared" si="150"/>
        <v>1.5607430119882268E-2</v>
      </c>
      <c r="J1630" s="164">
        <f t="shared" si="151"/>
        <v>3.1214860239764533E-3</v>
      </c>
      <c r="K1630" s="162">
        <v>162693</v>
      </c>
      <c r="L1630" s="163">
        <v>165232</v>
      </c>
      <c r="M1630" s="166">
        <f t="shared" si="152"/>
        <v>1.560608016325226E-2</v>
      </c>
      <c r="N1630" s="164">
        <f t="shared" si="153"/>
        <v>3.1212160326504522E-3</v>
      </c>
      <c r="O1630" s="165">
        <f t="shared" si="154"/>
        <v>0.99969276712362432</v>
      </c>
      <c r="P1630" s="164">
        <f t="shared" si="155"/>
        <v>0.99969143832094043</v>
      </c>
      <c r="Q1630" s="81"/>
    </row>
    <row r="1631" spans="1:17" s="74" customFormat="1" x14ac:dyDescent="0.25">
      <c r="A1631" s="288" t="s">
        <v>1977</v>
      </c>
      <c r="B1631" s="158" t="s">
        <v>74</v>
      </c>
      <c r="C1631" s="159" t="s">
        <v>2189</v>
      </c>
      <c r="D1631" s="160" t="s">
        <v>2453</v>
      </c>
      <c r="E1631" s="158" t="s">
        <v>2675</v>
      </c>
      <c r="F1631" s="161" t="s">
        <v>3232</v>
      </c>
      <c r="G1631" s="162">
        <v>162743</v>
      </c>
      <c r="H1631" s="163">
        <v>165283</v>
      </c>
      <c r="I1631" s="166">
        <f t="shared" si="150"/>
        <v>1.5607430119882268E-2</v>
      </c>
      <c r="J1631" s="164">
        <f t="shared" si="151"/>
        <v>3.1214860239764533E-3</v>
      </c>
      <c r="K1631" s="162">
        <v>0</v>
      </c>
      <c r="L1631" s="163">
        <v>0</v>
      </c>
      <c r="M1631" s="166">
        <f t="shared" si="152"/>
        <v>0</v>
      </c>
      <c r="N1631" s="164">
        <f t="shared" si="153"/>
        <v>0</v>
      </c>
      <c r="O1631" s="165">
        <f t="shared" si="154"/>
        <v>0</v>
      </c>
      <c r="P1631" s="164">
        <f t="shared" si="155"/>
        <v>0</v>
      </c>
      <c r="Q1631" s="81"/>
    </row>
    <row r="1632" spans="1:17" s="74" customFormat="1" x14ac:dyDescent="0.25">
      <c r="A1632" s="288" t="s">
        <v>2805</v>
      </c>
      <c r="B1632" s="158" t="s">
        <v>74</v>
      </c>
      <c r="C1632" s="159" t="s">
        <v>2613</v>
      </c>
      <c r="D1632" s="160" t="s">
        <v>1091</v>
      </c>
      <c r="E1632" s="158" t="s">
        <v>1107</v>
      </c>
      <c r="F1632" s="161" t="s">
        <v>3039</v>
      </c>
      <c r="G1632" s="162">
        <v>41304</v>
      </c>
      <c r="H1632" s="163">
        <v>41608</v>
      </c>
      <c r="I1632" s="166">
        <f t="shared" si="150"/>
        <v>7.360061979469301E-3</v>
      </c>
      <c r="J1632" s="164">
        <f t="shared" si="151"/>
        <v>1.4720123958938602E-3</v>
      </c>
      <c r="K1632" s="162">
        <v>7</v>
      </c>
      <c r="L1632" s="163">
        <v>7</v>
      </c>
      <c r="M1632" s="166">
        <f t="shared" si="152"/>
        <v>0</v>
      </c>
      <c r="N1632" s="164">
        <f t="shared" si="153"/>
        <v>0</v>
      </c>
      <c r="O1632" s="165">
        <f t="shared" si="154"/>
        <v>1.694751113693589E-4</v>
      </c>
      <c r="P1632" s="164">
        <f t="shared" si="155"/>
        <v>1.6823687752355316E-4</v>
      </c>
      <c r="Q1632" s="81"/>
    </row>
    <row r="1633" spans="1:17" s="74" customFormat="1" x14ac:dyDescent="0.25">
      <c r="A1633" s="288" t="s">
        <v>2805</v>
      </c>
      <c r="B1633" s="158" t="s">
        <v>74</v>
      </c>
      <c r="C1633" s="159" t="s">
        <v>2613</v>
      </c>
      <c r="D1633" s="160" t="s">
        <v>3107</v>
      </c>
      <c r="E1633" s="158" t="s">
        <v>3137</v>
      </c>
      <c r="F1633" s="161" t="s">
        <v>3126</v>
      </c>
      <c r="G1633" s="162">
        <v>41304</v>
      </c>
      <c r="H1633" s="163">
        <v>41608</v>
      </c>
      <c r="I1633" s="166">
        <f t="shared" si="150"/>
        <v>7.360061979469301E-3</v>
      </c>
      <c r="J1633" s="164">
        <f t="shared" si="151"/>
        <v>1.4720123958938602E-3</v>
      </c>
      <c r="K1633" s="162">
        <v>7</v>
      </c>
      <c r="L1633" s="163">
        <v>7</v>
      </c>
      <c r="M1633" s="166">
        <f t="shared" si="152"/>
        <v>0</v>
      </c>
      <c r="N1633" s="164">
        <f t="shared" si="153"/>
        <v>0</v>
      </c>
      <c r="O1633" s="165">
        <f t="shared" si="154"/>
        <v>1.694751113693589E-4</v>
      </c>
      <c r="P1633" s="164">
        <f t="shared" si="155"/>
        <v>1.6823687752355316E-4</v>
      </c>
      <c r="Q1633" s="81"/>
    </row>
    <row r="1634" spans="1:17" s="74" customFormat="1" ht="30" x14ac:dyDescent="0.25">
      <c r="A1634" s="288" t="s">
        <v>2805</v>
      </c>
      <c r="B1634" s="158" t="s">
        <v>74</v>
      </c>
      <c r="C1634" s="159" t="s">
        <v>2613</v>
      </c>
      <c r="D1634" s="160" t="s">
        <v>1585</v>
      </c>
      <c r="E1634" s="158" t="s">
        <v>1176</v>
      </c>
      <c r="F1634" s="161" t="s">
        <v>3027</v>
      </c>
      <c r="G1634" s="162">
        <v>41304</v>
      </c>
      <c r="H1634" s="163">
        <v>41608</v>
      </c>
      <c r="I1634" s="166">
        <f t="shared" si="150"/>
        <v>7.360061979469301E-3</v>
      </c>
      <c r="J1634" s="164">
        <f t="shared" si="151"/>
        <v>1.4720123958938602E-3</v>
      </c>
      <c r="K1634" s="162">
        <v>3</v>
      </c>
      <c r="L1634" s="163">
        <v>3</v>
      </c>
      <c r="M1634" s="166">
        <f t="shared" si="152"/>
        <v>0</v>
      </c>
      <c r="N1634" s="164">
        <f t="shared" si="153"/>
        <v>0</v>
      </c>
      <c r="O1634" s="165">
        <f t="shared" si="154"/>
        <v>7.2632190586868097E-5</v>
      </c>
      <c r="P1634" s="164">
        <f t="shared" si="155"/>
        <v>7.2101518938665646E-5</v>
      </c>
      <c r="Q1634" s="81"/>
    </row>
    <row r="1635" spans="1:17" s="74" customFormat="1" x14ac:dyDescent="0.25">
      <c r="A1635" s="288" t="s">
        <v>2804</v>
      </c>
      <c r="B1635" s="158" t="s">
        <v>74</v>
      </c>
      <c r="C1635" s="159" t="s">
        <v>2529</v>
      </c>
      <c r="D1635" s="160" t="s">
        <v>1062</v>
      </c>
      <c r="E1635" s="158" t="s">
        <v>1109</v>
      </c>
      <c r="F1635" s="161" t="s">
        <v>3039</v>
      </c>
      <c r="G1635" s="162">
        <v>120697</v>
      </c>
      <c r="H1635" s="163">
        <v>119887</v>
      </c>
      <c r="I1635" s="166">
        <f t="shared" si="150"/>
        <v>-6.7110201579161036E-3</v>
      </c>
      <c r="J1635" s="164">
        <f t="shared" si="151"/>
        <v>-1.3422040315832207E-3</v>
      </c>
      <c r="K1635" s="162">
        <v>0</v>
      </c>
      <c r="L1635" s="163">
        <v>0</v>
      </c>
      <c r="M1635" s="166">
        <f t="shared" si="152"/>
        <v>0</v>
      </c>
      <c r="N1635" s="164">
        <f t="shared" si="153"/>
        <v>0</v>
      </c>
      <c r="O1635" s="165">
        <f t="shared" si="154"/>
        <v>0</v>
      </c>
      <c r="P1635" s="164">
        <f t="shared" si="155"/>
        <v>0</v>
      </c>
      <c r="Q1635" s="81"/>
    </row>
    <row r="1636" spans="1:17" s="74" customFormat="1" x14ac:dyDescent="0.25">
      <c r="A1636" s="288" t="s">
        <v>1013</v>
      </c>
      <c r="B1636" s="158" t="s">
        <v>74</v>
      </c>
      <c r="C1636" s="159" t="s">
        <v>83</v>
      </c>
      <c r="D1636" s="160" t="s">
        <v>1061</v>
      </c>
      <c r="E1636" s="158" t="s">
        <v>1108</v>
      </c>
      <c r="F1636" s="161" t="s">
        <v>3039</v>
      </c>
      <c r="G1636" s="162">
        <v>373732</v>
      </c>
      <c r="H1636" s="163">
        <v>376932</v>
      </c>
      <c r="I1636" s="166">
        <f t="shared" si="150"/>
        <v>8.5622852739396151E-3</v>
      </c>
      <c r="J1636" s="164">
        <f t="shared" si="151"/>
        <v>1.712457054787923E-3</v>
      </c>
      <c r="K1636" s="162">
        <v>61</v>
      </c>
      <c r="L1636" s="163">
        <v>62</v>
      </c>
      <c r="M1636" s="166">
        <f t="shared" si="152"/>
        <v>1.6393442622950821E-2</v>
      </c>
      <c r="N1636" s="164">
        <f t="shared" si="153"/>
        <v>3.2786885245901639E-3</v>
      </c>
      <c r="O1636" s="165">
        <f t="shared" si="154"/>
        <v>1.6321856303447391E-4</v>
      </c>
      <c r="P1636" s="164">
        <f t="shared" si="155"/>
        <v>1.6448590196640244E-4</v>
      </c>
      <c r="Q1636" s="81"/>
    </row>
    <row r="1637" spans="1:17" s="74" customFormat="1" x14ac:dyDescent="0.25">
      <c r="A1637" s="288" t="s">
        <v>1013</v>
      </c>
      <c r="B1637" s="158" t="s">
        <v>74</v>
      </c>
      <c r="C1637" s="159" t="s">
        <v>83</v>
      </c>
      <c r="D1637" s="160" t="s">
        <v>2453</v>
      </c>
      <c r="E1637" s="158" t="s">
        <v>3138</v>
      </c>
      <c r="F1637" s="161" t="s">
        <v>3126</v>
      </c>
      <c r="G1637" s="162">
        <v>373732</v>
      </c>
      <c r="H1637" s="163">
        <v>376932</v>
      </c>
      <c r="I1637" s="166">
        <f t="shared" si="150"/>
        <v>8.5622852739396151E-3</v>
      </c>
      <c r="J1637" s="164">
        <f t="shared" si="151"/>
        <v>1.712457054787923E-3</v>
      </c>
      <c r="K1637" s="162">
        <v>55</v>
      </c>
      <c r="L1637" s="163">
        <v>56</v>
      </c>
      <c r="M1637" s="166">
        <f t="shared" si="152"/>
        <v>1.8181818181818181E-2</v>
      </c>
      <c r="N1637" s="164">
        <f t="shared" si="153"/>
        <v>3.6363636363636364E-3</v>
      </c>
      <c r="O1637" s="165">
        <f t="shared" si="154"/>
        <v>1.4716427814583712E-4</v>
      </c>
      <c r="P1637" s="164">
        <f t="shared" si="155"/>
        <v>1.4856791145352477E-4</v>
      </c>
      <c r="Q1637" s="81"/>
    </row>
    <row r="1638" spans="1:17" s="74" customFormat="1" x14ac:dyDescent="0.25">
      <c r="A1638" s="288" t="s">
        <v>1013</v>
      </c>
      <c r="B1638" s="158" t="s">
        <v>74</v>
      </c>
      <c r="C1638" s="159" t="s">
        <v>83</v>
      </c>
      <c r="D1638" s="160" t="s">
        <v>825</v>
      </c>
      <c r="E1638" s="158" t="s">
        <v>828</v>
      </c>
      <c r="F1638" s="161" t="s">
        <v>3233</v>
      </c>
      <c r="G1638" s="162">
        <v>373732</v>
      </c>
      <c r="H1638" s="163">
        <v>376932</v>
      </c>
      <c r="I1638" s="166">
        <f t="shared" si="150"/>
        <v>8.5622852739396151E-3</v>
      </c>
      <c r="J1638" s="164">
        <f t="shared" si="151"/>
        <v>1.712457054787923E-3</v>
      </c>
      <c r="K1638" s="162">
        <v>373501</v>
      </c>
      <c r="L1638" s="163">
        <v>376699</v>
      </c>
      <c r="M1638" s="166">
        <f t="shared" si="152"/>
        <v>8.5622260716838785E-3</v>
      </c>
      <c r="N1638" s="164">
        <f t="shared" si="153"/>
        <v>1.7124452143367757E-3</v>
      </c>
      <c r="O1638" s="165">
        <f t="shared" si="154"/>
        <v>0.99938191003178745</v>
      </c>
      <c r="P1638" s="164">
        <f t="shared" si="155"/>
        <v>0.99938185136841662</v>
      </c>
      <c r="Q1638" s="81"/>
    </row>
    <row r="1639" spans="1:17" s="74" customFormat="1" x14ac:dyDescent="0.25">
      <c r="A1639" s="288" t="s">
        <v>1013</v>
      </c>
      <c r="B1639" s="158" t="s">
        <v>74</v>
      </c>
      <c r="C1639" s="159" t="s">
        <v>83</v>
      </c>
      <c r="D1639" s="160" t="s">
        <v>1061</v>
      </c>
      <c r="E1639" s="158" t="s">
        <v>1408</v>
      </c>
      <c r="F1639" s="161" t="s">
        <v>3233</v>
      </c>
      <c r="G1639" s="162">
        <v>373732</v>
      </c>
      <c r="H1639" s="163">
        <v>376932</v>
      </c>
      <c r="I1639" s="166">
        <f t="shared" si="150"/>
        <v>8.5622852739396151E-3</v>
      </c>
      <c r="J1639" s="164">
        <f t="shared" si="151"/>
        <v>1.712457054787923E-3</v>
      </c>
      <c r="K1639" s="162">
        <v>76</v>
      </c>
      <c r="L1639" s="163">
        <v>76</v>
      </c>
      <c r="M1639" s="166">
        <f t="shared" si="152"/>
        <v>0</v>
      </c>
      <c r="N1639" s="164">
        <f t="shared" si="153"/>
        <v>0</v>
      </c>
      <c r="O1639" s="165">
        <f t="shared" si="154"/>
        <v>2.0335427525606584E-4</v>
      </c>
      <c r="P1639" s="164">
        <f t="shared" si="155"/>
        <v>2.0162787982978361E-4</v>
      </c>
      <c r="Q1639" s="81"/>
    </row>
    <row r="1640" spans="1:17" s="74" customFormat="1" x14ac:dyDescent="0.25">
      <c r="A1640" s="288" t="s">
        <v>1978</v>
      </c>
      <c r="B1640" s="158" t="s">
        <v>74</v>
      </c>
      <c r="C1640" s="159" t="s">
        <v>2190</v>
      </c>
      <c r="D1640" s="160" t="s">
        <v>1433</v>
      </c>
      <c r="E1640" s="158" t="s">
        <v>1238</v>
      </c>
      <c r="F1640" s="161" t="s">
        <v>842</v>
      </c>
      <c r="G1640" s="162">
        <v>542838</v>
      </c>
      <c r="H1640" s="163">
        <v>550903</v>
      </c>
      <c r="I1640" s="166">
        <f t="shared" si="150"/>
        <v>1.4857102855732281E-2</v>
      </c>
      <c r="J1640" s="164">
        <f t="shared" si="151"/>
        <v>2.9714205711464563E-3</v>
      </c>
      <c r="K1640" s="162">
        <v>200</v>
      </c>
      <c r="L1640" s="163">
        <v>203</v>
      </c>
      <c r="M1640" s="166">
        <f t="shared" si="152"/>
        <v>1.4999999999999999E-2</v>
      </c>
      <c r="N1640" s="164">
        <f t="shared" si="153"/>
        <v>3.0000000000000001E-3</v>
      </c>
      <c r="O1640" s="165">
        <f t="shared" si="154"/>
        <v>3.6843404477947381E-4</v>
      </c>
      <c r="P1640" s="164">
        <f t="shared" si="155"/>
        <v>3.6848592220409037E-4</v>
      </c>
      <c r="Q1640" s="81"/>
    </row>
    <row r="1641" spans="1:17" s="74" customFormat="1" x14ac:dyDescent="0.25">
      <c r="A1641" s="288" t="s">
        <v>1978</v>
      </c>
      <c r="B1641" s="158" t="s">
        <v>74</v>
      </c>
      <c r="C1641" s="159" t="s">
        <v>2190</v>
      </c>
      <c r="D1641" s="160" t="s">
        <v>1061</v>
      </c>
      <c r="E1641" s="158" t="s">
        <v>1108</v>
      </c>
      <c r="F1641" s="161" t="s">
        <v>3039</v>
      </c>
      <c r="G1641" s="162">
        <v>542838</v>
      </c>
      <c r="H1641" s="163">
        <v>550903</v>
      </c>
      <c r="I1641" s="166">
        <f t="shared" si="150"/>
        <v>1.4857102855732281E-2</v>
      </c>
      <c r="J1641" s="164">
        <f t="shared" si="151"/>
        <v>2.9714205711464563E-3</v>
      </c>
      <c r="K1641" s="162">
        <v>542819</v>
      </c>
      <c r="L1641" s="163">
        <v>550883</v>
      </c>
      <c r="M1641" s="166">
        <f t="shared" si="152"/>
        <v>1.4855780656167158E-2</v>
      </c>
      <c r="N1641" s="164">
        <f t="shared" si="153"/>
        <v>2.9711561312334316E-3</v>
      </c>
      <c r="O1641" s="165">
        <f t="shared" si="154"/>
        <v>0.99996499876574596</v>
      </c>
      <c r="P1641" s="164">
        <f t="shared" si="155"/>
        <v>0.99996369596825574</v>
      </c>
      <c r="Q1641" s="81"/>
    </row>
    <row r="1642" spans="1:17" s="74" customFormat="1" x14ac:dyDescent="0.25">
      <c r="A1642" s="288" t="s">
        <v>1978</v>
      </c>
      <c r="B1642" s="158" t="s">
        <v>74</v>
      </c>
      <c r="C1642" s="159" t="s">
        <v>2190</v>
      </c>
      <c r="D1642" s="160" t="s">
        <v>2453</v>
      </c>
      <c r="E1642" s="158" t="s">
        <v>3138</v>
      </c>
      <c r="F1642" s="161" t="s">
        <v>3126</v>
      </c>
      <c r="G1642" s="162">
        <v>542838</v>
      </c>
      <c r="H1642" s="163">
        <v>550903</v>
      </c>
      <c r="I1642" s="166">
        <f t="shared" si="150"/>
        <v>1.4857102855732281E-2</v>
      </c>
      <c r="J1642" s="164">
        <f t="shared" si="151"/>
        <v>2.9714205711464563E-3</v>
      </c>
      <c r="K1642" s="162">
        <v>542818</v>
      </c>
      <c r="L1642" s="163">
        <v>550883</v>
      </c>
      <c r="M1642" s="166">
        <f t="shared" si="152"/>
        <v>1.4857650262150482E-2</v>
      </c>
      <c r="N1642" s="164">
        <f t="shared" si="153"/>
        <v>2.9715300524300963E-3</v>
      </c>
      <c r="O1642" s="165">
        <f t="shared" si="154"/>
        <v>0.99996315659552204</v>
      </c>
      <c r="P1642" s="164">
        <f t="shared" si="155"/>
        <v>0.99996369596825574</v>
      </c>
      <c r="Q1642" s="81"/>
    </row>
    <row r="1643" spans="1:17" s="74" customFormat="1" x14ac:dyDescent="0.25">
      <c r="A1643" s="288" t="s">
        <v>1978</v>
      </c>
      <c r="B1643" s="158" t="s">
        <v>74</v>
      </c>
      <c r="C1643" s="159" t="s">
        <v>2190</v>
      </c>
      <c r="D1643" s="160" t="s">
        <v>1494</v>
      </c>
      <c r="E1643" s="158" t="s">
        <v>1345</v>
      </c>
      <c r="F1643" s="161" t="s">
        <v>3262</v>
      </c>
      <c r="G1643" s="162">
        <v>542838</v>
      </c>
      <c r="H1643" s="163">
        <v>550903</v>
      </c>
      <c r="I1643" s="166">
        <f t="shared" si="150"/>
        <v>1.4857102855732281E-2</v>
      </c>
      <c r="J1643" s="164">
        <f t="shared" si="151"/>
        <v>2.9714205711464563E-3</v>
      </c>
      <c r="K1643" s="162">
        <v>37</v>
      </c>
      <c r="L1643" s="163">
        <v>38</v>
      </c>
      <c r="M1643" s="166">
        <f t="shared" si="152"/>
        <v>2.7027027027027029E-2</v>
      </c>
      <c r="N1643" s="164">
        <f t="shared" si="153"/>
        <v>5.4054054054054057E-3</v>
      </c>
      <c r="O1643" s="165">
        <f t="shared" si="154"/>
        <v>6.8160298284202647E-5</v>
      </c>
      <c r="P1643" s="164">
        <f t="shared" si="155"/>
        <v>6.8977660314066175E-5</v>
      </c>
      <c r="Q1643" s="81"/>
    </row>
    <row r="1644" spans="1:17" s="74" customFormat="1" x14ac:dyDescent="0.25">
      <c r="A1644" s="288" t="s">
        <v>1978</v>
      </c>
      <c r="B1644" s="158" t="s">
        <v>74</v>
      </c>
      <c r="C1644" s="159" t="s">
        <v>2190</v>
      </c>
      <c r="D1644" s="160" t="s">
        <v>825</v>
      </c>
      <c r="E1644" s="158" t="s">
        <v>828</v>
      </c>
      <c r="F1644" s="161" t="s">
        <v>3233</v>
      </c>
      <c r="G1644" s="162">
        <v>542838</v>
      </c>
      <c r="H1644" s="163">
        <v>550903</v>
      </c>
      <c r="I1644" s="166">
        <f t="shared" si="150"/>
        <v>1.4857102855732281E-2</v>
      </c>
      <c r="J1644" s="164">
        <f t="shared" si="151"/>
        <v>2.9714205711464563E-3</v>
      </c>
      <c r="K1644" s="162">
        <v>35</v>
      </c>
      <c r="L1644" s="163">
        <v>35</v>
      </c>
      <c r="M1644" s="166">
        <f t="shared" si="152"/>
        <v>0</v>
      </c>
      <c r="N1644" s="164">
        <f t="shared" si="153"/>
        <v>0</v>
      </c>
      <c r="O1644" s="165">
        <f t="shared" si="154"/>
        <v>6.4475957836407922E-5</v>
      </c>
      <c r="P1644" s="164">
        <f t="shared" si="155"/>
        <v>6.353205555242937E-5</v>
      </c>
      <c r="Q1644" s="81"/>
    </row>
    <row r="1645" spans="1:17" s="74" customFormat="1" x14ac:dyDescent="0.25">
      <c r="A1645" s="288" t="s">
        <v>1978</v>
      </c>
      <c r="B1645" s="158" t="s">
        <v>74</v>
      </c>
      <c r="C1645" s="159" t="s">
        <v>2190</v>
      </c>
      <c r="D1645" s="160" t="s">
        <v>1061</v>
      </c>
      <c r="E1645" s="158" t="s">
        <v>1408</v>
      </c>
      <c r="F1645" s="161" t="s">
        <v>3233</v>
      </c>
      <c r="G1645" s="162">
        <v>542838</v>
      </c>
      <c r="H1645" s="163">
        <v>550903</v>
      </c>
      <c r="I1645" s="166">
        <f t="shared" si="150"/>
        <v>1.4857102855732281E-2</v>
      </c>
      <c r="J1645" s="164">
        <f t="shared" si="151"/>
        <v>2.9714205711464563E-3</v>
      </c>
      <c r="K1645" s="162">
        <v>542790</v>
      </c>
      <c r="L1645" s="163">
        <v>550854</v>
      </c>
      <c r="M1645" s="166">
        <f t="shared" si="152"/>
        <v>1.4856574365776819E-2</v>
      </c>
      <c r="N1645" s="164">
        <f t="shared" si="153"/>
        <v>2.9713148731553641E-3</v>
      </c>
      <c r="O1645" s="165">
        <f t="shared" si="154"/>
        <v>0.99991157582925294</v>
      </c>
      <c r="P1645" s="164">
        <f t="shared" si="155"/>
        <v>0.99991105512222656</v>
      </c>
      <c r="Q1645" s="81"/>
    </row>
    <row r="1646" spans="1:17" s="74" customFormat="1" x14ac:dyDescent="0.25">
      <c r="A1646" s="288" t="s">
        <v>1978</v>
      </c>
      <c r="B1646" s="158" t="s">
        <v>74</v>
      </c>
      <c r="C1646" s="159" t="s">
        <v>2190</v>
      </c>
      <c r="D1646" s="160" t="s">
        <v>2453</v>
      </c>
      <c r="E1646" s="158" t="s">
        <v>2675</v>
      </c>
      <c r="F1646" s="161" t="s">
        <v>3232</v>
      </c>
      <c r="G1646" s="162">
        <v>542838</v>
      </c>
      <c r="H1646" s="163">
        <v>550903</v>
      </c>
      <c r="I1646" s="166">
        <f t="shared" si="150"/>
        <v>1.4857102855732281E-2</v>
      </c>
      <c r="J1646" s="164">
        <f t="shared" si="151"/>
        <v>2.9714205711464563E-3</v>
      </c>
      <c r="K1646" s="162">
        <v>29</v>
      </c>
      <c r="L1646" s="163">
        <v>29</v>
      </c>
      <c r="M1646" s="166">
        <f t="shared" si="152"/>
        <v>0</v>
      </c>
      <c r="N1646" s="164">
        <f t="shared" si="153"/>
        <v>0</v>
      </c>
      <c r="O1646" s="165">
        <f t="shared" si="154"/>
        <v>5.3422936493023704E-5</v>
      </c>
      <c r="P1646" s="164">
        <f t="shared" si="155"/>
        <v>5.2640846029155767E-5</v>
      </c>
      <c r="Q1646" s="81"/>
    </row>
    <row r="1647" spans="1:17" s="74" customFormat="1" x14ac:dyDescent="0.25">
      <c r="A1647" s="288" t="s">
        <v>1978</v>
      </c>
      <c r="B1647" s="158" t="s">
        <v>74</v>
      </c>
      <c r="C1647" s="159" t="s">
        <v>2190</v>
      </c>
      <c r="D1647" s="160" t="s">
        <v>1560</v>
      </c>
      <c r="E1647" s="158" t="s">
        <v>1149</v>
      </c>
      <c r="F1647" s="161" t="s">
        <v>3027</v>
      </c>
      <c r="G1647" s="162">
        <v>542838</v>
      </c>
      <c r="H1647" s="163">
        <v>550903</v>
      </c>
      <c r="I1647" s="166">
        <f t="shared" si="150"/>
        <v>1.4857102855732281E-2</v>
      </c>
      <c r="J1647" s="164">
        <f t="shared" si="151"/>
        <v>2.9714205711464563E-3</v>
      </c>
      <c r="K1647" s="162">
        <v>91</v>
      </c>
      <c r="L1647" s="163">
        <v>93</v>
      </c>
      <c r="M1647" s="166">
        <f t="shared" si="152"/>
        <v>2.197802197802198E-2</v>
      </c>
      <c r="N1647" s="164">
        <f t="shared" si="153"/>
        <v>4.3956043956043956E-3</v>
      </c>
      <c r="O1647" s="165">
        <f t="shared" si="154"/>
        <v>1.6763749037466058E-4</v>
      </c>
      <c r="P1647" s="164">
        <f t="shared" si="155"/>
        <v>1.6881374761074092E-4</v>
      </c>
      <c r="Q1647" s="81"/>
    </row>
    <row r="1648" spans="1:17" s="74" customFormat="1" x14ac:dyDescent="0.25">
      <c r="A1648" s="288" t="s">
        <v>1979</v>
      </c>
      <c r="B1648" s="158" t="s">
        <v>74</v>
      </c>
      <c r="C1648" s="159" t="s">
        <v>2191</v>
      </c>
      <c r="D1648" s="160" t="s">
        <v>1061</v>
      </c>
      <c r="E1648" s="158" t="s">
        <v>1108</v>
      </c>
      <c r="F1648" s="161" t="s">
        <v>3039</v>
      </c>
      <c r="G1648" s="162">
        <v>200818</v>
      </c>
      <c r="H1648" s="163">
        <v>200067</v>
      </c>
      <c r="I1648" s="166">
        <f t="shared" si="150"/>
        <v>-3.7397046081526558E-3</v>
      </c>
      <c r="J1648" s="164">
        <f t="shared" si="151"/>
        <v>-7.4794092163053111E-4</v>
      </c>
      <c r="K1648" s="162">
        <v>13</v>
      </c>
      <c r="L1648" s="163">
        <v>13</v>
      </c>
      <c r="M1648" s="166">
        <f t="shared" si="152"/>
        <v>0</v>
      </c>
      <c r="N1648" s="164">
        <f t="shared" si="153"/>
        <v>0</v>
      </c>
      <c r="O1648" s="165">
        <f t="shared" si="154"/>
        <v>6.4735232897449437E-5</v>
      </c>
      <c r="P1648" s="164">
        <f t="shared" si="155"/>
        <v>6.4978232292182113E-5</v>
      </c>
      <c r="Q1648" s="81"/>
    </row>
    <row r="1649" spans="1:17" s="74" customFormat="1" x14ac:dyDescent="0.25">
      <c r="A1649" s="288" t="s">
        <v>1979</v>
      </c>
      <c r="B1649" s="158" t="s">
        <v>74</v>
      </c>
      <c r="C1649" s="159" t="s">
        <v>2191</v>
      </c>
      <c r="D1649" s="160" t="s">
        <v>2453</v>
      </c>
      <c r="E1649" s="158" t="s">
        <v>3138</v>
      </c>
      <c r="F1649" s="161" t="s">
        <v>3126</v>
      </c>
      <c r="G1649" s="162">
        <v>200818</v>
      </c>
      <c r="H1649" s="163">
        <v>200067</v>
      </c>
      <c r="I1649" s="166">
        <f t="shared" si="150"/>
        <v>-3.7397046081526558E-3</v>
      </c>
      <c r="J1649" s="164">
        <f t="shared" si="151"/>
        <v>-7.4794092163053111E-4</v>
      </c>
      <c r="K1649" s="162">
        <v>12</v>
      </c>
      <c r="L1649" s="163">
        <v>12</v>
      </c>
      <c r="M1649" s="166">
        <f t="shared" si="152"/>
        <v>0</v>
      </c>
      <c r="N1649" s="164">
        <f t="shared" si="153"/>
        <v>0</v>
      </c>
      <c r="O1649" s="165">
        <f t="shared" si="154"/>
        <v>5.9755599597645629E-5</v>
      </c>
      <c r="P1649" s="164">
        <f t="shared" si="155"/>
        <v>5.9979906731245035E-5</v>
      </c>
      <c r="Q1649" s="81"/>
    </row>
    <row r="1650" spans="1:17" s="74" customFormat="1" x14ac:dyDescent="0.25">
      <c r="A1650" s="288" t="s">
        <v>1979</v>
      </c>
      <c r="B1650" s="158" t="s">
        <v>74</v>
      </c>
      <c r="C1650" s="159" t="s">
        <v>2191</v>
      </c>
      <c r="D1650" s="160" t="s">
        <v>1061</v>
      </c>
      <c r="E1650" s="158" t="s">
        <v>1408</v>
      </c>
      <c r="F1650" s="161" t="s">
        <v>3233</v>
      </c>
      <c r="G1650" s="162">
        <v>200818</v>
      </c>
      <c r="H1650" s="163">
        <v>200067</v>
      </c>
      <c r="I1650" s="166">
        <f t="shared" si="150"/>
        <v>-3.7397046081526558E-3</v>
      </c>
      <c r="J1650" s="164">
        <f t="shared" si="151"/>
        <v>-7.4794092163053111E-4</v>
      </c>
      <c r="K1650" s="162">
        <v>245</v>
      </c>
      <c r="L1650" s="163">
        <v>244</v>
      </c>
      <c r="M1650" s="166">
        <f t="shared" si="152"/>
        <v>-4.0816326530612249E-3</v>
      </c>
      <c r="N1650" s="164">
        <f t="shared" si="153"/>
        <v>-8.1632653061224493E-4</v>
      </c>
      <c r="O1650" s="165">
        <f t="shared" si="154"/>
        <v>1.2200101584519316E-3</v>
      </c>
      <c r="P1650" s="164">
        <f t="shared" si="155"/>
        <v>1.219591436868649E-3</v>
      </c>
      <c r="Q1650" s="81"/>
    </row>
    <row r="1651" spans="1:17" s="74" customFormat="1" x14ac:dyDescent="0.25">
      <c r="A1651" s="288" t="s">
        <v>2803</v>
      </c>
      <c r="B1651" s="158" t="s">
        <v>74</v>
      </c>
      <c r="C1651" s="159" t="s">
        <v>2614</v>
      </c>
      <c r="D1651" s="160" t="s">
        <v>825</v>
      </c>
      <c r="E1651" s="158" t="s">
        <v>828</v>
      </c>
      <c r="F1651" s="161" t="s">
        <v>3233</v>
      </c>
      <c r="G1651" s="162">
        <v>92540</v>
      </c>
      <c r="H1651" s="163">
        <v>93673</v>
      </c>
      <c r="I1651" s="166">
        <f t="shared" si="150"/>
        <v>1.2243354225199914E-2</v>
      </c>
      <c r="J1651" s="164">
        <f t="shared" si="151"/>
        <v>2.4486708450399829E-3</v>
      </c>
      <c r="K1651" s="162">
        <v>50</v>
      </c>
      <c r="L1651" s="163">
        <v>50</v>
      </c>
      <c r="M1651" s="166">
        <f t="shared" si="152"/>
        <v>0</v>
      </c>
      <c r="N1651" s="164">
        <f t="shared" si="153"/>
        <v>0</v>
      </c>
      <c r="O1651" s="165">
        <f t="shared" si="154"/>
        <v>5.4030689431597148E-4</v>
      </c>
      <c r="P1651" s="164">
        <f t="shared" si="155"/>
        <v>5.3377173785402413E-4</v>
      </c>
      <c r="Q1651" s="81"/>
    </row>
    <row r="1652" spans="1:17" s="74" customFormat="1" x14ac:dyDescent="0.25">
      <c r="A1652" s="288" t="s">
        <v>2802</v>
      </c>
      <c r="B1652" s="158" t="s">
        <v>74</v>
      </c>
      <c r="C1652" s="159" t="s">
        <v>31</v>
      </c>
      <c r="D1652" s="160" t="s">
        <v>1062</v>
      </c>
      <c r="E1652" s="158" t="s">
        <v>1109</v>
      </c>
      <c r="F1652" s="161" t="s">
        <v>3039</v>
      </c>
      <c r="G1652" s="162">
        <v>57158</v>
      </c>
      <c r="H1652" s="163">
        <v>60246</v>
      </c>
      <c r="I1652" s="166">
        <f t="shared" si="150"/>
        <v>5.4025683193953601E-2</v>
      </c>
      <c r="J1652" s="164">
        <f t="shared" si="151"/>
        <v>1.080513663879072E-2</v>
      </c>
      <c r="K1652" s="162">
        <v>86</v>
      </c>
      <c r="L1652" s="163">
        <v>91</v>
      </c>
      <c r="M1652" s="166">
        <f t="shared" si="152"/>
        <v>5.8139534883720929E-2</v>
      </c>
      <c r="N1652" s="164">
        <f t="shared" si="153"/>
        <v>1.1627906976744186E-2</v>
      </c>
      <c r="O1652" s="165">
        <f t="shared" si="154"/>
        <v>1.5046012806606249E-3</v>
      </c>
      <c r="P1652" s="164">
        <f t="shared" si="155"/>
        <v>1.5104737243966404E-3</v>
      </c>
      <c r="Q1652" s="81"/>
    </row>
    <row r="1653" spans="1:17" s="74" customFormat="1" x14ac:dyDescent="0.25">
      <c r="A1653" s="288" t="s">
        <v>2802</v>
      </c>
      <c r="B1653" s="158" t="s">
        <v>74</v>
      </c>
      <c r="C1653" s="159" t="s">
        <v>31</v>
      </c>
      <c r="D1653" s="160" t="s">
        <v>1062</v>
      </c>
      <c r="E1653" s="158" t="s">
        <v>3139</v>
      </c>
      <c r="F1653" s="161" t="s">
        <v>3126</v>
      </c>
      <c r="G1653" s="162">
        <v>57158</v>
      </c>
      <c r="H1653" s="163">
        <v>60246</v>
      </c>
      <c r="I1653" s="166">
        <f t="shared" si="150"/>
        <v>5.4025683193953601E-2</v>
      </c>
      <c r="J1653" s="164">
        <f t="shared" si="151"/>
        <v>1.080513663879072E-2</v>
      </c>
      <c r="K1653" s="162">
        <v>63</v>
      </c>
      <c r="L1653" s="163">
        <v>66</v>
      </c>
      <c r="M1653" s="166">
        <f t="shared" si="152"/>
        <v>4.7619047619047616E-2</v>
      </c>
      <c r="N1653" s="164">
        <f t="shared" si="153"/>
        <v>9.5238095238095229E-3</v>
      </c>
      <c r="O1653" s="165">
        <f t="shared" si="154"/>
        <v>1.1022079149025509E-3</v>
      </c>
      <c r="P1653" s="164">
        <f t="shared" si="155"/>
        <v>1.0955084154964645E-3</v>
      </c>
      <c r="Q1653" s="81"/>
    </row>
    <row r="1654" spans="1:17" s="74" customFormat="1" x14ac:dyDescent="0.25">
      <c r="A1654" s="288" t="s">
        <v>1980</v>
      </c>
      <c r="B1654" s="158" t="s">
        <v>74</v>
      </c>
      <c r="C1654" s="159" t="s">
        <v>421</v>
      </c>
      <c r="D1654" s="160" t="s">
        <v>1091</v>
      </c>
      <c r="E1654" s="158" t="s">
        <v>1107</v>
      </c>
      <c r="F1654" s="161" t="s">
        <v>3039</v>
      </c>
      <c r="G1654" s="162">
        <v>230288</v>
      </c>
      <c r="H1654" s="163">
        <v>237570</v>
      </c>
      <c r="I1654" s="166">
        <f t="shared" si="150"/>
        <v>3.1621274230528726E-2</v>
      </c>
      <c r="J1654" s="164">
        <f t="shared" si="151"/>
        <v>6.324254846105745E-3</v>
      </c>
      <c r="K1654" s="162">
        <v>230269</v>
      </c>
      <c r="L1654" s="163">
        <v>237551</v>
      </c>
      <c r="M1654" s="166">
        <f t="shared" si="152"/>
        <v>3.1623883371187614E-2</v>
      </c>
      <c r="N1654" s="164">
        <f t="shared" si="153"/>
        <v>6.3247766742375224E-3</v>
      </c>
      <c r="O1654" s="165">
        <f t="shared" si="154"/>
        <v>0.99991749461543811</v>
      </c>
      <c r="P1654" s="164">
        <f t="shared" si="155"/>
        <v>0.99992002357199983</v>
      </c>
      <c r="Q1654" s="81"/>
    </row>
    <row r="1655" spans="1:17" s="74" customFormat="1" x14ac:dyDescent="0.25">
      <c r="A1655" s="288" t="s">
        <v>1980</v>
      </c>
      <c r="B1655" s="158" t="s">
        <v>74</v>
      </c>
      <c r="C1655" s="159" t="s">
        <v>421</v>
      </c>
      <c r="D1655" s="160" t="s">
        <v>3107</v>
      </c>
      <c r="E1655" s="158" t="s">
        <v>3137</v>
      </c>
      <c r="F1655" s="161" t="s">
        <v>3126</v>
      </c>
      <c r="G1655" s="162">
        <v>230288</v>
      </c>
      <c r="H1655" s="163">
        <v>237570</v>
      </c>
      <c r="I1655" s="166">
        <f t="shared" si="150"/>
        <v>3.1621274230528726E-2</v>
      </c>
      <c r="J1655" s="164">
        <f t="shared" si="151"/>
        <v>6.324254846105745E-3</v>
      </c>
      <c r="K1655" s="162">
        <v>230265</v>
      </c>
      <c r="L1655" s="163">
        <v>237547</v>
      </c>
      <c r="M1655" s="166">
        <f t="shared" si="152"/>
        <v>3.1624432718823967E-2</v>
      </c>
      <c r="N1655" s="164">
        <f t="shared" si="153"/>
        <v>6.3248865437647937E-3</v>
      </c>
      <c r="O1655" s="165">
        <f t="shared" si="154"/>
        <v>0.9999001250607934</v>
      </c>
      <c r="P1655" s="164">
        <f t="shared" si="155"/>
        <v>0.9999031864292629</v>
      </c>
      <c r="Q1655" s="81"/>
    </row>
    <row r="1656" spans="1:17" s="74" customFormat="1" x14ac:dyDescent="0.25">
      <c r="A1656" s="288" t="s">
        <v>1981</v>
      </c>
      <c r="B1656" s="158" t="s">
        <v>74</v>
      </c>
      <c r="C1656" s="159" t="s">
        <v>402</v>
      </c>
      <c r="D1656" s="160" t="s">
        <v>1194</v>
      </c>
      <c r="E1656" s="158" t="s">
        <v>1217</v>
      </c>
      <c r="F1656" s="161" t="s">
        <v>851</v>
      </c>
      <c r="G1656" s="162">
        <v>60650</v>
      </c>
      <c r="H1656" s="163">
        <v>61168</v>
      </c>
      <c r="I1656" s="166">
        <f t="shared" si="150"/>
        <v>8.54080791426216E-3</v>
      </c>
      <c r="J1656" s="164">
        <f t="shared" si="151"/>
        <v>1.708161582852432E-3</v>
      </c>
      <c r="K1656" s="162">
        <v>3545</v>
      </c>
      <c r="L1656" s="163">
        <v>3572</v>
      </c>
      <c r="M1656" s="166">
        <f t="shared" si="152"/>
        <v>7.616361071932299E-3</v>
      </c>
      <c r="N1656" s="164">
        <f t="shared" si="153"/>
        <v>1.5232722143864598E-3</v>
      </c>
      <c r="O1656" s="165">
        <f t="shared" si="154"/>
        <v>5.845012366034625E-2</v>
      </c>
      <c r="P1656" s="164">
        <f t="shared" si="155"/>
        <v>5.8396547214229662E-2</v>
      </c>
      <c r="Q1656" s="81"/>
    </row>
    <row r="1657" spans="1:17" s="74" customFormat="1" x14ac:dyDescent="0.25">
      <c r="A1657" s="288" t="s">
        <v>2801</v>
      </c>
      <c r="B1657" s="158" t="s">
        <v>74</v>
      </c>
      <c r="C1657" s="159" t="s">
        <v>102</v>
      </c>
      <c r="D1657" s="160" t="s">
        <v>1061</v>
      </c>
      <c r="E1657" s="158" t="s">
        <v>1108</v>
      </c>
      <c r="F1657" s="161" t="s">
        <v>3039</v>
      </c>
      <c r="G1657" s="162">
        <v>116356</v>
      </c>
      <c r="H1657" s="163">
        <v>117951</v>
      </c>
      <c r="I1657" s="166">
        <f t="shared" si="150"/>
        <v>1.3707930832960914E-2</v>
      </c>
      <c r="J1657" s="164">
        <f t="shared" si="151"/>
        <v>2.7415861665921826E-3</v>
      </c>
      <c r="K1657" s="162">
        <v>11</v>
      </c>
      <c r="L1657" s="163">
        <v>11</v>
      </c>
      <c r="M1657" s="166">
        <f t="shared" si="152"/>
        <v>0</v>
      </c>
      <c r="N1657" s="164">
        <f t="shared" si="153"/>
        <v>0</v>
      </c>
      <c r="O1657" s="165">
        <f t="shared" si="154"/>
        <v>9.4537454020420089E-5</v>
      </c>
      <c r="P1657" s="164">
        <f t="shared" si="155"/>
        <v>9.3259065205042777E-5</v>
      </c>
      <c r="Q1657" s="81"/>
    </row>
    <row r="1658" spans="1:17" s="74" customFormat="1" x14ac:dyDescent="0.25">
      <c r="A1658" s="288" t="s">
        <v>2801</v>
      </c>
      <c r="B1658" s="158" t="s">
        <v>74</v>
      </c>
      <c r="C1658" s="159" t="s">
        <v>102</v>
      </c>
      <c r="D1658" s="160" t="s">
        <v>2453</v>
      </c>
      <c r="E1658" s="158" t="s">
        <v>3138</v>
      </c>
      <c r="F1658" s="161" t="s">
        <v>3126</v>
      </c>
      <c r="G1658" s="162">
        <v>116356</v>
      </c>
      <c r="H1658" s="163">
        <v>117951</v>
      </c>
      <c r="I1658" s="166">
        <f t="shared" si="150"/>
        <v>1.3707930832960914E-2</v>
      </c>
      <c r="J1658" s="164">
        <f t="shared" si="151"/>
        <v>2.7415861665921826E-3</v>
      </c>
      <c r="K1658" s="162">
        <v>10</v>
      </c>
      <c r="L1658" s="163">
        <v>10</v>
      </c>
      <c r="M1658" s="166">
        <f t="shared" si="152"/>
        <v>0</v>
      </c>
      <c r="N1658" s="164">
        <f t="shared" si="153"/>
        <v>0</v>
      </c>
      <c r="O1658" s="165">
        <f t="shared" si="154"/>
        <v>8.594314001856372E-5</v>
      </c>
      <c r="P1658" s="164">
        <f t="shared" si="155"/>
        <v>8.4780968368220705E-5</v>
      </c>
      <c r="Q1658" s="81"/>
    </row>
    <row r="1659" spans="1:17" s="74" customFormat="1" x14ac:dyDescent="0.25">
      <c r="A1659" s="288" t="s">
        <v>2801</v>
      </c>
      <c r="B1659" s="158" t="s">
        <v>74</v>
      </c>
      <c r="C1659" s="159" t="s">
        <v>102</v>
      </c>
      <c r="D1659" s="160" t="s">
        <v>825</v>
      </c>
      <c r="E1659" s="158" t="s">
        <v>828</v>
      </c>
      <c r="F1659" s="161" t="s">
        <v>3233</v>
      </c>
      <c r="G1659" s="162">
        <v>116356</v>
      </c>
      <c r="H1659" s="163">
        <v>117951</v>
      </c>
      <c r="I1659" s="166">
        <f t="shared" si="150"/>
        <v>1.3707930832960914E-2</v>
      </c>
      <c r="J1659" s="164">
        <f t="shared" si="151"/>
        <v>2.7415861665921826E-3</v>
      </c>
      <c r="K1659" s="162">
        <v>86</v>
      </c>
      <c r="L1659" s="163">
        <v>87</v>
      </c>
      <c r="M1659" s="166">
        <f t="shared" si="152"/>
        <v>1.1627906976744186E-2</v>
      </c>
      <c r="N1659" s="164">
        <f t="shared" si="153"/>
        <v>2.3255813953488372E-3</v>
      </c>
      <c r="O1659" s="165">
        <f t="shared" si="154"/>
        <v>7.3911100415964797E-4</v>
      </c>
      <c r="P1659" s="164">
        <f t="shared" si="155"/>
        <v>7.375944248035201E-4</v>
      </c>
      <c r="Q1659" s="81"/>
    </row>
    <row r="1660" spans="1:17" s="74" customFormat="1" x14ac:dyDescent="0.25">
      <c r="A1660" s="288" t="s">
        <v>2801</v>
      </c>
      <c r="B1660" s="158" t="s">
        <v>74</v>
      </c>
      <c r="C1660" s="159" t="s">
        <v>102</v>
      </c>
      <c r="D1660" s="160" t="s">
        <v>1061</v>
      </c>
      <c r="E1660" s="158" t="s">
        <v>1408</v>
      </c>
      <c r="F1660" s="161" t="s">
        <v>3233</v>
      </c>
      <c r="G1660" s="162">
        <v>116356</v>
      </c>
      <c r="H1660" s="163">
        <v>117951</v>
      </c>
      <c r="I1660" s="166">
        <f t="shared" si="150"/>
        <v>1.3707930832960914E-2</v>
      </c>
      <c r="J1660" s="164">
        <f t="shared" si="151"/>
        <v>2.7415861665921826E-3</v>
      </c>
      <c r="K1660" s="162">
        <v>49</v>
      </c>
      <c r="L1660" s="163">
        <v>50</v>
      </c>
      <c r="M1660" s="166">
        <f t="shared" si="152"/>
        <v>2.0408163265306121E-2</v>
      </c>
      <c r="N1660" s="164">
        <f t="shared" si="153"/>
        <v>4.081632653061224E-3</v>
      </c>
      <c r="O1660" s="165">
        <f t="shared" si="154"/>
        <v>4.211213860909622E-4</v>
      </c>
      <c r="P1660" s="164">
        <f t="shared" si="155"/>
        <v>4.2390484184110351E-4</v>
      </c>
      <c r="Q1660" s="81"/>
    </row>
    <row r="1661" spans="1:17" s="74" customFormat="1" x14ac:dyDescent="0.25">
      <c r="A1661" s="288" t="s">
        <v>1982</v>
      </c>
      <c r="B1661" s="158" t="s">
        <v>74</v>
      </c>
      <c r="C1661" s="159" t="s">
        <v>2192</v>
      </c>
      <c r="D1661" s="160" t="s">
        <v>822</v>
      </c>
      <c r="E1661" s="158" t="s">
        <v>823</v>
      </c>
      <c r="F1661" s="161" t="s">
        <v>3027</v>
      </c>
      <c r="G1661" s="162">
        <v>131350</v>
      </c>
      <c r="H1661" s="163">
        <v>135682</v>
      </c>
      <c r="I1661" s="166">
        <f t="shared" si="150"/>
        <v>3.2980586220022839E-2</v>
      </c>
      <c r="J1661" s="164">
        <f t="shared" si="151"/>
        <v>6.5961172440045677E-3</v>
      </c>
      <c r="K1661" s="162">
        <v>24</v>
      </c>
      <c r="L1661" s="163">
        <v>25</v>
      </c>
      <c r="M1661" s="166">
        <f t="shared" si="152"/>
        <v>4.1666666666666664E-2</v>
      </c>
      <c r="N1661" s="164">
        <f t="shared" si="153"/>
        <v>8.3333333333333332E-3</v>
      </c>
      <c r="O1661" s="165">
        <f t="shared" si="154"/>
        <v>1.8271792919680245E-4</v>
      </c>
      <c r="P1661" s="164">
        <f t="shared" si="155"/>
        <v>1.8425435945814477E-4</v>
      </c>
      <c r="Q1661" s="81"/>
    </row>
    <row r="1662" spans="1:17" s="74" customFormat="1" ht="30" x14ac:dyDescent="0.25">
      <c r="A1662" s="288" t="s">
        <v>1694</v>
      </c>
      <c r="B1662" s="158" t="s">
        <v>1723</v>
      </c>
      <c r="C1662" s="159" t="s">
        <v>1807</v>
      </c>
      <c r="D1662" s="160" t="s">
        <v>1463</v>
      </c>
      <c r="E1662" s="158" t="s">
        <v>1271</v>
      </c>
      <c r="F1662" s="161" t="s">
        <v>842</v>
      </c>
      <c r="G1662" s="162">
        <v>416525</v>
      </c>
      <c r="H1662" s="163">
        <v>433534</v>
      </c>
      <c r="I1662" s="166">
        <f t="shared" si="150"/>
        <v>4.0835484064581956E-2</v>
      </c>
      <c r="J1662" s="164">
        <f t="shared" si="151"/>
        <v>8.1670968129163909E-3</v>
      </c>
      <c r="K1662" s="162">
        <v>277013</v>
      </c>
      <c r="L1662" s="163">
        <v>288296</v>
      </c>
      <c r="M1662" s="166">
        <f t="shared" si="152"/>
        <v>4.0730940425178601E-2</v>
      </c>
      <c r="N1662" s="164">
        <f t="shared" si="153"/>
        <v>8.1461880850357202E-3</v>
      </c>
      <c r="O1662" s="165">
        <f t="shared" si="154"/>
        <v>0.66505731948862612</v>
      </c>
      <c r="P1662" s="164">
        <f t="shared" si="155"/>
        <v>0.66499051977468893</v>
      </c>
      <c r="Q1662" s="81"/>
    </row>
    <row r="1663" spans="1:17" s="74" customFormat="1" x14ac:dyDescent="0.25">
      <c r="A1663" s="288" t="s">
        <v>2800</v>
      </c>
      <c r="B1663" s="158" t="s">
        <v>1723</v>
      </c>
      <c r="C1663" s="159" t="s">
        <v>2469</v>
      </c>
      <c r="D1663" s="160" t="s">
        <v>1479</v>
      </c>
      <c r="E1663" s="158" t="s">
        <v>1287</v>
      </c>
      <c r="F1663" s="161" t="s">
        <v>842</v>
      </c>
      <c r="G1663" s="162">
        <v>52196</v>
      </c>
      <c r="H1663" s="163">
        <v>54742</v>
      </c>
      <c r="I1663" s="166">
        <f t="shared" si="150"/>
        <v>4.8777684113725191E-2</v>
      </c>
      <c r="J1663" s="164">
        <f t="shared" si="151"/>
        <v>9.7555368227450374E-3</v>
      </c>
      <c r="K1663" s="162">
        <v>1</v>
      </c>
      <c r="L1663" s="163">
        <v>2</v>
      </c>
      <c r="M1663" s="166">
        <f t="shared" si="152"/>
        <v>1</v>
      </c>
      <c r="N1663" s="164">
        <f t="shared" si="153"/>
        <v>0.2</v>
      </c>
      <c r="O1663" s="165">
        <f t="shared" si="154"/>
        <v>1.9158556211203924E-5</v>
      </c>
      <c r="P1663" s="164">
        <f t="shared" si="155"/>
        <v>3.653501881553469E-5</v>
      </c>
      <c r="Q1663" s="81"/>
    </row>
    <row r="1664" spans="1:17" s="74" customFormat="1" x14ac:dyDescent="0.25">
      <c r="A1664" s="288" t="s">
        <v>1695</v>
      </c>
      <c r="B1664" s="158" t="s">
        <v>1723</v>
      </c>
      <c r="C1664" s="159" t="s">
        <v>408</v>
      </c>
      <c r="D1664" s="160" t="s">
        <v>1454</v>
      </c>
      <c r="E1664" s="158" t="s">
        <v>1261</v>
      </c>
      <c r="F1664" s="161" t="s">
        <v>842</v>
      </c>
      <c r="G1664" s="162">
        <v>219738</v>
      </c>
      <c r="H1664" s="163">
        <v>226741</v>
      </c>
      <c r="I1664" s="166">
        <f t="shared" si="150"/>
        <v>3.1869772183236403E-2</v>
      </c>
      <c r="J1664" s="164">
        <f t="shared" si="151"/>
        <v>6.3739544366472802E-3</v>
      </c>
      <c r="K1664" s="162">
        <v>95952</v>
      </c>
      <c r="L1664" s="163">
        <v>99007</v>
      </c>
      <c r="M1664" s="166">
        <f t="shared" si="152"/>
        <v>3.183883608470902E-2</v>
      </c>
      <c r="N1664" s="164">
        <f t="shared" si="153"/>
        <v>6.3677672169418038E-3</v>
      </c>
      <c r="O1664" s="165">
        <f t="shared" si="154"/>
        <v>0.43666548343936873</v>
      </c>
      <c r="P1664" s="164">
        <f t="shared" si="155"/>
        <v>0.43665239193617389</v>
      </c>
      <c r="Q1664" s="81"/>
    </row>
    <row r="1665" spans="1:17" s="74" customFormat="1" ht="30" x14ac:dyDescent="0.25">
      <c r="A1665" s="288" t="s">
        <v>1695</v>
      </c>
      <c r="B1665" s="158" t="s">
        <v>1723</v>
      </c>
      <c r="C1665" s="159" t="s">
        <v>408</v>
      </c>
      <c r="D1665" s="160" t="s">
        <v>1520</v>
      </c>
      <c r="E1665" s="158" t="s">
        <v>1362</v>
      </c>
      <c r="F1665" s="161" t="s">
        <v>3262</v>
      </c>
      <c r="G1665" s="162">
        <v>219738</v>
      </c>
      <c r="H1665" s="163">
        <v>226741</v>
      </c>
      <c r="I1665" s="166">
        <f t="shared" si="150"/>
        <v>3.1869772183236403E-2</v>
      </c>
      <c r="J1665" s="164">
        <f t="shared" si="151"/>
        <v>6.3739544366472802E-3</v>
      </c>
      <c r="K1665" s="162">
        <v>178366</v>
      </c>
      <c r="L1665" s="163">
        <v>184030</v>
      </c>
      <c r="M1665" s="166">
        <f t="shared" si="152"/>
        <v>3.1754930872475697E-2</v>
      </c>
      <c r="N1665" s="164">
        <f t="shared" si="153"/>
        <v>6.3509861744951391E-3</v>
      </c>
      <c r="O1665" s="165">
        <f t="shared" si="154"/>
        <v>0.81172123164859966</v>
      </c>
      <c r="P1665" s="164">
        <f t="shared" si="155"/>
        <v>0.8116308916340671</v>
      </c>
      <c r="Q1665" s="81"/>
    </row>
    <row r="1666" spans="1:17" s="74" customFormat="1" x14ac:dyDescent="0.25">
      <c r="A1666" s="288" t="s">
        <v>1696</v>
      </c>
      <c r="B1666" s="158" t="s">
        <v>1723</v>
      </c>
      <c r="C1666" s="159" t="s">
        <v>1808</v>
      </c>
      <c r="D1666" s="160" t="s">
        <v>1442</v>
      </c>
      <c r="E1666" s="158" t="s">
        <v>1248</v>
      </c>
      <c r="F1666" s="161" t="s">
        <v>842</v>
      </c>
      <c r="G1666" s="162">
        <v>87281</v>
      </c>
      <c r="H1666" s="163">
        <v>89192</v>
      </c>
      <c r="I1666" s="166">
        <f t="shared" si="150"/>
        <v>2.1894799555458807E-2</v>
      </c>
      <c r="J1666" s="164">
        <f t="shared" si="151"/>
        <v>4.378959911091761E-3</v>
      </c>
      <c r="K1666" s="162">
        <v>32411</v>
      </c>
      <c r="L1666" s="163">
        <v>33103</v>
      </c>
      <c r="M1666" s="166">
        <f t="shared" si="152"/>
        <v>2.1350775971120915E-2</v>
      </c>
      <c r="N1666" s="164">
        <f t="shared" si="153"/>
        <v>4.270155194224183E-3</v>
      </c>
      <c r="O1666" s="165">
        <f t="shared" si="154"/>
        <v>0.3713408416493853</v>
      </c>
      <c r="P1666" s="164">
        <f t="shared" si="155"/>
        <v>0.37114315185218405</v>
      </c>
      <c r="Q1666" s="81"/>
    </row>
    <row r="1667" spans="1:17" s="74" customFormat="1" x14ac:dyDescent="0.25">
      <c r="A1667" s="288" t="s">
        <v>1696</v>
      </c>
      <c r="B1667" s="158" t="s">
        <v>1723</v>
      </c>
      <c r="C1667" s="159" t="s">
        <v>1808</v>
      </c>
      <c r="D1667" s="160" t="s">
        <v>1504</v>
      </c>
      <c r="E1667" s="158" t="s">
        <v>1351</v>
      </c>
      <c r="F1667" s="161" t="s">
        <v>3262</v>
      </c>
      <c r="G1667" s="162">
        <v>87281</v>
      </c>
      <c r="H1667" s="163">
        <v>89192</v>
      </c>
      <c r="I1667" s="166">
        <f t="shared" ref="I1667:I1730" si="156">(H1667-G1667)/G1667</f>
        <v>2.1894799555458807E-2</v>
      </c>
      <c r="J1667" s="164">
        <f t="shared" ref="J1667:J1730" si="157">I1667/5</f>
        <v>4.378959911091761E-3</v>
      </c>
      <c r="K1667" s="162">
        <v>32302</v>
      </c>
      <c r="L1667" s="163">
        <v>32992</v>
      </c>
      <c r="M1667" s="166">
        <f t="shared" ref="M1667:M1730" si="158">IFERROR((L1667-K1667)/K1667,0)</f>
        <v>2.1360906445421338E-2</v>
      </c>
      <c r="N1667" s="164">
        <f t="shared" ref="N1667:N1730" si="159">M1667/5</f>
        <v>4.2721812890842677E-3</v>
      </c>
      <c r="O1667" s="165">
        <f t="shared" ref="O1667:O1730" si="160">K1667/G1667</f>
        <v>0.37009200169567258</v>
      </c>
      <c r="P1667" s="164">
        <f t="shared" ref="P1667:P1730" si="161">L1667/H1667</f>
        <v>0.3698986456184411</v>
      </c>
      <c r="Q1667" s="81"/>
    </row>
    <row r="1668" spans="1:17" s="74" customFormat="1" x14ac:dyDescent="0.25">
      <c r="A1668" s="288" t="s">
        <v>1697</v>
      </c>
      <c r="B1668" s="158" t="s">
        <v>1723</v>
      </c>
      <c r="C1668" s="159" t="s">
        <v>1809</v>
      </c>
      <c r="D1668" s="160" t="s">
        <v>1446</v>
      </c>
      <c r="E1668" s="158" t="s">
        <v>1253</v>
      </c>
      <c r="F1668" s="161" t="s">
        <v>842</v>
      </c>
      <c r="G1668" s="162">
        <v>67337</v>
      </c>
      <c r="H1668" s="163">
        <v>69083</v>
      </c>
      <c r="I1668" s="166">
        <f t="shared" si="156"/>
        <v>2.5929281078753138E-2</v>
      </c>
      <c r="J1668" s="164">
        <f t="shared" si="157"/>
        <v>5.1858562157506274E-3</v>
      </c>
      <c r="K1668" s="162">
        <v>37132</v>
      </c>
      <c r="L1668" s="163">
        <v>38091</v>
      </c>
      <c r="M1668" s="166">
        <f t="shared" si="158"/>
        <v>2.5826780135731982E-2</v>
      </c>
      <c r="N1668" s="164">
        <f t="shared" si="159"/>
        <v>5.1653560271463965E-3</v>
      </c>
      <c r="O1668" s="165">
        <f t="shared" si="160"/>
        <v>0.55143531787872935</v>
      </c>
      <c r="P1668" s="164">
        <f t="shared" si="161"/>
        <v>0.55138022378877583</v>
      </c>
      <c r="Q1668" s="81"/>
    </row>
    <row r="1669" spans="1:17" s="74" customFormat="1" x14ac:dyDescent="0.25">
      <c r="A1669" s="288" t="s">
        <v>1697</v>
      </c>
      <c r="B1669" s="158" t="s">
        <v>1723</v>
      </c>
      <c r="C1669" s="159" t="s">
        <v>1809</v>
      </c>
      <c r="D1669" s="160" t="s">
        <v>1510</v>
      </c>
      <c r="E1669" s="158" t="s">
        <v>1357</v>
      </c>
      <c r="F1669" s="161" t="s">
        <v>3262</v>
      </c>
      <c r="G1669" s="162">
        <v>67337</v>
      </c>
      <c r="H1669" s="163">
        <v>69083</v>
      </c>
      <c r="I1669" s="166">
        <f t="shared" si="156"/>
        <v>2.5929281078753138E-2</v>
      </c>
      <c r="J1669" s="164">
        <f t="shared" si="157"/>
        <v>5.1858562157506274E-3</v>
      </c>
      <c r="K1669" s="162">
        <v>37156</v>
      </c>
      <c r="L1669" s="163">
        <v>38115</v>
      </c>
      <c r="M1669" s="166">
        <f t="shared" si="158"/>
        <v>2.5810097965335344E-2</v>
      </c>
      <c r="N1669" s="164">
        <f t="shared" si="159"/>
        <v>5.1620195930670689E-3</v>
      </c>
      <c r="O1669" s="165">
        <f t="shared" si="160"/>
        <v>0.55179173411348892</v>
      </c>
      <c r="P1669" s="164">
        <f t="shared" si="161"/>
        <v>0.55172763197892394</v>
      </c>
      <c r="Q1669" s="81"/>
    </row>
    <row r="1670" spans="1:17" s="74" customFormat="1" x14ac:dyDescent="0.25">
      <c r="A1670" s="288" t="s">
        <v>1697</v>
      </c>
      <c r="B1670" s="158" t="s">
        <v>1723</v>
      </c>
      <c r="C1670" s="159" t="s">
        <v>1809</v>
      </c>
      <c r="D1670" s="160" t="s">
        <v>1226</v>
      </c>
      <c r="E1670" s="158" t="s">
        <v>1394</v>
      </c>
      <c r="F1670" s="161" t="s">
        <v>3233</v>
      </c>
      <c r="G1670" s="162">
        <v>67337</v>
      </c>
      <c r="H1670" s="163">
        <v>69083</v>
      </c>
      <c r="I1670" s="166">
        <f t="shared" si="156"/>
        <v>2.5929281078753138E-2</v>
      </c>
      <c r="J1670" s="164">
        <f t="shared" si="157"/>
        <v>5.1858562157506274E-3</v>
      </c>
      <c r="K1670" s="162">
        <v>42581</v>
      </c>
      <c r="L1670" s="163">
        <v>43673</v>
      </c>
      <c r="M1670" s="166">
        <f t="shared" si="158"/>
        <v>2.5645240835114252E-2</v>
      </c>
      <c r="N1670" s="164">
        <f t="shared" si="159"/>
        <v>5.1290481670228502E-3</v>
      </c>
      <c r="O1670" s="165">
        <f t="shared" si="160"/>
        <v>0.63235665384558271</v>
      </c>
      <c r="P1670" s="164">
        <f t="shared" si="161"/>
        <v>0.63218157868071745</v>
      </c>
      <c r="Q1670" s="81"/>
    </row>
    <row r="1671" spans="1:17" s="74" customFormat="1" x14ac:dyDescent="0.25">
      <c r="A1671" s="288" t="s">
        <v>2324</v>
      </c>
      <c r="B1671" s="158" t="s">
        <v>1723</v>
      </c>
      <c r="C1671" s="159" t="s">
        <v>95</v>
      </c>
      <c r="D1671" s="160" t="s">
        <v>1512</v>
      </c>
      <c r="E1671" s="158" t="s">
        <v>1359</v>
      </c>
      <c r="F1671" s="161" t="s">
        <v>3262</v>
      </c>
      <c r="G1671" s="162">
        <v>7916</v>
      </c>
      <c r="H1671" s="163">
        <v>8060</v>
      </c>
      <c r="I1671" s="166">
        <f t="shared" si="156"/>
        <v>1.8191005558362811E-2</v>
      </c>
      <c r="J1671" s="164">
        <f t="shared" si="157"/>
        <v>3.638201111672562E-3</v>
      </c>
      <c r="K1671" s="162">
        <v>2213</v>
      </c>
      <c r="L1671" s="163">
        <v>2255</v>
      </c>
      <c r="M1671" s="166">
        <f t="shared" si="158"/>
        <v>1.8978761861726163E-2</v>
      </c>
      <c r="N1671" s="164">
        <f t="shared" si="159"/>
        <v>3.7957523723452327E-3</v>
      </c>
      <c r="O1671" s="165">
        <f t="shared" si="160"/>
        <v>0.27956038403233957</v>
      </c>
      <c r="P1671" s="164">
        <f t="shared" si="161"/>
        <v>0.27977667493796526</v>
      </c>
      <c r="Q1671" s="81"/>
    </row>
    <row r="1672" spans="1:17" s="74" customFormat="1" x14ac:dyDescent="0.25">
      <c r="A1672" s="288" t="s">
        <v>1698</v>
      </c>
      <c r="B1672" s="158" t="s">
        <v>1723</v>
      </c>
      <c r="C1672" s="159" t="s">
        <v>1810</v>
      </c>
      <c r="D1672" s="160" t="s">
        <v>1437</v>
      </c>
      <c r="E1672" s="158" t="s">
        <v>1243</v>
      </c>
      <c r="F1672" s="161" t="s">
        <v>842</v>
      </c>
      <c r="G1672" s="162">
        <v>378099</v>
      </c>
      <c r="H1672" s="163">
        <v>394083</v>
      </c>
      <c r="I1672" s="166">
        <f t="shared" si="156"/>
        <v>4.2274642355573537E-2</v>
      </c>
      <c r="J1672" s="164">
        <f t="shared" si="157"/>
        <v>8.4549284711147067E-3</v>
      </c>
      <c r="K1672" s="162">
        <v>243525</v>
      </c>
      <c r="L1672" s="163">
        <v>253730</v>
      </c>
      <c r="M1672" s="166">
        <f t="shared" si="158"/>
        <v>4.1905348526845292E-2</v>
      </c>
      <c r="N1672" s="164">
        <f t="shared" si="159"/>
        <v>8.381069705369058E-3</v>
      </c>
      <c r="O1672" s="165">
        <f t="shared" si="160"/>
        <v>0.64407734482238777</v>
      </c>
      <c r="P1672" s="164">
        <f t="shared" si="161"/>
        <v>0.64384913837947844</v>
      </c>
      <c r="Q1672" s="81"/>
    </row>
    <row r="1673" spans="1:17" s="74" customFormat="1" x14ac:dyDescent="0.25">
      <c r="A1673" s="288" t="s">
        <v>1698</v>
      </c>
      <c r="B1673" s="158" t="s">
        <v>1723</v>
      </c>
      <c r="C1673" s="159" t="s">
        <v>1810</v>
      </c>
      <c r="D1673" s="160" t="s">
        <v>1501</v>
      </c>
      <c r="E1673" s="158" t="s">
        <v>1348</v>
      </c>
      <c r="F1673" s="161" t="s">
        <v>3262</v>
      </c>
      <c r="G1673" s="162">
        <v>378099</v>
      </c>
      <c r="H1673" s="163">
        <v>394083</v>
      </c>
      <c r="I1673" s="166">
        <f t="shared" si="156"/>
        <v>4.2274642355573537E-2</v>
      </c>
      <c r="J1673" s="164">
        <f t="shared" si="157"/>
        <v>8.4549284711147067E-3</v>
      </c>
      <c r="K1673" s="162">
        <v>243571</v>
      </c>
      <c r="L1673" s="163">
        <v>253777</v>
      </c>
      <c r="M1673" s="166">
        <f t="shared" si="158"/>
        <v>4.1901540002709681E-2</v>
      </c>
      <c r="N1673" s="164">
        <f t="shared" si="159"/>
        <v>8.3803080005419358E-3</v>
      </c>
      <c r="O1673" s="165">
        <f t="shared" si="160"/>
        <v>0.64419900608041814</v>
      </c>
      <c r="P1673" s="164">
        <f t="shared" si="161"/>
        <v>0.64396840259539234</v>
      </c>
      <c r="Q1673" s="81"/>
    </row>
    <row r="1674" spans="1:17" s="74" customFormat="1" x14ac:dyDescent="0.25">
      <c r="A1674" s="288" t="s">
        <v>1698</v>
      </c>
      <c r="B1674" s="158" t="s">
        <v>1723</v>
      </c>
      <c r="C1674" s="159" t="s">
        <v>1810</v>
      </c>
      <c r="D1674" s="160" t="s">
        <v>1527</v>
      </c>
      <c r="E1674" s="158" t="s">
        <v>1314</v>
      </c>
      <c r="F1674" s="161" t="s">
        <v>3262</v>
      </c>
      <c r="G1674" s="162">
        <v>378099</v>
      </c>
      <c r="H1674" s="163">
        <v>394083</v>
      </c>
      <c r="I1674" s="166">
        <f t="shared" si="156"/>
        <v>4.2274642355573537E-2</v>
      </c>
      <c r="J1674" s="164">
        <f t="shared" si="157"/>
        <v>8.4549284711147067E-3</v>
      </c>
      <c r="K1674" s="162">
        <v>2046</v>
      </c>
      <c r="L1674" s="163">
        <v>2134</v>
      </c>
      <c r="M1674" s="166">
        <f t="shared" si="158"/>
        <v>4.3010752688172046E-2</v>
      </c>
      <c r="N1674" s="164">
        <f t="shared" si="159"/>
        <v>8.6021505376344086E-3</v>
      </c>
      <c r="O1674" s="165">
        <f t="shared" si="160"/>
        <v>5.4112811723913577E-3</v>
      </c>
      <c r="P1674" s="164">
        <f t="shared" si="161"/>
        <v>5.4151029097931147E-3</v>
      </c>
      <c r="Q1674" s="81"/>
    </row>
    <row r="1675" spans="1:17" s="74" customFormat="1" x14ac:dyDescent="0.25">
      <c r="A1675" s="288" t="s">
        <v>1698</v>
      </c>
      <c r="B1675" s="158" t="s">
        <v>1723</v>
      </c>
      <c r="C1675" s="159" t="s">
        <v>1810</v>
      </c>
      <c r="D1675" s="160" t="s">
        <v>1386</v>
      </c>
      <c r="E1675" s="158" t="s">
        <v>1401</v>
      </c>
      <c r="F1675" s="161" t="s">
        <v>3233</v>
      </c>
      <c r="G1675" s="162">
        <v>378099</v>
      </c>
      <c r="H1675" s="163">
        <v>394083</v>
      </c>
      <c r="I1675" s="166">
        <f t="shared" si="156"/>
        <v>4.2274642355573537E-2</v>
      </c>
      <c r="J1675" s="164">
        <f t="shared" si="157"/>
        <v>8.4549284711147067E-3</v>
      </c>
      <c r="K1675" s="162">
        <v>3734</v>
      </c>
      <c r="L1675" s="163">
        <v>3895</v>
      </c>
      <c r="M1675" s="166">
        <f t="shared" si="158"/>
        <v>4.3117300482056774E-2</v>
      </c>
      <c r="N1675" s="164">
        <f t="shared" si="159"/>
        <v>8.6234600964113541E-3</v>
      </c>
      <c r="O1675" s="165">
        <f t="shared" si="160"/>
        <v>9.8757203801120869E-3</v>
      </c>
      <c r="P1675" s="164">
        <f t="shared" si="161"/>
        <v>9.8837047018013966E-3</v>
      </c>
      <c r="Q1675" s="81"/>
    </row>
    <row r="1676" spans="1:17" s="74" customFormat="1" x14ac:dyDescent="0.25">
      <c r="A1676" s="288" t="s">
        <v>1699</v>
      </c>
      <c r="B1676" s="158" t="s">
        <v>1723</v>
      </c>
      <c r="C1676" s="159" t="s">
        <v>1760</v>
      </c>
      <c r="D1676" s="160" t="s">
        <v>1468</v>
      </c>
      <c r="E1676" s="158" t="s">
        <v>1276</v>
      </c>
      <c r="F1676" s="161" t="s">
        <v>842</v>
      </c>
      <c r="G1676" s="162">
        <v>344001</v>
      </c>
      <c r="H1676" s="163">
        <v>361208</v>
      </c>
      <c r="I1676" s="166">
        <f t="shared" si="156"/>
        <v>5.002020342964119E-2</v>
      </c>
      <c r="J1676" s="164">
        <f t="shared" si="157"/>
        <v>1.0004040685928238E-2</v>
      </c>
      <c r="K1676" s="162">
        <v>226999</v>
      </c>
      <c r="L1676" s="163">
        <v>238242</v>
      </c>
      <c r="M1676" s="166">
        <f t="shared" si="158"/>
        <v>4.9528852550011236E-2</v>
      </c>
      <c r="N1676" s="164">
        <f t="shared" si="159"/>
        <v>9.9057705100022465E-3</v>
      </c>
      <c r="O1676" s="165">
        <f t="shared" si="160"/>
        <v>0.65987889570088454</v>
      </c>
      <c r="P1676" s="164">
        <f t="shared" si="161"/>
        <v>0.65957010918916525</v>
      </c>
      <c r="Q1676" s="81"/>
    </row>
    <row r="1677" spans="1:17" s="74" customFormat="1" ht="30" x14ac:dyDescent="0.25">
      <c r="A1677" s="288" t="s">
        <v>1700</v>
      </c>
      <c r="B1677" s="158" t="s">
        <v>1723</v>
      </c>
      <c r="C1677" s="159" t="s">
        <v>1811</v>
      </c>
      <c r="D1677" s="160" t="s">
        <v>1463</v>
      </c>
      <c r="E1677" s="158" t="s">
        <v>1271</v>
      </c>
      <c r="F1677" s="161" t="s">
        <v>842</v>
      </c>
      <c r="G1677" s="162">
        <v>810571</v>
      </c>
      <c r="H1677" s="163">
        <v>847341</v>
      </c>
      <c r="I1677" s="166">
        <f t="shared" si="156"/>
        <v>4.5363083554679356E-2</v>
      </c>
      <c r="J1677" s="164">
        <f t="shared" si="157"/>
        <v>9.0726167109358713E-3</v>
      </c>
      <c r="K1677" s="162">
        <v>802567</v>
      </c>
      <c r="L1677" s="163">
        <v>838972</v>
      </c>
      <c r="M1677" s="166">
        <f t="shared" si="158"/>
        <v>4.5360698857540863E-2</v>
      </c>
      <c r="N1677" s="164">
        <f t="shared" si="159"/>
        <v>9.0721397715081732E-3</v>
      </c>
      <c r="O1677" s="165">
        <f t="shared" si="160"/>
        <v>0.99012547944597085</v>
      </c>
      <c r="P1677" s="164">
        <f t="shared" si="161"/>
        <v>0.9901232207576407</v>
      </c>
      <c r="Q1677" s="81"/>
    </row>
    <row r="1678" spans="1:17" s="74" customFormat="1" x14ac:dyDescent="0.25">
      <c r="A1678" s="288" t="s">
        <v>1700</v>
      </c>
      <c r="B1678" s="158" t="s">
        <v>1723</v>
      </c>
      <c r="C1678" s="159" t="s">
        <v>1811</v>
      </c>
      <c r="D1678" s="160" t="s">
        <v>1479</v>
      </c>
      <c r="E1678" s="158" t="s">
        <v>1287</v>
      </c>
      <c r="F1678" s="161" t="s">
        <v>842</v>
      </c>
      <c r="G1678" s="162">
        <v>810571</v>
      </c>
      <c r="H1678" s="163">
        <v>847341</v>
      </c>
      <c r="I1678" s="166">
        <f t="shared" si="156"/>
        <v>4.5363083554679356E-2</v>
      </c>
      <c r="J1678" s="164">
        <f t="shared" si="157"/>
        <v>9.0726167109358713E-3</v>
      </c>
      <c r="K1678" s="162">
        <v>8</v>
      </c>
      <c r="L1678" s="163">
        <v>8</v>
      </c>
      <c r="M1678" s="166">
        <f t="shared" si="158"/>
        <v>0</v>
      </c>
      <c r="N1678" s="164">
        <f t="shared" si="159"/>
        <v>0</v>
      </c>
      <c r="O1678" s="165">
        <f t="shared" si="160"/>
        <v>9.8695857611486228E-6</v>
      </c>
      <c r="P1678" s="164">
        <f t="shared" si="161"/>
        <v>9.4412993116112642E-6</v>
      </c>
      <c r="Q1678" s="81"/>
    </row>
    <row r="1679" spans="1:17" s="74" customFormat="1" x14ac:dyDescent="0.25">
      <c r="A1679" s="288" t="s">
        <v>1701</v>
      </c>
      <c r="B1679" s="158" t="s">
        <v>1723</v>
      </c>
      <c r="C1679" s="159" t="s">
        <v>1812</v>
      </c>
      <c r="D1679" s="160" t="s">
        <v>1468</v>
      </c>
      <c r="E1679" s="158" t="s">
        <v>1276</v>
      </c>
      <c r="F1679" s="161" t="s">
        <v>842</v>
      </c>
      <c r="G1679" s="162">
        <v>84695</v>
      </c>
      <c r="H1679" s="163">
        <v>90008</v>
      </c>
      <c r="I1679" s="166">
        <f t="shared" si="156"/>
        <v>6.2730975854536866E-2</v>
      </c>
      <c r="J1679" s="164">
        <f t="shared" si="157"/>
        <v>1.2546195170907373E-2</v>
      </c>
      <c r="K1679" s="162">
        <v>30556</v>
      </c>
      <c r="L1679" s="163">
        <v>32509</v>
      </c>
      <c r="M1679" s="166">
        <f t="shared" si="158"/>
        <v>6.3915433957324255E-2</v>
      </c>
      <c r="N1679" s="164">
        <f t="shared" si="159"/>
        <v>1.2783086791464851E-2</v>
      </c>
      <c r="O1679" s="165">
        <f t="shared" si="160"/>
        <v>0.3607769053663144</v>
      </c>
      <c r="P1679" s="164">
        <f t="shared" si="161"/>
        <v>0.36117900631055017</v>
      </c>
      <c r="Q1679" s="81"/>
    </row>
    <row r="1680" spans="1:17" s="74" customFormat="1" x14ac:dyDescent="0.25">
      <c r="A1680" s="288" t="s">
        <v>2325</v>
      </c>
      <c r="B1680" s="158" t="s">
        <v>1723</v>
      </c>
      <c r="C1680" s="159" t="s">
        <v>31</v>
      </c>
      <c r="D1680" s="160" t="s">
        <v>1511</v>
      </c>
      <c r="E1680" s="158" t="s">
        <v>1358</v>
      </c>
      <c r="F1680" s="161" t="s">
        <v>3262</v>
      </c>
      <c r="G1680" s="162">
        <v>26401</v>
      </c>
      <c r="H1680" s="163">
        <v>27297</v>
      </c>
      <c r="I1680" s="166">
        <f t="shared" si="156"/>
        <v>3.3938108404984658E-2</v>
      </c>
      <c r="J1680" s="164">
        <f t="shared" si="157"/>
        <v>6.7876216809969313E-3</v>
      </c>
      <c r="K1680" s="162">
        <v>9973</v>
      </c>
      <c r="L1680" s="163">
        <v>10301</v>
      </c>
      <c r="M1680" s="166">
        <f t="shared" si="158"/>
        <v>3.2888799759350246E-2</v>
      </c>
      <c r="N1680" s="164">
        <f t="shared" si="159"/>
        <v>6.5777599518700488E-3</v>
      </c>
      <c r="O1680" s="165">
        <f t="shared" si="160"/>
        <v>0.37775084277110715</v>
      </c>
      <c r="P1680" s="164">
        <f t="shared" si="161"/>
        <v>0.37736747627944461</v>
      </c>
      <c r="Q1680" s="81"/>
    </row>
    <row r="1681" spans="1:17" s="74" customFormat="1" ht="30" x14ac:dyDescent="0.25">
      <c r="A1681" s="288" t="s">
        <v>1702</v>
      </c>
      <c r="B1681" s="158" t="s">
        <v>1723</v>
      </c>
      <c r="C1681" s="159" t="s">
        <v>402</v>
      </c>
      <c r="D1681" s="160" t="s">
        <v>1463</v>
      </c>
      <c r="E1681" s="158" t="s">
        <v>1271</v>
      </c>
      <c r="F1681" s="161" t="s">
        <v>842</v>
      </c>
      <c r="G1681" s="162">
        <v>592146</v>
      </c>
      <c r="H1681" s="163">
        <v>623369</v>
      </c>
      <c r="I1681" s="166">
        <f t="shared" si="156"/>
        <v>5.2728550053534093E-2</v>
      </c>
      <c r="J1681" s="164">
        <f t="shared" si="157"/>
        <v>1.0545710010706819E-2</v>
      </c>
      <c r="K1681" s="162">
        <v>512426</v>
      </c>
      <c r="L1681" s="163">
        <v>539462</v>
      </c>
      <c r="M1681" s="166">
        <f t="shared" si="158"/>
        <v>5.2760788874881448E-2</v>
      </c>
      <c r="N1681" s="164">
        <f t="shared" si="159"/>
        <v>1.0552157774976289E-2</v>
      </c>
      <c r="O1681" s="165">
        <f t="shared" si="160"/>
        <v>0.86537104025020861</v>
      </c>
      <c r="P1681" s="164">
        <f t="shared" si="161"/>
        <v>0.8653975414241003</v>
      </c>
      <c r="Q1681" s="81"/>
    </row>
    <row r="1682" spans="1:17" s="74" customFormat="1" x14ac:dyDescent="0.25">
      <c r="A1682" s="288" t="s">
        <v>1983</v>
      </c>
      <c r="B1682" s="158" t="s">
        <v>39</v>
      </c>
      <c r="C1682" s="159" t="s">
        <v>763</v>
      </c>
      <c r="D1682" s="160" t="s">
        <v>1057</v>
      </c>
      <c r="E1682" s="158" t="s">
        <v>1103</v>
      </c>
      <c r="F1682" s="161" t="s">
        <v>3039</v>
      </c>
      <c r="G1682" s="162">
        <v>102944</v>
      </c>
      <c r="H1682" s="163">
        <v>104654</v>
      </c>
      <c r="I1682" s="166">
        <f t="shared" si="156"/>
        <v>1.6610972956170346E-2</v>
      </c>
      <c r="J1682" s="164">
        <f t="shared" si="157"/>
        <v>3.3221945912340692E-3</v>
      </c>
      <c r="K1682" s="162">
        <v>18</v>
      </c>
      <c r="L1682" s="163">
        <v>18</v>
      </c>
      <c r="M1682" s="166">
        <f t="shared" si="158"/>
        <v>0</v>
      </c>
      <c r="N1682" s="164">
        <f t="shared" si="159"/>
        <v>0</v>
      </c>
      <c r="O1682" s="165">
        <f t="shared" si="160"/>
        <v>1.7485234690705628E-4</v>
      </c>
      <c r="P1682" s="164">
        <f t="shared" si="161"/>
        <v>1.719953370153076E-4</v>
      </c>
      <c r="Q1682" s="81"/>
    </row>
    <row r="1683" spans="1:17" s="74" customFormat="1" x14ac:dyDescent="0.25">
      <c r="A1683" s="288" t="s">
        <v>1983</v>
      </c>
      <c r="B1683" s="158" t="s">
        <v>39</v>
      </c>
      <c r="C1683" s="159" t="s">
        <v>763</v>
      </c>
      <c r="D1683" s="160" t="s">
        <v>1083</v>
      </c>
      <c r="E1683" s="158" t="s">
        <v>1135</v>
      </c>
      <c r="F1683" s="161" t="s">
        <v>3039</v>
      </c>
      <c r="G1683" s="162">
        <v>102944</v>
      </c>
      <c r="H1683" s="163">
        <v>104654</v>
      </c>
      <c r="I1683" s="166">
        <f t="shared" si="156"/>
        <v>1.6610972956170346E-2</v>
      </c>
      <c r="J1683" s="164">
        <f t="shared" si="157"/>
        <v>3.3221945912340692E-3</v>
      </c>
      <c r="K1683" s="162">
        <v>24</v>
      </c>
      <c r="L1683" s="163">
        <v>24</v>
      </c>
      <c r="M1683" s="166">
        <f t="shared" si="158"/>
        <v>0</v>
      </c>
      <c r="N1683" s="164">
        <f t="shared" si="159"/>
        <v>0</v>
      </c>
      <c r="O1683" s="165">
        <f t="shared" si="160"/>
        <v>2.3313646254274168E-4</v>
      </c>
      <c r="P1683" s="164">
        <f t="shared" si="161"/>
        <v>2.2932711602041011E-4</v>
      </c>
      <c r="Q1683" s="81"/>
    </row>
    <row r="1684" spans="1:17" s="74" customFormat="1" x14ac:dyDescent="0.25">
      <c r="A1684" s="288" t="s">
        <v>1983</v>
      </c>
      <c r="B1684" s="158" t="s">
        <v>39</v>
      </c>
      <c r="C1684" s="159" t="s">
        <v>763</v>
      </c>
      <c r="D1684" s="160" t="s">
        <v>1057</v>
      </c>
      <c r="E1684" s="158" t="s">
        <v>3132</v>
      </c>
      <c r="F1684" s="161" t="s">
        <v>3126</v>
      </c>
      <c r="G1684" s="162">
        <v>102944</v>
      </c>
      <c r="H1684" s="163">
        <v>104654</v>
      </c>
      <c r="I1684" s="166">
        <f t="shared" si="156"/>
        <v>1.6610972956170346E-2</v>
      </c>
      <c r="J1684" s="164">
        <f t="shared" si="157"/>
        <v>3.3221945912340692E-3</v>
      </c>
      <c r="K1684" s="162">
        <v>25</v>
      </c>
      <c r="L1684" s="163">
        <v>25</v>
      </c>
      <c r="M1684" s="166">
        <f t="shared" si="158"/>
        <v>0</v>
      </c>
      <c r="N1684" s="164">
        <f t="shared" si="159"/>
        <v>0</v>
      </c>
      <c r="O1684" s="165">
        <f t="shared" si="160"/>
        <v>2.4285048181535592E-4</v>
      </c>
      <c r="P1684" s="164">
        <f t="shared" si="161"/>
        <v>2.3888241252126053E-4</v>
      </c>
      <c r="Q1684" s="81"/>
    </row>
    <row r="1685" spans="1:17" s="74" customFormat="1" x14ac:dyDescent="0.25">
      <c r="A1685" s="288" t="s">
        <v>1983</v>
      </c>
      <c r="B1685" s="158" t="s">
        <v>39</v>
      </c>
      <c r="C1685" s="159" t="s">
        <v>763</v>
      </c>
      <c r="D1685" s="160" t="s">
        <v>1083</v>
      </c>
      <c r="E1685" s="158" t="s">
        <v>3179</v>
      </c>
      <c r="F1685" s="161" t="s">
        <v>3126</v>
      </c>
      <c r="G1685" s="162">
        <v>102944</v>
      </c>
      <c r="H1685" s="163">
        <v>104654</v>
      </c>
      <c r="I1685" s="166">
        <f t="shared" si="156"/>
        <v>1.6610972956170346E-2</v>
      </c>
      <c r="J1685" s="164">
        <f t="shared" si="157"/>
        <v>3.3221945912340692E-3</v>
      </c>
      <c r="K1685" s="162">
        <v>26</v>
      </c>
      <c r="L1685" s="163">
        <v>26</v>
      </c>
      <c r="M1685" s="166">
        <f t="shared" si="158"/>
        <v>0</v>
      </c>
      <c r="N1685" s="164">
        <f t="shared" si="159"/>
        <v>0</v>
      </c>
      <c r="O1685" s="165">
        <f t="shared" si="160"/>
        <v>2.5256450108797015E-4</v>
      </c>
      <c r="P1685" s="164">
        <f t="shared" si="161"/>
        <v>2.4843770902211094E-4</v>
      </c>
      <c r="Q1685" s="81"/>
    </row>
    <row r="1686" spans="1:17" s="74" customFormat="1" x14ac:dyDescent="0.25">
      <c r="A1686" s="288" t="s">
        <v>1983</v>
      </c>
      <c r="B1686" s="158" t="s">
        <v>39</v>
      </c>
      <c r="C1686" s="159" t="s">
        <v>763</v>
      </c>
      <c r="D1686" s="160" t="s">
        <v>1383</v>
      </c>
      <c r="E1686" s="158" t="s">
        <v>1391</v>
      </c>
      <c r="F1686" s="161" t="s">
        <v>3233</v>
      </c>
      <c r="G1686" s="162">
        <v>102944</v>
      </c>
      <c r="H1686" s="163">
        <v>104654</v>
      </c>
      <c r="I1686" s="166">
        <f t="shared" si="156"/>
        <v>1.6610972956170346E-2</v>
      </c>
      <c r="J1686" s="164">
        <f t="shared" si="157"/>
        <v>3.3221945912340692E-3</v>
      </c>
      <c r="K1686" s="162">
        <v>168</v>
      </c>
      <c r="L1686" s="163">
        <v>171</v>
      </c>
      <c r="M1686" s="166">
        <f t="shared" si="158"/>
        <v>1.7857142857142856E-2</v>
      </c>
      <c r="N1686" s="164">
        <f t="shared" si="159"/>
        <v>3.5714285714285713E-3</v>
      </c>
      <c r="O1686" s="165">
        <f t="shared" si="160"/>
        <v>1.6319552377991918E-3</v>
      </c>
      <c r="P1686" s="164">
        <f t="shared" si="161"/>
        <v>1.633955701645422E-3</v>
      </c>
      <c r="Q1686" s="81"/>
    </row>
    <row r="1687" spans="1:17" s="74" customFormat="1" x14ac:dyDescent="0.25">
      <c r="A1687" s="288" t="s">
        <v>1703</v>
      </c>
      <c r="B1687" s="158" t="s">
        <v>39</v>
      </c>
      <c r="C1687" s="159" t="s">
        <v>1813</v>
      </c>
      <c r="D1687" s="160" t="s">
        <v>1462</v>
      </c>
      <c r="E1687" s="158" t="s">
        <v>1270</v>
      </c>
      <c r="F1687" s="161" t="s">
        <v>842</v>
      </c>
      <c r="G1687" s="162">
        <v>1224189</v>
      </c>
      <c r="H1687" s="163">
        <v>1234759</v>
      </c>
      <c r="I1687" s="166">
        <f t="shared" si="156"/>
        <v>8.6342876794351202E-3</v>
      </c>
      <c r="J1687" s="164">
        <f t="shared" si="157"/>
        <v>1.726857535887024E-3</v>
      </c>
      <c r="K1687" s="162">
        <v>312262</v>
      </c>
      <c r="L1687" s="163">
        <v>314850</v>
      </c>
      <c r="M1687" s="166">
        <f t="shared" si="158"/>
        <v>8.2879120738354323E-3</v>
      </c>
      <c r="N1687" s="164">
        <f t="shared" si="159"/>
        <v>1.6575824147670865E-3</v>
      </c>
      <c r="O1687" s="165">
        <f t="shared" si="160"/>
        <v>0.25507662623990252</v>
      </c>
      <c r="P1687" s="164">
        <f t="shared" si="161"/>
        <v>0.2549890302480079</v>
      </c>
      <c r="Q1687" s="81"/>
    </row>
    <row r="1688" spans="1:17" s="74" customFormat="1" x14ac:dyDescent="0.25">
      <c r="A1688" s="288" t="s">
        <v>1703</v>
      </c>
      <c r="B1688" s="158" t="s">
        <v>39</v>
      </c>
      <c r="C1688" s="159" t="s">
        <v>1813</v>
      </c>
      <c r="D1688" s="160" t="s">
        <v>1076</v>
      </c>
      <c r="E1688" s="158" t="s">
        <v>1124</v>
      </c>
      <c r="F1688" s="161" t="s">
        <v>3039</v>
      </c>
      <c r="G1688" s="162">
        <v>1224189</v>
      </c>
      <c r="H1688" s="163">
        <v>1234759</v>
      </c>
      <c r="I1688" s="166">
        <f t="shared" si="156"/>
        <v>8.6342876794351202E-3</v>
      </c>
      <c r="J1688" s="164">
        <f t="shared" si="157"/>
        <v>1.726857535887024E-3</v>
      </c>
      <c r="K1688" s="162">
        <v>1224189</v>
      </c>
      <c r="L1688" s="163">
        <v>1234759</v>
      </c>
      <c r="M1688" s="166">
        <f t="shared" si="158"/>
        <v>8.6342876794351202E-3</v>
      </c>
      <c r="N1688" s="164">
        <f t="shared" si="159"/>
        <v>1.726857535887024E-3</v>
      </c>
      <c r="O1688" s="165">
        <f t="shared" si="160"/>
        <v>1</v>
      </c>
      <c r="P1688" s="164">
        <f t="shared" si="161"/>
        <v>1</v>
      </c>
      <c r="Q1688" s="81"/>
    </row>
    <row r="1689" spans="1:17" s="74" customFormat="1" ht="45" x14ac:dyDescent="0.25">
      <c r="A1689" s="288" t="s">
        <v>1703</v>
      </c>
      <c r="B1689" s="158" t="s">
        <v>39</v>
      </c>
      <c r="C1689" s="159" t="s">
        <v>1813</v>
      </c>
      <c r="D1689" s="160" t="s">
        <v>1517</v>
      </c>
      <c r="E1689" s="158" t="s">
        <v>1343</v>
      </c>
      <c r="F1689" s="161" t="s">
        <v>3262</v>
      </c>
      <c r="G1689" s="162">
        <v>1224189</v>
      </c>
      <c r="H1689" s="163">
        <v>1234759</v>
      </c>
      <c r="I1689" s="166">
        <f t="shared" si="156"/>
        <v>8.6342876794351202E-3</v>
      </c>
      <c r="J1689" s="164">
        <f t="shared" si="157"/>
        <v>1.726857535887024E-3</v>
      </c>
      <c r="K1689" s="162">
        <v>18637</v>
      </c>
      <c r="L1689" s="163">
        <v>18805</v>
      </c>
      <c r="M1689" s="166">
        <f t="shared" si="158"/>
        <v>9.0143263400761925E-3</v>
      </c>
      <c r="N1689" s="164">
        <f t="shared" si="159"/>
        <v>1.8028652680152385E-3</v>
      </c>
      <c r="O1689" s="165">
        <f t="shared" si="160"/>
        <v>1.522395643156408E-2</v>
      </c>
      <c r="P1689" s="164">
        <f t="shared" si="161"/>
        <v>1.5229692595883084E-2</v>
      </c>
      <c r="Q1689" s="81"/>
    </row>
    <row r="1690" spans="1:17" s="74" customFormat="1" x14ac:dyDescent="0.25">
      <c r="A1690" s="288" t="s">
        <v>1703</v>
      </c>
      <c r="B1690" s="158" t="s">
        <v>39</v>
      </c>
      <c r="C1690" s="159" t="s">
        <v>1813</v>
      </c>
      <c r="D1690" s="160" t="s">
        <v>1073</v>
      </c>
      <c r="E1690" s="158" t="s">
        <v>1397</v>
      </c>
      <c r="F1690" s="161" t="s">
        <v>3233</v>
      </c>
      <c r="G1690" s="162">
        <v>1224189</v>
      </c>
      <c r="H1690" s="163">
        <v>1234759</v>
      </c>
      <c r="I1690" s="166">
        <f t="shared" si="156"/>
        <v>8.6342876794351202E-3</v>
      </c>
      <c r="J1690" s="164">
        <f t="shared" si="157"/>
        <v>1.726857535887024E-3</v>
      </c>
      <c r="K1690" s="162">
        <v>18637</v>
      </c>
      <c r="L1690" s="163">
        <v>18804</v>
      </c>
      <c r="M1690" s="166">
        <f t="shared" si="158"/>
        <v>8.9606696356709769E-3</v>
      </c>
      <c r="N1690" s="164">
        <f t="shared" si="159"/>
        <v>1.7921339271341954E-3</v>
      </c>
      <c r="O1690" s="165">
        <f t="shared" si="160"/>
        <v>1.522395643156408E-2</v>
      </c>
      <c r="P1690" s="164">
        <f t="shared" si="161"/>
        <v>1.5228882721243578E-2</v>
      </c>
      <c r="Q1690" s="81"/>
    </row>
    <row r="1691" spans="1:17" s="74" customFormat="1" x14ac:dyDescent="0.25">
      <c r="A1691" s="288" t="s">
        <v>1703</v>
      </c>
      <c r="B1691" s="158" t="s">
        <v>39</v>
      </c>
      <c r="C1691" s="159" t="s">
        <v>1813</v>
      </c>
      <c r="D1691" s="160" t="s">
        <v>1076</v>
      </c>
      <c r="E1691" s="158" t="s">
        <v>1402</v>
      </c>
      <c r="F1691" s="161" t="s">
        <v>3233</v>
      </c>
      <c r="G1691" s="162">
        <v>1224189</v>
      </c>
      <c r="H1691" s="163">
        <v>1234759</v>
      </c>
      <c r="I1691" s="166">
        <f t="shared" si="156"/>
        <v>8.6342876794351202E-3</v>
      </c>
      <c r="J1691" s="164">
        <f t="shared" si="157"/>
        <v>1.726857535887024E-3</v>
      </c>
      <c r="K1691" s="162">
        <v>1205552</v>
      </c>
      <c r="L1691" s="163">
        <v>1215954</v>
      </c>
      <c r="M1691" s="166">
        <f t="shared" si="158"/>
        <v>8.6284125446268595E-3</v>
      </c>
      <c r="N1691" s="164">
        <f t="shared" si="159"/>
        <v>1.725682508925372E-3</v>
      </c>
      <c r="O1691" s="165">
        <f t="shared" si="160"/>
        <v>0.98477604356843595</v>
      </c>
      <c r="P1691" s="164">
        <f t="shared" si="161"/>
        <v>0.98477030740411686</v>
      </c>
      <c r="Q1691" s="81"/>
    </row>
    <row r="1692" spans="1:17" s="74" customFormat="1" x14ac:dyDescent="0.25">
      <c r="A1692" s="288" t="s">
        <v>1703</v>
      </c>
      <c r="B1692" s="158" t="s">
        <v>39</v>
      </c>
      <c r="C1692" s="159" t="s">
        <v>1813</v>
      </c>
      <c r="D1692" s="160" t="s">
        <v>2451</v>
      </c>
      <c r="E1692" s="158" t="s">
        <v>2673</v>
      </c>
      <c r="F1692" s="161" t="s">
        <v>3232</v>
      </c>
      <c r="G1692" s="162">
        <v>1224189</v>
      </c>
      <c r="H1692" s="163">
        <v>1234759</v>
      </c>
      <c r="I1692" s="166">
        <f t="shared" si="156"/>
        <v>8.6342876794351202E-3</v>
      </c>
      <c r="J1692" s="164">
        <f t="shared" si="157"/>
        <v>1.726857535887024E-3</v>
      </c>
      <c r="K1692" s="162">
        <v>1223910</v>
      </c>
      <c r="L1692" s="163">
        <v>1234477</v>
      </c>
      <c r="M1692" s="166">
        <f t="shared" si="158"/>
        <v>8.63380477322679E-3</v>
      </c>
      <c r="N1692" s="164">
        <f t="shared" si="159"/>
        <v>1.7267609546453579E-3</v>
      </c>
      <c r="O1692" s="165">
        <f t="shared" si="160"/>
        <v>0.99977209401489475</v>
      </c>
      <c r="P1692" s="164">
        <f t="shared" si="161"/>
        <v>0.9997716153516597</v>
      </c>
      <c r="Q1692" s="81"/>
    </row>
    <row r="1693" spans="1:17" s="74" customFormat="1" x14ac:dyDescent="0.25">
      <c r="A1693" s="288" t="s">
        <v>1703</v>
      </c>
      <c r="B1693" s="158" t="s">
        <v>39</v>
      </c>
      <c r="C1693" s="159" t="s">
        <v>1813</v>
      </c>
      <c r="D1693" s="160" t="s">
        <v>1567</v>
      </c>
      <c r="E1693" s="158" t="s">
        <v>1155</v>
      </c>
      <c r="F1693" s="161" t="s">
        <v>3027</v>
      </c>
      <c r="G1693" s="162">
        <v>1224189</v>
      </c>
      <c r="H1693" s="163">
        <v>1234759</v>
      </c>
      <c r="I1693" s="166">
        <f t="shared" si="156"/>
        <v>8.6342876794351202E-3</v>
      </c>
      <c r="J1693" s="164">
        <f t="shared" si="157"/>
        <v>1.726857535887024E-3</v>
      </c>
      <c r="K1693" s="162">
        <v>99120</v>
      </c>
      <c r="L1693" s="163">
        <v>99898</v>
      </c>
      <c r="M1693" s="166">
        <f t="shared" si="158"/>
        <v>7.8490718321226789E-3</v>
      </c>
      <c r="N1693" s="164">
        <f t="shared" si="159"/>
        <v>1.5698143664245358E-3</v>
      </c>
      <c r="O1693" s="165">
        <f t="shared" si="160"/>
        <v>8.0967889762120063E-2</v>
      </c>
      <c r="P1693" s="164">
        <f t="shared" si="161"/>
        <v>8.0904856737225639E-2</v>
      </c>
      <c r="Q1693" s="81"/>
    </row>
    <row r="1694" spans="1:17" s="74" customFormat="1" x14ac:dyDescent="0.25">
      <c r="A1694" s="288" t="s">
        <v>1703</v>
      </c>
      <c r="B1694" s="158" t="s">
        <v>39</v>
      </c>
      <c r="C1694" s="159" t="s">
        <v>1813</v>
      </c>
      <c r="D1694" s="160" t="s">
        <v>1178</v>
      </c>
      <c r="E1694" s="158" t="s">
        <v>1200</v>
      </c>
      <c r="F1694" s="161" t="s">
        <v>851</v>
      </c>
      <c r="G1694" s="162">
        <v>1224189</v>
      </c>
      <c r="H1694" s="163">
        <v>1234759</v>
      </c>
      <c r="I1694" s="166">
        <f t="shared" si="156"/>
        <v>8.6342876794351202E-3</v>
      </c>
      <c r="J1694" s="164">
        <f t="shared" si="157"/>
        <v>1.726857535887024E-3</v>
      </c>
      <c r="K1694" s="162">
        <v>126260</v>
      </c>
      <c r="L1694" s="163">
        <v>127374</v>
      </c>
      <c r="M1694" s="166">
        <f t="shared" si="158"/>
        <v>8.8230635197212096E-3</v>
      </c>
      <c r="N1694" s="164">
        <f t="shared" si="159"/>
        <v>1.7646127039442419E-3</v>
      </c>
      <c r="O1694" s="165">
        <f t="shared" si="160"/>
        <v>0.10313766910174818</v>
      </c>
      <c r="P1694" s="164">
        <f t="shared" si="161"/>
        <v>0.1031569723322527</v>
      </c>
      <c r="Q1694" s="81"/>
    </row>
    <row r="1695" spans="1:17" s="74" customFormat="1" x14ac:dyDescent="0.25">
      <c r="A1695" s="288" t="s">
        <v>1984</v>
      </c>
      <c r="B1695" s="158" t="s">
        <v>39</v>
      </c>
      <c r="C1695" s="159" t="s">
        <v>2193</v>
      </c>
      <c r="D1695" s="160" t="s">
        <v>1076</v>
      </c>
      <c r="E1695" s="158" t="s">
        <v>1124</v>
      </c>
      <c r="F1695" s="161" t="s">
        <v>3039</v>
      </c>
      <c r="G1695" s="162">
        <v>65922</v>
      </c>
      <c r="H1695" s="163">
        <v>65354</v>
      </c>
      <c r="I1695" s="166">
        <f t="shared" si="156"/>
        <v>-8.6162434392160429E-3</v>
      </c>
      <c r="J1695" s="164">
        <f t="shared" si="157"/>
        <v>-1.7232486878432085E-3</v>
      </c>
      <c r="K1695" s="162">
        <v>65903</v>
      </c>
      <c r="L1695" s="163">
        <v>65335</v>
      </c>
      <c r="M1695" s="166">
        <f t="shared" si="158"/>
        <v>-8.618727523784956E-3</v>
      </c>
      <c r="N1695" s="164">
        <f t="shared" si="159"/>
        <v>-1.7237455047569912E-3</v>
      </c>
      <c r="O1695" s="165">
        <f t="shared" si="160"/>
        <v>0.9997117805891812</v>
      </c>
      <c r="P1695" s="164">
        <f t="shared" si="161"/>
        <v>0.99970927563729839</v>
      </c>
      <c r="Q1695" s="81"/>
    </row>
    <row r="1696" spans="1:17" s="74" customFormat="1" x14ac:dyDescent="0.25">
      <c r="A1696" s="288" t="s">
        <v>1984</v>
      </c>
      <c r="B1696" s="158" t="s">
        <v>39</v>
      </c>
      <c r="C1696" s="159" t="s">
        <v>2193</v>
      </c>
      <c r="D1696" s="160" t="s">
        <v>1076</v>
      </c>
      <c r="E1696" s="158" t="s">
        <v>1402</v>
      </c>
      <c r="F1696" s="161" t="s">
        <v>3233</v>
      </c>
      <c r="G1696" s="162">
        <v>65922</v>
      </c>
      <c r="H1696" s="163">
        <v>65354</v>
      </c>
      <c r="I1696" s="166">
        <f t="shared" si="156"/>
        <v>-8.6162434392160429E-3</v>
      </c>
      <c r="J1696" s="164">
        <f t="shared" si="157"/>
        <v>-1.7232486878432085E-3</v>
      </c>
      <c r="K1696" s="162">
        <v>3490</v>
      </c>
      <c r="L1696" s="163">
        <v>3460</v>
      </c>
      <c r="M1696" s="166">
        <f t="shared" si="158"/>
        <v>-8.5959885386819486E-3</v>
      </c>
      <c r="N1696" s="164">
        <f t="shared" si="159"/>
        <v>-1.7191977077363897E-3</v>
      </c>
      <c r="O1696" s="165">
        <f t="shared" si="160"/>
        <v>5.2941354934619704E-2</v>
      </c>
      <c r="P1696" s="164">
        <f t="shared" si="161"/>
        <v>5.2942436576185081E-2</v>
      </c>
      <c r="Q1696" s="81"/>
    </row>
    <row r="1697" spans="1:17" s="74" customFormat="1" ht="30" x14ac:dyDescent="0.25">
      <c r="A1697" s="288" t="s">
        <v>1984</v>
      </c>
      <c r="B1697" s="158" t="s">
        <v>39</v>
      </c>
      <c r="C1697" s="159" t="s">
        <v>2193</v>
      </c>
      <c r="D1697" s="160" t="s">
        <v>1557</v>
      </c>
      <c r="E1697" s="158" t="s">
        <v>1138</v>
      </c>
      <c r="F1697" s="161" t="s">
        <v>3027</v>
      </c>
      <c r="G1697" s="162">
        <v>65922</v>
      </c>
      <c r="H1697" s="163">
        <v>65354</v>
      </c>
      <c r="I1697" s="166">
        <f t="shared" si="156"/>
        <v>-8.6162434392160429E-3</v>
      </c>
      <c r="J1697" s="164">
        <f t="shared" si="157"/>
        <v>-1.7232486878432085E-3</v>
      </c>
      <c r="K1697" s="162">
        <v>4756</v>
      </c>
      <c r="L1697" s="163">
        <v>4720</v>
      </c>
      <c r="M1697" s="166">
        <f t="shared" si="158"/>
        <v>-7.569386038687973E-3</v>
      </c>
      <c r="N1697" s="164">
        <f t="shared" si="159"/>
        <v>-1.5138772077375945E-3</v>
      </c>
      <c r="O1697" s="165">
        <f t="shared" si="160"/>
        <v>7.2145869360759687E-2</v>
      </c>
      <c r="P1697" s="164">
        <f t="shared" si="161"/>
        <v>7.2222052207975035E-2</v>
      </c>
      <c r="Q1697" s="81"/>
    </row>
    <row r="1698" spans="1:17" s="74" customFormat="1" x14ac:dyDescent="0.25">
      <c r="A1698" s="288" t="s">
        <v>1984</v>
      </c>
      <c r="B1698" s="158" t="s">
        <v>39</v>
      </c>
      <c r="C1698" s="159" t="s">
        <v>2193</v>
      </c>
      <c r="D1698" s="160" t="s">
        <v>1185</v>
      </c>
      <c r="E1698" s="158" t="s">
        <v>1207</v>
      </c>
      <c r="F1698" s="161" t="s">
        <v>851</v>
      </c>
      <c r="G1698" s="162">
        <v>65922</v>
      </c>
      <c r="H1698" s="163">
        <v>65354</v>
      </c>
      <c r="I1698" s="166">
        <f t="shared" si="156"/>
        <v>-8.6162434392160429E-3</v>
      </c>
      <c r="J1698" s="164">
        <f t="shared" si="157"/>
        <v>-1.7232486878432085E-3</v>
      </c>
      <c r="K1698" s="162">
        <v>3704</v>
      </c>
      <c r="L1698" s="163">
        <v>3674</v>
      </c>
      <c r="M1698" s="166">
        <f t="shared" si="158"/>
        <v>-8.099352051835854E-3</v>
      </c>
      <c r="N1698" s="164">
        <f t="shared" si="159"/>
        <v>-1.6198704103671708E-3</v>
      </c>
      <c r="O1698" s="165">
        <f t="shared" si="160"/>
        <v>5.6187615667000396E-2</v>
      </c>
      <c r="P1698" s="164">
        <f t="shared" si="161"/>
        <v>5.6216910977139885E-2</v>
      </c>
      <c r="Q1698" s="81"/>
    </row>
    <row r="1699" spans="1:17" s="74" customFormat="1" x14ac:dyDescent="0.25">
      <c r="A1699" s="288" t="s">
        <v>1985</v>
      </c>
      <c r="B1699" s="158" t="s">
        <v>39</v>
      </c>
      <c r="C1699" s="159" t="s">
        <v>2194</v>
      </c>
      <c r="D1699" s="160" t="s">
        <v>1076</v>
      </c>
      <c r="E1699" s="158" t="s">
        <v>1124</v>
      </c>
      <c r="F1699" s="161" t="s">
        <v>3039</v>
      </c>
      <c r="G1699" s="162">
        <v>166603</v>
      </c>
      <c r="H1699" s="163">
        <v>165839</v>
      </c>
      <c r="I1699" s="166">
        <f t="shared" si="156"/>
        <v>-4.5857517571712397E-3</v>
      </c>
      <c r="J1699" s="164">
        <f t="shared" si="157"/>
        <v>-9.1715035143424795E-4</v>
      </c>
      <c r="K1699" s="162">
        <v>166599</v>
      </c>
      <c r="L1699" s="163">
        <v>165835</v>
      </c>
      <c r="M1699" s="166">
        <f t="shared" si="158"/>
        <v>-4.5858618599151253E-3</v>
      </c>
      <c r="N1699" s="164">
        <f t="shared" si="159"/>
        <v>-9.1717237198302506E-4</v>
      </c>
      <c r="O1699" s="165">
        <f t="shared" si="160"/>
        <v>0.99997599082849653</v>
      </c>
      <c r="P1699" s="164">
        <f t="shared" si="161"/>
        <v>0.99997588022117834</v>
      </c>
      <c r="Q1699" s="81"/>
    </row>
    <row r="1700" spans="1:17" s="74" customFormat="1" x14ac:dyDescent="0.25">
      <c r="A1700" s="288" t="s">
        <v>1985</v>
      </c>
      <c r="B1700" s="158" t="s">
        <v>39</v>
      </c>
      <c r="C1700" s="159" t="s">
        <v>2194</v>
      </c>
      <c r="D1700" s="160" t="s">
        <v>1076</v>
      </c>
      <c r="E1700" s="158" t="s">
        <v>1402</v>
      </c>
      <c r="F1700" s="161" t="s">
        <v>3233</v>
      </c>
      <c r="G1700" s="162">
        <v>166603</v>
      </c>
      <c r="H1700" s="163">
        <v>165839</v>
      </c>
      <c r="I1700" s="166">
        <f t="shared" si="156"/>
        <v>-4.5857517571712397E-3</v>
      </c>
      <c r="J1700" s="164">
        <f t="shared" si="157"/>
        <v>-9.1715035143424795E-4</v>
      </c>
      <c r="K1700" s="162">
        <v>166563</v>
      </c>
      <c r="L1700" s="163">
        <v>165799</v>
      </c>
      <c r="M1700" s="166">
        <f t="shared" si="158"/>
        <v>-4.5868530225800447E-3</v>
      </c>
      <c r="N1700" s="164">
        <f t="shared" si="159"/>
        <v>-9.173706045160089E-4</v>
      </c>
      <c r="O1700" s="165">
        <f t="shared" si="160"/>
        <v>0.99975990828496486</v>
      </c>
      <c r="P1700" s="164">
        <f t="shared" si="161"/>
        <v>0.9997588022117837</v>
      </c>
      <c r="Q1700" s="81"/>
    </row>
    <row r="1701" spans="1:17" s="74" customFormat="1" x14ac:dyDescent="0.25">
      <c r="A1701" s="288" t="s">
        <v>1985</v>
      </c>
      <c r="B1701" s="158" t="s">
        <v>39</v>
      </c>
      <c r="C1701" s="159" t="s">
        <v>2194</v>
      </c>
      <c r="D1701" s="160" t="s">
        <v>2451</v>
      </c>
      <c r="E1701" s="158" t="s">
        <v>2673</v>
      </c>
      <c r="F1701" s="161" t="s">
        <v>3232</v>
      </c>
      <c r="G1701" s="162">
        <v>166603</v>
      </c>
      <c r="H1701" s="163">
        <v>165839</v>
      </c>
      <c r="I1701" s="166">
        <f t="shared" si="156"/>
        <v>-4.5857517571712397E-3</v>
      </c>
      <c r="J1701" s="164">
        <f t="shared" si="157"/>
        <v>-9.1715035143424795E-4</v>
      </c>
      <c r="K1701" s="162">
        <v>19</v>
      </c>
      <c r="L1701" s="163">
        <v>19</v>
      </c>
      <c r="M1701" s="166">
        <f t="shared" si="158"/>
        <v>0</v>
      </c>
      <c r="N1701" s="164">
        <f t="shared" si="159"/>
        <v>0</v>
      </c>
      <c r="O1701" s="165">
        <f t="shared" si="160"/>
        <v>1.1404356464169312E-4</v>
      </c>
      <c r="P1701" s="164">
        <f t="shared" si="161"/>
        <v>1.1456894940273398E-4</v>
      </c>
      <c r="Q1701" s="81"/>
    </row>
    <row r="1702" spans="1:17" s="74" customFormat="1" ht="30" x14ac:dyDescent="0.25">
      <c r="A1702" s="288" t="s">
        <v>1985</v>
      </c>
      <c r="B1702" s="158" t="s">
        <v>39</v>
      </c>
      <c r="C1702" s="159" t="s">
        <v>2194</v>
      </c>
      <c r="D1702" s="160" t="s">
        <v>930</v>
      </c>
      <c r="E1702" s="158" t="s">
        <v>931</v>
      </c>
      <c r="F1702" s="161" t="s">
        <v>3027</v>
      </c>
      <c r="G1702" s="162">
        <v>166603</v>
      </c>
      <c r="H1702" s="163">
        <v>165839</v>
      </c>
      <c r="I1702" s="166">
        <f t="shared" si="156"/>
        <v>-4.5857517571712397E-3</v>
      </c>
      <c r="J1702" s="164">
        <f t="shared" si="157"/>
        <v>-9.1715035143424795E-4</v>
      </c>
      <c r="K1702" s="162">
        <v>0</v>
      </c>
      <c r="L1702" s="163">
        <v>0</v>
      </c>
      <c r="M1702" s="166">
        <f t="shared" si="158"/>
        <v>0</v>
      </c>
      <c r="N1702" s="164">
        <f t="shared" si="159"/>
        <v>0</v>
      </c>
      <c r="O1702" s="165">
        <f t="shared" si="160"/>
        <v>0</v>
      </c>
      <c r="P1702" s="164">
        <f t="shared" si="161"/>
        <v>0</v>
      </c>
      <c r="Q1702" s="81"/>
    </row>
    <row r="1703" spans="1:17" s="74" customFormat="1" ht="30" x14ac:dyDescent="0.25">
      <c r="A1703" s="288" t="s">
        <v>1985</v>
      </c>
      <c r="B1703" s="158" t="s">
        <v>39</v>
      </c>
      <c r="C1703" s="159" t="s">
        <v>2194</v>
      </c>
      <c r="D1703" s="160" t="s">
        <v>1586</v>
      </c>
      <c r="E1703" s="158" t="s">
        <v>1177</v>
      </c>
      <c r="F1703" s="161" t="s">
        <v>3027</v>
      </c>
      <c r="G1703" s="162">
        <v>166603</v>
      </c>
      <c r="H1703" s="163">
        <v>165839</v>
      </c>
      <c r="I1703" s="166">
        <f t="shared" si="156"/>
        <v>-4.5857517571712397E-3</v>
      </c>
      <c r="J1703" s="164">
        <f t="shared" si="157"/>
        <v>-9.1715035143424795E-4</v>
      </c>
      <c r="K1703" s="162">
        <v>0</v>
      </c>
      <c r="L1703" s="163">
        <v>0</v>
      </c>
      <c r="M1703" s="166">
        <f t="shared" si="158"/>
        <v>0</v>
      </c>
      <c r="N1703" s="164">
        <f t="shared" si="159"/>
        <v>0</v>
      </c>
      <c r="O1703" s="165">
        <f t="shared" si="160"/>
        <v>0</v>
      </c>
      <c r="P1703" s="164">
        <f t="shared" si="161"/>
        <v>0</v>
      </c>
      <c r="Q1703" s="81"/>
    </row>
    <row r="1704" spans="1:17" s="74" customFormat="1" x14ac:dyDescent="0.25">
      <c r="A1704" s="288" t="s">
        <v>1985</v>
      </c>
      <c r="B1704" s="158" t="s">
        <v>39</v>
      </c>
      <c r="C1704" s="159" t="s">
        <v>2194</v>
      </c>
      <c r="D1704" s="160" t="s">
        <v>1179</v>
      </c>
      <c r="E1704" s="158" t="s">
        <v>1201</v>
      </c>
      <c r="F1704" s="161" t="s">
        <v>851</v>
      </c>
      <c r="G1704" s="162">
        <v>166603</v>
      </c>
      <c r="H1704" s="163">
        <v>165839</v>
      </c>
      <c r="I1704" s="166">
        <f t="shared" si="156"/>
        <v>-4.5857517571712397E-3</v>
      </c>
      <c r="J1704" s="164">
        <f t="shared" si="157"/>
        <v>-9.1715035143424795E-4</v>
      </c>
      <c r="K1704" s="162">
        <v>15829</v>
      </c>
      <c r="L1704" s="163">
        <v>15757</v>
      </c>
      <c r="M1704" s="166">
        <f t="shared" si="158"/>
        <v>-4.5486133046939159E-3</v>
      </c>
      <c r="N1704" s="164">
        <f t="shared" si="159"/>
        <v>-9.0972266093878316E-4</v>
      </c>
      <c r="O1704" s="165">
        <f t="shared" si="160"/>
        <v>9.5010293932282136E-2</v>
      </c>
      <c r="P1704" s="164">
        <f t="shared" si="161"/>
        <v>9.5013838723098903E-2</v>
      </c>
      <c r="Q1704" s="81"/>
    </row>
    <row r="1705" spans="1:17" s="74" customFormat="1" x14ac:dyDescent="0.25">
      <c r="A1705" s="288" t="s">
        <v>2799</v>
      </c>
      <c r="B1705" s="158" t="s">
        <v>39</v>
      </c>
      <c r="C1705" s="159" t="s">
        <v>2615</v>
      </c>
      <c r="D1705" s="160" t="s">
        <v>1070</v>
      </c>
      <c r="E1705" s="158" t="s">
        <v>1393</v>
      </c>
      <c r="F1705" s="161" t="s">
        <v>3233</v>
      </c>
      <c r="G1705" s="162">
        <v>48525</v>
      </c>
      <c r="H1705" s="163">
        <v>48732</v>
      </c>
      <c r="I1705" s="166">
        <f t="shared" si="156"/>
        <v>4.2658423493044826E-3</v>
      </c>
      <c r="J1705" s="164">
        <f t="shared" si="157"/>
        <v>8.5316846986089657E-4</v>
      </c>
      <c r="K1705" s="162">
        <v>2</v>
      </c>
      <c r="L1705" s="163">
        <v>2</v>
      </c>
      <c r="M1705" s="166">
        <f t="shared" si="158"/>
        <v>0</v>
      </c>
      <c r="N1705" s="164">
        <f t="shared" si="159"/>
        <v>0</v>
      </c>
      <c r="O1705" s="165">
        <f t="shared" si="160"/>
        <v>4.1215868109222051E-5</v>
      </c>
      <c r="P1705" s="164">
        <f t="shared" si="161"/>
        <v>4.1040794549782481E-5</v>
      </c>
      <c r="Q1705" s="81"/>
    </row>
    <row r="1706" spans="1:17" s="74" customFormat="1" x14ac:dyDescent="0.25">
      <c r="A1706" s="288" t="s">
        <v>1986</v>
      </c>
      <c r="B1706" s="158" t="s">
        <v>39</v>
      </c>
      <c r="C1706" s="159" t="s">
        <v>2195</v>
      </c>
      <c r="D1706" s="160" t="s">
        <v>1054</v>
      </c>
      <c r="E1706" s="158" t="s">
        <v>1101</v>
      </c>
      <c r="F1706" s="161" t="s">
        <v>3039</v>
      </c>
      <c r="G1706" s="162">
        <v>418793</v>
      </c>
      <c r="H1706" s="163">
        <v>429863</v>
      </c>
      <c r="I1706" s="166">
        <f t="shared" si="156"/>
        <v>2.6433106570549172E-2</v>
      </c>
      <c r="J1706" s="164">
        <f t="shared" si="157"/>
        <v>5.2866213141098345E-3</v>
      </c>
      <c r="K1706" s="162">
        <v>13</v>
      </c>
      <c r="L1706" s="163">
        <v>13</v>
      </c>
      <c r="M1706" s="166">
        <f t="shared" si="158"/>
        <v>0</v>
      </c>
      <c r="N1706" s="164">
        <f t="shared" si="159"/>
        <v>0</v>
      </c>
      <c r="O1706" s="165">
        <f t="shared" si="160"/>
        <v>3.10415885652339E-5</v>
      </c>
      <c r="P1706" s="164">
        <f t="shared" si="161"/>
        <v>3.0242193443027197E-5</v>
      </c>
      <c r="Q1706" s="81"/>
    </row>
    <row r="1707" spans="1:17" s="74" customFormat="1" x14ac:dyDescent="0.25">
      <c r="A1707" s="288" t="s">
        <v>1986</v>
      </c>
      <c r="B1707" s="158" t="s">
        <v>39</v>
      </c>
      <c r="C1707" s="159" t="s">
        <v>2195</v>
      </c>
      <c r="D1707" s="160" t="s">
        <v>1072</v>
      </c>
      <c r="E1707" s="158" t="s">
        <v>1117</v>
      </c>
      <c r="F1707" s="161" t="s">
        <v>3039</v>
      </c>
      <c r="G1707" s="162">
        <v>418793</v>
      </c>
      <c r="H1707" s="163">
        <v>429863</v>
      </c>
      <c r="I1707" s="166">
        <f t="shared" si="156"/>
        <v>2.6433106570549172E-2</v>
      </c>
      <c r="J1707" s="164">
        <f t="shared" si="157"/>
        <v>5.2866213141098345E-3</v>
      </c>
      <c r="K1707" s="162">
        <v>42</v>
      </c>
      <c r="L1707" s="163">
        <v>43</v>
      </c>
      <c r="M1707" s="166">
        <f t="shared" si="158"/>
        <v>2.3809523809523808E-2</v>
      </c>
      <c r="N1707" s="164">
        <f t="shared" si="159"/>
        <v>4.7619047619047615E-3</v>
      </c>
      <c r="O1707" s="165">
        <f t="shared" si="160"/>
        <v>1.0028820921075567E-4</v>
      </c>
      <c r="P1707" s="164">
        <f t="shared" si="161"/>
        <v>1.000318706192438E-4</v>
      </c>
      <c r="Q1707" s="81"/>
    </row>
    <row r="1708" spans="1:17" s="74" customFormat="1" x14ac:dyDescent="0.25">
      <c r="A1708" s="288" t="s">
        <v>1986</v>
      </c>
      <c r="B1708" s="158" t="s">
        <v>39</v>
      </c>
      <c r="C1708" s="159" t="s">
        <v>2195</v>
      </c>
      <c r="D1708" s="160" t="s">
        <v>805</v>
      </c>
      <c r="E1708" s="158" t="s">
        <v>806</v>
      </c>
      <c r="F1708" s="161" t="s">
        <v>3039</v>
      </c>
      <c r="G1708" s="162">
        <v>418793</v>
      </c>
      <c r="H1708" s="163">
        <v>429863</v>
      </c>
      <c r="I1708" s="166">
        <f t="shared" si="156"/>
        <v>2.6433106570549172E-2</v>
      </c>
      <c r="J1708" s="164">
        <f t="shared" si="157"/>
        <v>5.2866213141098345E-3</v>
      </c>
      <c r="K1708" s="162">
        <v>77</v>
      </c>
      <c r="L1708" s="163">
        <v>79</v>
      </c>
      <c r="M1708" s="166">
        <f t="shared" si="158"/>
        <v>2.5974025974025976E-2</v>
      </c>
      <c r="N1708" s="164">
        <f t="shared" si="159"/>
        <v>5.1948051948051948E-3</v>
      </c>
      <c r="O1708" s="165">
        <f t="shared" si="160"/>
        <v>1.8386171688638539E-4</v>
      </c>
      <c r="P1708" s="164">
        <f t="shared" si="161"/>
        <v>1.8377948323070373E-4</v>
      </c>
      <c r="Q1708" s="81"/>
    </row>
    <row r="1709" spans="1:17" s="74" customFormat="1" x14ac:dyDescent="0.25">
      <c r="A1709" s="288" t="s">
        <v>1986</v>
      </c>
      <c r="B1709" s="158" t="s">
        <v>39</v>
      </c>
      <c r="C1709" s="159" t="s">
        <v>2195</v>
      </c>
      <c r="D1709" s="160" t="s">
        <v>1077</v>
      </c>
      <c r="E1709" s="158" t="s">
        <v>1125</v>
      </c>
      <c r="F1709" s="161" t="s">
        <v>3039</v>
      </c>
      <c r="G1709" s="162">
        <v>418793</v>
      </c>
      <c r="H1709" s="163">
        <v>429863</v>
      </c>
      <c r="I1709" s="166">
        <f t="shared" si="156"/>
        <v>2.6433106570549172E-2</v>
      </c>
      <c r="J1709" s="164">
        <f t="shared" si="157"/>
        <v>5.2866213141098345E-3</v>
      </c>
      <c r="K1709" s="162">
        <v>418649</v>
      </c>
      <c r="L1709" s="163">
        <v>429715</v>
      </c>
      <c r="M1709" s="166">
        <f t="shared" si="158"/>
        <v>2.6432644052655087E-2</v>
      </c>
      <c r="N1709" s="164">
        <f t="shared" si="159"/>
        <v>5.2865288105310177E-3</v>
      </c>
      <c r="O1709" s="165">
        <f t="shared" si="160"/>
        <v>0.99965615471127744</v>
      </c>
      <c r="P1709" s="164">
        <f t="shared" si="161"/>
        <v>0.99965570425926398</v>
      </c>
      <c r="Q1709" s="81"/>
    </row>
    <row r="1710" spans="1:17" s="74" customFormat="1" x14ac:dyDescent="0.25">
      <c r="A1710" s="288" t="s">
        <v>1986</v>
      </c>
      <c r="B1710" s="158" t="s">
        <v>39</v>
      </c>
      <c r="C1710" s="159" t="s">
        <v>2195</v>
      </c>
      <c r="D1710" s="160" t="s">
        <v>805</v>
      </c>
      <c r="E1710" s="158" t="s">
        <v>3162</v>
      </c>
      <c r="F1710" s="161" t="s">
        <v>3126</v>
      </c>
      <c r="G1710" s="162">
        <v>418793</v>
      </c>
      <c r="H1710" s="163">
        <v>429863</v>
      </c>
      <c r="I1710" s="166">
        <f t="shared" si="156"/>
        <v>2.6433106570549172E-2</v>
      </c>
      <c r="J1710" s="164">
        <f t="shared" si="157"/>
        <v>5.2866213141098345E-3</v>
      </c>
      <c r="K1710" s="162">
        <v>96</v>
      </c>
      <c r="L1710" s="163">
        <v>98</v>
      </c>
      <c r="M1710" s="166">
        <f t="shared" si="158"/>
        <v>2.0833333333333332E-2</v>
      </c>
      <c r="N1710" s="164">
        <f t="shared" si="159"/>
        <v>4.1666666666666666E-3</v>
      </c>
      <c r="O1710" s="165">
        <f t="shared" si="160"/>
        <v>2.2923019248172725E-4</v>
      </c>
      <c r="P1710" s="164">
        <f t="shared" si="161"/>
        <v>2.2797961210897425E-4</v>
      </c>
      <c r="Q1710" s="81"/>
    </row>
    <row r="1711" spans="1:17" s="74" customFormat="1" x14ac:dyDescent="0.25">
      <c r="A1711" s="288" t="s">
        <v>1986</v>
      </c>
      <c r="B1711" s="158" t="s">
        <v>39</v>
      </c>
      <c r="C1711" s="159" t="s">
        <v>2195</v>
      </c>
      <c r="D1711" s="160" t="s">
        <v>1382</v>
      </c>
      <c r="E1711" s="158" t="s">
        <v>1388</v>
      </c>
      <c r="F1711" s="161" t="s">
        <v>3233</v>
      </c>
      <c r="G1711" s="162">
        <v>418793</v>
      </c>
      <c r="H1711" s="163">
        <v>429863</v>
      </c>
      <c r="I1711" s="166">
        <f t="shared" si="156"/>
        <v>2.6433106570549172E-2</v>
      </c>
      <c r="J1711" s="164">
        <f t="shared" si="157"/>
        <v>5.2866213141098345E-3</v>
      </c>
      <c r="K1711" s="162">
        <v>80</v>
      </c>
      <c r="L1711" s="163">
        <v>82</v>
      </c>
      <c r="M1711" s="166">
        <f t="shared" si="158"/>
        <v>2.5000000000000001E-2</v>
      </c>
      <c r="N1711" s="164">
        <f t="shared" si="159"/>
        <v>5.0000000000000001E-3</v>
      </c>
      <c r="O1711" s="165">
        <f t="shared" si="160"/>
        <v>1.9102516040143939E-4</v>
      </c>
      <c r="P1711" s="164">
        <f t="shared" si="161"/>
        <v>1.9075845094832539E-4</v>
      </c>
      <c r="Q1711" s="81"/>
    </row>
    <row r="1712" spans="1:17" s="74" customFormat="1" x14ac:dyDescent="0.25">
      <c r="A1712" s="288" t="s">
        <v>1986</v>
      </c>
      <c r="B1712" s="158" t="s">
        <v>39</v>
      </c>
      <c r="C1712" s="159" t="s">
        <v>2195</v>
      </c>
      <c r="D1712" s="160" t="s">
        <v>1072</v>
      </c>
      <c r="E1712" s="158" t="s">
        <v>1396</v>
      </c>
      <c r="F1712" s="161" t="s">
        <v>3233</v>
      </c>
      <c r="G1712" s="162">
        <v>418793</v>
      </c>
      <c r="H1712" s="163">
        <v>429863</v>
      </c>
      <c r="I1712" s="166">
        <f t="shared" si="156"/>
        <v>2.6433106570549172E-2</v>
      </c>
      <c r="J1712" s="164">
        <f t="shared" si="157"/>
        <v>5.2866213141098345E-3</v>
      </c>
      <c r="K1712" s="162">
        <v>0</v>
      </c>
      <c r="L1712" s="163">
        <v>0</v>
      </c>
      <c r="M1712" s="166">
        <f t="shared" si="158"/>
        <v>0</v>
      </c>
      <c r="N1712" s="164">
        <f t="shared" si="159"/>
        <v>0</v>
      </c>
      <c r="O1712" s="165">
        <f t="shared" si="160"/>
        <v>0</v>
      </c>
      <c r="P1712" s="164">
        <f t="shared" si="161"/>
        <v>0</v>
      </c>
      <c r="Q1712" s="81"/>
    </row>
    <row r="1713" spans="1:17" s="74" customFormat="1" x14ac:dyDescent="0.25">
      <c r="A1713" s="288" t="s">
        <v>1986</v>
      </c>
      <c r="B1713" s="158" t="s">
        <v>39</v>
      </c>
      <c r="C1713" s="159" t="s">
        <v>2195</v>
      </c>
      <c r="D1713" s="160" t="s">
        <v>807</v>
      </c>
      <c r="E1713" s="158" t="s">
        <v>810</v>
      </c>
      <c r="F1713" s="161" t="s">
        <v>3233</v>
      </c>
      <c r="G1713" s="162">
        <v>418793</v>
      </c>
      <c r="H1713" s="163">
        <v>429863</v>
      </c>
      <c r="I1713" s="166">
        <f t="shared" si="156"/>
        <v>2.6433106570549172E-2</v>
      </c>
      <c r="J1713" s="164">
        <f t="shared" si="157"/>
        <v>5.2866213141098345E-3</v>
      </c>
      <c r="K1713" s="162">
        <v>139</v>
      </c>
      <c r="L1713" s="163">
        <v>142</v>
      </c>
      <c r="M1713" s="166">
        <f t="shared" si="158"/>
        <v>2.1582733812949641E-2</v>
      </c>
      <c r="N1713" s="164">
        <f t="shared" si="159"/>
        <v>4.3165467625899279E-3</v>
      </c>
      <c r="O1713" s="165">
        <f t="shared" si="160"/>
        <v>3.319062161975009E-4</v>
      </c>
      <c r="P1713" s="164">
        <f t="shared" si="161"/>
        <v>3.3033780530075863E-4</v>
      </c>
      <c r="Q1713" s="81"/>
    </row>
    <row r="1714" spans="1:17" s="74" customFormat="1" x14ac:dyDescent="0.25">
      <c r="A1714" s="288" t="s">
        <v>1986</v>
      </c>
      <c r="B1714" s="158" t="s">
        <v>39</v>
      </c>
      <c r="C1714" s="159" t="s">
        <v>2195</v>
      </c>
      <c r="D1714" s="160" t="s">
        <v>2677</v>
      </c>
      <c r="E1714" s="158" t="s">
        <v>2674</v>
      </c>
      <c r="F1714" s="161" t="s">
        <v>3232</v>
      </c>
      <c r="G1714" s="162">
        <v>418793</v>
      </c>
      <c r="H1714" s="163">
        <v>429863</v>
      </c>
      <c r="I1714" s="166">
        <f t="shared" si="156"/>
        <v>2.6433106570549172E-2</v>
      </c>
      <c r="J1714" s="164">
        <f t="shared" si="157"/>
        <v>5.2866213141098345E-3</v>
      </c>
      <c r="K1714" s="162">
        <v>3</v>
      </c>
      <c r="L1714" s="163">
        <v>3</v>
      </c>
      <c r="M1714" s="166">
        <f t="shared" si="158"/>
        <v>0</v>
      </c>
      <c r="N1714" s="164">
        <f t="shared" si="159"/>
        <v>0</v>
      </c>
      <c r="O1714" s="165">
        <f t="shared" si="160"/>
        <v>7.1634435150539766E-6</v>
      </c>
      <c r="P1714" s="164">
        <f t="shared" si="161"/>
        <v>6.9789677176216605E-6</v>
      </c>
      <c r="Q1714" s="81"/>
    </row>
    <row r="1715" spans="1:17" s="74" customFormat="1" x14ac:dyDescent="0.25">
      <c r="A1715" s="288" t="s">
        <v>1987</v>
      </c>
      <c r="B1715" s="158" t="s">
        <v>39</v>
      </c>
      <c r="C1715" s="159" t="s">
        <v>2196</v>
      </c>
      <c r="D1715" s="160" t="s">
        <v>1070</v>
      </c>
      <c r="E1715" s="158" t="s">
        <v>1393</v>
      </c>
      <c r="F1715" s="161" t="s">
        <v>3233</v>
      </c>
      <c r="G1715" s="162">
        <v>124004</v>
      </c>
      <c r="H1715" s="163">
        <v>123668</v>
      </c>
      <c r="I1715" s="166">
        <f t="shared" si="156"/>
        <v>-2.70959001322538E-3</v>
      </c>
      <c r="J1715" s="164">
        <f t="shared" si="157"/>
        <v>-5.4191800264507596E-4</v>
      </c>
      <c r="K1715" s="162">
        <v>3</v>
      </c>
      <c r="L1715" s="163">
        <v>3</v>
      </c>
      <c r="M1715" s="166">
        <f t="shared" si="158"/>
        <v>0</v>
      </c>
      <c r="N1715" s="164">
        <f t="shared" si="159"/>
        <v>0</v>
      </c>
      <c r="O1715" s="165">
        <f t="shared" si="160"/>
        <v>2.4192767975226606E-5</v>
      </c>
      <c r="P1715" s="164">
        <f t="shared" si="161"/>
        <v>2.425849856066242E-5</v>
      </c>
      <c r="Q1715" s="81"/>
    </row>
    <row r="1716" spans="1:17" s="74" customFormat="1" x14ac:dyDescent="0.25">
      <c r="A1716" s="288" t="s">
        <v>1988</v>
      </c>
      <c r="B1716" s="158" t="s">
        <v>39</v>
      </c>
      <c r="C1716" s="159" t="s">
        <v>2197</v>
      </c>
      <c r="D1716" s="160" t="s">
        <v>1430</v>
      </c>
      <c r="E1716" s="158" t="s">
        <v>1235</v>
      </c>
      <c r="F1716" s="161" t="s">
        <v>842</v>
      </c>
      <c r="G1716" s="162">
        <v>630589</v>
      </c>
      <c r="H1716" s="163">
        <v>640991</v>
      </c>
      <c r="I1716" s="166">
        <f t="shared" si="156"/>
        <v>1.6495688951123473E-2</v>
      </c>
      <c r="J1716" s="164">
        <f t="shared" si="157"/>
        <v>3.2991377902246944E-3</v>
      </c>
      <c r="K1716" s="162">
        <v>26</v>
      </c>
      <c r="L1716" s="163">
        <v>27</v>
      </c>
      <c r="M1716" s="166">
        <f t="shared" si="158"/>
        <v>3.8461538461538464E-2</v>
      </c>
      <c r="N1716" s="164">
        <f t="shared" si="159"/>
        <v>7.6923076923076927E-3</v>
      </c>
      <c r="O1716" s="165">
        <f t="shared" si="160"/>
        <v>4.1231293282946579E-5</v>
      </c>
      <c r="P1716" s="164">
        <f t="shared" si="161"/>
        <v>4.212227628781059E-5</v>
      </c>
      <c r="Q1716" s="81"/>
    </row>
    <row r="1717" spans="1:17" s="74" customFormat="1" x14ac:dyDescent="0.25">
      <c r="A1717" s="288" t="s">
        <v>1988</v>
      </c>
      <c r="B1717" s="158" t="s">
        <v>39</v>
      </c>
      <c r="C1717" s="159" t="s">
        <v>2197</v>
      </c>
      <c r="D1717" s="160" t="s">
        <v>899</v>
      </c>
      <c r="E1717" s="158" t="s">
        <v>900</v>
      </c>
      <c r="F1717" s="161" t="s">
        <v>842</v>
      </c>
      <c r="G1717" s="162">
        <v>630589</v>
      </c>
      <c r="H1717" s="163">
        <v>640991</v>
      </c>
      <c r="I1717" s="166">
        <f t="shared" si="156"/>
        <v>1.6495688951123473E-2</v>
      </c>
      <c r="J1717" s="164">
        <f t="shared" si="157"/>
        <v>3.2991377902246944E-3</v>
      </c>
      <c r="K1717" s="162">
        <v>38</v>
      </c>
      <c r="L1717" s="163">
        <v>39</v>
      </c>
      <c r="M1717" s="166">
        <f t="shared" si="158"/>
        <v>2.6315789473684209E-2</v>
      </c>
      <c r="N1717" s="164">
        <f t="shared" si="159"/>
        <v>5.263157894736842E-3</v>
      </c>
      <c r="O1717" s="165">
        <f t="shared" si="160"/>
        <v>6.0261120951998848E-5</v>
      </c>
      <c r="P1717" s="164">
        <f t="shared" si="161"/>
        <v>6.0843287971281966E-5</v>
      </c>
      <c r="Q1717" s="81"/>
    </row>
    <row r="1718" spans="1:17" s="74" customFormat="1" x14ac:dyDescent="0.25">
      <c r="A1718" s="288" t="s">
        <v>1988</v>
      </c>
      <c r="B1718" s="158" t="s">
        <v>39</v>
      </c>
      <c r="C1718" s="159" t="s">
        <v>2197</v>
      </c>
      <c r="D1718" s="160" t="s">
        <v>1477</v>
      </c>
      <c r="E1718" s="158" t="s">
        <v>1285</v>
      </c>
      <c r="F1718" s="161" t="s">
        <v>842</v>
      </c>
      <c r="G1718" s="162">
        <v>630589</v>
      </c>
      <c r="H1718" s="163">
        <v>640991</v>
      </c>
      <c r="I1718" s="166">
        <f t="shared" si="156"/>
        <v>1.6495688951123473E-2</v>
      </c>
      <c r="J1718" s="164">
        <f t="shared" si="157"/>
        <v>3.2991377902246944E-3</v>
      </c>
      <c r="K1718" s="162">
        <v>76</v>
      </c>
      <c r="L1718" s="163">
        <v>77</v>
      </c>
      <c r="M1718" s="166">
        <f t="shared" si="158"/>
        <v>1.3157894736842105E-2</v>
      </c>
      <c r="N1718" s="164">
        <f t="shared" si="159"/>
        <v>2.631578947368421E-3</v>
      </c>
      <c r="O1718" s="165">
        <f t="shared" si="160"/>
        <v>1.205222419039977E-4</v>
      </c>
      <c r="P1718" s="164">
        <f t="shared" si="161"/>
        <v>1.2012649163560799E-4</v>
      </c>
      <c r="Q1718" s="81"/>
    </row>
    <row r="1719" spans="1:17" s="74" customFormat="1" x14ac:dyDescent="0.25">
      <c r="A1719" s="288" t="s">
        <v>1988</v>
      </c>
      <c r="B1719" s="158" t="s">
        <v>39</v>
      </c>
      <c r="C1719" s="159" t="s">
        <v>2197</v>
      </c>
      <c r="D1719" s="160" t="s">
        <v>1054</v>
      </c>
      <c r="E1719" s="158" t="s">
        <v>1101</v>
      </c>
      <c r="F1719" s="161" t="s">
        <v>3039</v>
      </c>
      <c r="G1719" s="162">
        <v>630589</v>
      </c>
      <c r="H1719" s="163">
        <v>640991</v>
      </c>
      <c r="I1719" s="166">
        <f t="shared" si="156"/>
        <v>1.6495688951123473E-2</v>
      </c>
      <c r="J1719" s="164">
        <f t="shared" si="157"/>
        <v>3.2991377902246944E-3</v>
      </c>
      <c r="K1719" s="162">
        <v>6</v>
      </c>
      <c r="L1719" s="163">
        <v>6</v>
      </c>
      <c r="M1719" s="166">
        <f t="shared" si="158"/>
        <v>0</v>
      </c>
      <c r="N1719" s="164">
        <f t="shared" si="159"/>
        <v>0</v>
      </c>
      <c r="O1719" s="165">
        <f t="shared" si="160"/>
        <v>9.514913834526133E-6</v>
      </c>
      <c r="P1719" s="164">
        <f t="shared" si="161"/>
        <v>9.3605058417356878E-6</v>
      </c>
      <c r="Q1719" s="81"/>
    </row>
    <row r="1720" spans="1:17" s="74" customFormat="1" x14ac:dyDescent="0.25">
      <c r="A1720" s="288" t="s">
        <v>1988</v>
      </c>
      <c r="B1720" s="158" t="s">
        <v>39</v>
      </c>
      <c r="C1720" s="159" t="s">
        <v>2197</v>
      </c>
      <c r="D1720" s="160" t="s">
        <v>891</v>
      </c>
      <c r="E1720" s="158" t="s">
        <v>893</v>
      </c>
      <c r="F1720" s="161" t="s">
        <v>3039</v>
      </c>
      <c r="G1720" s="162">
        <v>630589</v>
      </c>
      <c r="H1720" s="163">
        <v>640991</v>
      </c>
      <c r="I1720" s="166">
        <f t="shared" si="156"/>
        <v>1.6495688951123473E-2</v>
      </c>
      <c r="J1720" s="164">
        <f t="shared" si="157"/>
        <v>3.2991377902246944E-3</v>
      </c>
      <c r="K1720" s="162">
        <v>58</v>
      </c>
      <c r="L1720" s="163">
        <v>59</v>
      </c>
      <c r="M1720" s="166">
        <f t="shared" si="158"/>
        <v>1.7241379310344827E-2</v>
      </c>
      <c r="N1720" s="164">
        <f t="shared" si="159"/>
        <v>3.4482758620689655E-3</v>
      </c>
      <c r="O1720" s="165">
        <f t="shared" si="160"/>
        <v>9.1977500400419293E-5</v>
      </c>
      <c r="P1720" s="164">
        <f t="shared" si="161"/>
        <v>9.2044974110400932E-5</v>
      </c>
      <c r="Q1720" s="81"/>
    </row>
    <row r="1721" spans="1:17" s="74" customFormat="1" x14ac:dyDescent="0.25">
      <c r="A1721" s="288" t="s">
        <v>1988</v>
      </c>
      <c r="B1721" s="158" t="s">
        <v>39</v>
      </c>
      <c r="C1721" s="159" t="s">
        <v>2197</v>
      </c>
      <c r="D1721" s="160" t="s">
        <v>805</v>
      </c>
      <c r="E1721" s="158" t="s">
        <v>806</v>
      </c>
      <c r="F1721" s="161" t="s">
        <v>3039</v>
      </c>
      <c r="G1721" s="162">
        <v>630589</v>
      </c>
      <c r="H1721" s="163">
        <v>640991</v>
      </c>
      <c r="I1721" s="166">
        <f t="shared" si="156"/>
        <v>1.6495688951123473E-2</v>
      </c>
      <c r="J1721" s="164">
        <f t="shared" si="157"/>
        <v>3.2991377902246944E-3</v>
      </c>
      <c r="K1721" s="162">
        <v>630525</v>
      </c>
      <c r="L1721" s="163">
        <v>640926</v>
      </c>
      <c r="M1721" s="166">
        <f t="shared" si="158"/>
        <v>1.6495777328416797E-2</v>
      </c>
      <c r="N1721" s="164">
        <f t="shared" si="159"/>
        <v>3.2991554656833593E-3</v>
      </c>
      <c r="O1721" s="165">
        <f t="shared" si="160"/>
        <v>0.99989850758576504</v>
      </c>
      <c r="P1721" s="164">
        <f t="shared" si="161"/>
        <v>0.99989859452004781</v>
      </c>
      <c r="Q1721" s="81"/>
    </row>
    <row r="1722" spans="1:17" s="74" customFormat="1" x14ac:dyDescent="0.25">
      <c r="A1722" s="288" t="s">
        <v>1988</v>
      </c>
      <c r="B1722" s="158" t="s">
        <v>39</v>
      </c>
      <c r="C1722" s="159" t="s">
        <v>2197</v>
      </c>
      <c r="D1722" s="160" t="s">
        <v>3115</v>
      </c>
      <c r="E1722" s="158" t="s">
        <v>3158</v>
      </c>
      <c r="F1722" s="161" t="s">
        <v>3126</v>
      </c>
      <c r="G1722" s="162">
        <v>630589</v>
      </c>
      <c r="H1722" s="163">
        <v>640991</v>
      </c>
      <c r="I1722" s="166">
        <f t="shared" si="156"/>
        <v>1.6495688951123473E-2</v>
      </c>
      <c r="J1722" s="164">
        <f t="shared" si="157"/>
        <v>3.2991377902246944E-3</v>
      </c>
      <c r="K1722" s="162">
        <v>79</v>
      </c>
      <c r="L1722" s="163">
        <v>80</v>
      </c>
      <c r="M1722" s="166">
        <f t="shared" si="158"/>
        <v>1.2658227848101266E-2</v>
      </c>
      <c r="N1722" s="164">
        <f t="shared" si="159"/>
        <v>2.5316455696202532E-3</v>
      </c>
      <c r="O1722" s="165">
        <f t="shared" si="160"/>
        <v>1.2527969882126076E-4</v>
      </c>
      <c r="P1722" s="164">
        <f t="shared" si="161"/>
        <v>1.2480674455647584E-4</v>
      </c>
      <c r="Q1722" s="81"/>
    </row>
    <row r="1723" spans="1:17" s="74" customFormat="1" x14ac:dyDescent="0.25">
      <c r="A1723" s="288" t="s">
        <v>1988</v>
      </c>
      <c r="B1723" s="158" t="s">
        <v>39</v>
      </c>
      <c r="C1723" s="159" t="s">
        <v>2197</v>
      </c>
      <c r="D1723" s="160" t="s">
        <v>805</v>
      </c>
      <c r="E1723" s="158" t="s">
        <v>3162</v>
      </c>
      <c r="F1723" s="161" t="s">
        <v>3126</v>
      </c>
      <c r="G1723" s="162">
        <v>630589</v>
      </c>
      <c r="H1723" s="163">
        <v>640991</v>
      </c>
      <c r="I1723" s="166">
        <f t="shared" si="156"/>
        <v>1.6495688951123473E-2</v>
      </c>
      <c r="J1723" s="164">
        <f t="shared" si="157"/>
        <v>3.2991377902246944E-3</v>
      </c>
      <c r="K1723" s="162">
        <v>630503</v>
      </c>
      <c r="L1723" s="163">
        <v>640904</v>
      </c>
      <c r="M1723" s="166">
        <f t="shared" si="158"/>
        <v>1.6496352911881465E-2</v>
      </c>
      <c r="N1723" s="164">
        <f t="shared" si="159"/>
        <v>3.299270582376293E-3</v>
      </c>
      <c r="O1723" s="165">
        <f t="shared" si="160"/>
        <v>0.99986361956837178</v>
      </c>
      <c r="P1723" s="164">
        <f t="shared" si="161"/>
        <v>0.99986427266529487</v>
      </c>
      <c r="Q1723" s="81"/>
    </row>
    <row r="1724" spans="1:17" s="74" customFormat="1" x14ac:dyDescent="0.25">
      <c r="A1724" s="288" t="s">
        <v>1988</v>
      </c>
      <c r="B1724" s="158" t="s">
        <v>39</v>
      </c>
      <c r="C1724" s="159" t="s">
        <v>2197</v>
      </c>
      <c r="D1724" s="160" t="s">
        <v>1382</v>
      </c>
      <c r="E1724" s="158" t="s">
        <v>1388</v>
      </c>
      <c r="F1724" s="161" t="s">
        <v>3233</v>
      </c>
      <c r="G1724" s="162">
        <v>630589</v>
      </c>
      <c r="H1724" s="163">
        <v>640991</v>
      </c>
      <c r="I1724" s="166">
        <f t="shared" si="156"/>
        <v>1.6495688951123473E-2</v>
      </c>
      <c r="J1724" s="164">
        <f t="shared" si="157"/>
        <v>3.2991377902246944E-3</v>
      </c>
      <c r="K1724" s="162">
        <v>3</v>
      </c>
      <c r="L1724" s="163">
        <v>3</v>
      </c>
      <c r="M1724" s="166">
        <f t="shared" si="158"/>
        <v>0</v>
      </c>
      <c r="N1724" s="164">
        <f t="shared" si="159"/>
        <v>0</v>
      </c>
      <c r="O1724" s="165">
        <f t="shared" si="160"/>
        <v>4.7574569172630665E-6</v>
      </c>
      <c r="P1724" s="164">
        <f t="shared" si="161"/>
        <v>4.6802529208678439E-6</v>
      </c>
      <c r="Q1724" s="81"/>
    </row>
    <row r="1725" spans="1:17" s="74" customFormat="1" x14ac:dyDescent="0.25">
      <c r="A1725" s="288" t="s">
        <v>1988</v>
      </c>
      <c r="B1725" s="158" t="s">
        <v>39</v>
      </c>
      <c r="C1725" s="159" t="s">
        <v>2197</v>
      </c>
      <c r="D1725" s="160" t="s">
        <v>895</v>
      </c>
      <c r="E1725" s="158" t="s">
        <v>896</v>
      </c>
      <c r="F1725" s="161" t="s">
        <v>3233</v>
      </c>
      <c r="G1725" s="162">
        <v>630589</v>
      </c>
      <c r="H1725" s="163">
        <v>640991</v>
      </c>
      <c r="I1725" s="166">
        <f t="shared" si="156"/>
        <v>1.6495688951123473E-2</v>
      </c>
      <c r="J1725" s="164">
        <f t="shared" si="157"/>
        <v>3.2991377902246944E-3</v>
      </c>
      <c r="K1725" s="162">
        <v>532</v>
      </c>
      <c r="L1725" s="163">
        <v>541</v>
      </c>
      <c r="M1725" s="166">
        <f t="shared" si="158"/>
        <v>1.6917293233082706E-2</v>
      </c>
      <c r="N1725" s="164">
        <f t="shared" si="159"/>
        <v>3.3834586466165413E-3</v>
      </c>
      <c r="O1725" s="165">
        <f t="shared" si="160"/>
        <v>8.436556933279838E-4</v>
      </c>
      <c r="P1725" s="164">
        <f t="shared" si="161"/>
        <v>8.4400561006316784E-4</v>
      </c>
      <c r="Q1725" s="81"/>
    </row>
    <row r="1726" spans="1:17" s="74" customFormat="1" x14ac:dyDescent="0.25">
      <c r="A1726" s="288" t="s">
        <v>1988</v>
      </c>
      <c r="B1726" s="158" t="s">
        <v>39</v>
      </c>
      <c r="C1726" s="159" t="s">
        <v>2197</v>
      </c>
      <c r="D1726" s="160" t="s">
        <v>807</v>
      </c>
      <c r="E1726" s="158" t="s">
        <v>810</v>
      </c>
      <c r="F1726" s="161" t="s">
        <v>3233</v>
      </c>
      <c r="G1726" s="162">
        <v>630589</v>
      </c>
      <c r="H1726" s="163">
        <v>640991</v>
      </c>
      <c r="I1726" s="166">
        <f t="shared" si="156"/>
        <v>1.6495688951123473E-2</v>
      </c>
      <c r="J1726" s="164">
        <f t="shared" si="157"/>
        <v>3.2991377902246944E-3</v>
      </c>
      <c r="K1726" s="162">
        <v>629881</v>
      </c>
      <c r="L1726" s="163">
        <v>640272</v>
      </c>
      <c r="M1726" s="166">
        <f t="shared" si="158"/>
        <v>1.6496766849611277E-2</v>
      </c>
      <c r="N1726" s="164">
        <f t="shared" si="159"/>
        <v>3.2993533699222552E-3</v>
      </c>
      <c r="O1726" s="165">
        <f t="shared" si="160"/>
        <v>0.99887724016752588</v>
      </c>
      <c r="P1726" s="164">
        <f t="shared" si="161"/>
        <v>0.99887829938329864</v>
      </c>
      <c r="Q1726" s="81"/>
    </row>
    <row r="1727" spans="1:17" s="74" customFormat="1" x14ac:dyDescent="0.25">
      <c r="A1727" s="288" t="s">
        <v>1989</v>
      </c>
      <c r="B1727" s="158" t="s">
        <v>39</v>
      </c>
      <c r="C1727" s="159" t="s">
        <v>345</v>
      </c>
      <c r="D1727" s="160" t="s">
        <v>1076</v>
      </c>
      <c r="E1727" s="158" t="s">
        <v>1124</v>
      </c>
      <c r="F1727" s="161" t="s">
        <v>3039</v>
      </c>
      <c r="G1727" s="162">
        <v>188226</v>
      </c>
      <c r="H1727" s="163">
        <v>191190</v>
      </c>
      <c r="I1727" s="166">
        <f t="shared" si="156"/>
        <v>1.5747027509483282E-2</v>
      </c>
      <c r="J1727" s="164">
        <f t="shared" si="157"/>
        <v>3.1494055018966563E-3</v>
      </c>
      <c r="K1727" s="162">
        <v>188210</v>
      </c>
      <c r="L1727" s="163">
        <v>191173</v>
      </c>
      <c r="M1727" s="166">
        <f t="shared" si="158"/>
        <v>1.5743052972743213E-2</v>
      </c>
      <c r="N1727" s="164">
        <f t="shared" si="159"/>
        <v>3.1486105945486426E-3</v>
      </c>
      <c r="O1727" s="165">
        <f t="shared" si="160"/>
        <v>0.99991499580291776</v>
      </c>
      <c r="P1727" s="164">
        <f t="shared" si="161"/>
        <v>0.99991108321564937</v>
      </c>
      <c r="Q1727" s="81"/>
    </row>
    <row r="1728" spans="1:17" s="74" customFormat="1" x14ac:dyDescent="0.25">
      <c r="A1728" s="288" t="s">
        <v>1989</v>
      </c>
      <c r="B1728" s="158" t="s">
        <v>39</v>
      </c>
      <c r="C1728" s="159" t="s">
        <v>345</v>
      </c>
      <c r="D1728" s="160" t="s">
        <v>1076</v>
      </c>
      <c r="E1728" s="158" t="s">
        <v>1402</v>
      </c>
      <c r="F1728" s="161" t="s">
        <v>3233</v>
      </c>
      <c r="G1728" s="162">
        <v>188226</v>
      </c>
      <c r="H1728" s="163">
        <v>191190</v>
      </c>
      <c r="I1728" s="166">
        <f t="shared" si="156"/>
        <v>1.5747027509483282E-2</v>
      </c>
      <c r="J1728" s="164">
        <f t="shared" si="157"/>
        <v>3.1494055018966563E-3</v>
      </c>
      <c r="K1728" s="162">
        <v>188178</v>
      </c>
      <c r="L1728" s="163">
        <v>191141</v>
      </c>
      <c r="M1728" s="166">
        <f t="shared" si="158"/>
        <v>1.5745730106601196E-2</v>
      </c>
      <c r="N1728" s="164">
        <f t="shared" si="159"/>
        <v>3.1491460213202392E-3</v>
      </c>
      <c r="O1728" s="165">
        <f t="shared" si="160"/>
        <v>0.99974498740875328</v>
      </c>
      <c r="P1728" s="164">
        <f t="shared" si="161"/>
        <v>0.99974371044510701</v>
      </c>
      <c r="Q1728" s="81"/>
    </row>
    <row r="1729" spans="1:17" s="74" customFormat="1" x14ac:dyDescent="0.25">
      <c r="A1729" s="288" t="s">
        <v>1989</v>
      </c>
      <c r="B1729" s="158" t="s">
        <v>39</v>
      </c>
      <c r="C1729" s="159" t="s">
        <v>345</v>
      </c>
      <c r="D1729" s="160" t="s">
        <v>2451</v>
      </c>
      <c r="E1729" s="158" t="s">
        <v>2673</v>
      </c>
      <c r="F1729" s="161" t="s">
        <v>3232</v>
      </c>
      <c r="G1729" s="162">
        <v>188226</v>
      </c>
      <c r="H1729" s="163">
        <v>191190</v>
      </c>
      <c r="I1729" s="166">
        <f t="shared" si="156"/>
        <v>1.5747027509483282E-2</v>
      </c>
      <c r="J1729" s="164">
        <f t="shared" si="157"/>
        <v>3.1494055018966563E-3</v>
      </c>
      <c r="K1729" s="162">
        <v>108</v>
      </c>
      <c r="L1729" s="163">
        <v>110</v>
      </c>
      <c r="M1729" s="166">
        <f t="shared" si="158"/>
        <v>1.8518518518518517E-2</v>
      </c>
      <c r="N1729" s="164">
        <f t="shared" si="159"/>
        <v>3.7037037037037034E-3</v>
      </c>
      <c r="O1729" s="165">
        <f t="shared" si="160"/>
        <v>5.7377833030505885E-4</v>
      </c>
      <c r="P1729" s="164">
        <f t="shared" si="161"/>
        <v>5.7534389873947387E-4</v>
      </c>
      <c r="Q1729" s="81"/>
    </row>
    <row r="1730" spans="1:17" s="74" customFormat="1" x14ac:dyDescent="0.25">
      <c r="A1730" s="288" t="s">
        <v>1990</v>
      </c>
      <c r="B1730" s="158" t="s">
        <v>39</v>
      </c>
      <c r="C1730" s="159" t="s">
        <v>2198</v>
      </c>
      <c r="D1730" s="160" t="s">
        <v>1076</v>
      </c>
      <c r="E1730" s="158" t="s">
        <v>1124</v>
      </c>
      <c r="F1730" s="161" t="s">
        <v>3039</v>
      </c>
      <c r="G1730" s="162">
        <v>133472</v>
      </c>
      <c r="H1730" s="163">
        <v>131972</v>
      </c>
      <c r="I1730" s="166">
        <f t="shared" si="156"/>
        <v>-1.1238312155358428E-2</v>
      </c>
      <c r="J1730" s="164">
        <f t="shared" si="157"/>
        <v>-2.2476624310716854E-3</v>
      </c>
      <c r="K1730" s="162">
        <v>16</v>
      </c>
      <c r="L1730" s="163">
        <v>16</v>
      </c>
      <c r="M1730" s="166">
        <f t="shared" si="158"/>
        <v>0</v>
      </c>
      <c r="N1730" s="164">
        <f t="shared" si="159"/>
        <v>0</v>
      </c>
      <c r="O1730" s="165">
        <f t="shared" si="160"/>
        <v>1.1987532965715655E-4</v>
      </c>
      <c r="P1730" s="164">
        <f t="shared" si="161"/>
        <v>1.2123783832934258E-4</v>
      </c>
      <c r="Q1730" s="81"/>
    </row>
    <row r="1731" spans="1:17" s="74" customFormat="1" x14ac:dyDescent="0.25">
      <c r="A1731" s="288" t="s">
        <v>1990</v>
      </c>
      <c r="B1731" s="158" t="s">
        <v>39</v>
      </c>
      <c r="C1731" s="159" t="s">
        <v>2198</v>
      </c>
      <c r="D1731" s="160" t="s">
        <v>1070</v>
      </c>
      <c r="E1731" s="158" t="s">
        <v>1393</v>
      </c>
      <c r="F1731" s="161" t="s">
        <v>3233</v>
      </c>
      <c r="G1731" s="162">
        <v>133472</v>
      </c>
      <c r="H1731" s="163">
        <v>131972</v>
      </c>
      <c r="I1731" s="166">
        <f t="shared" ref="I1731:I1794" si="162">(H1731-G1731)/G1731</f>
        <v>-1.1238312155358428E-2</v>
      </c>
      <c r="J1731" s="164">
        <f t="shared" ref="J1731:J1794" si="163">I1731/5</f>
        <v>-2.2476624310716854E-3</v>
      </c>
      <c r="K1731" s="162">
        <v>133255</v>
      </c>
      <c r="L1731" s="163">
        <v>131757</v>
      </c>
      <c r="M1731" s="166">
        <f t="shared" ref="M1731:M1794" si="164">IFERROR((L1731-K1731)/K1731,0)</f>
        <v>-1.1241604442610034E-2</v>
      </c>
      <c r="N1731" s="164">
        <f t="shared" ref="N1731:N1794" si="165">M1731/5</f>
        <v>-2.2483208885220067E-3</v>
      </c>
      <c r="O1731" s="165">
        <f t="shared" ref="O1731:O1794" si="166">K1731/G1731</f>
        <v>0.99837419084152479</v>
      </c>
      <c r="P1731" s="164">
        <f t="shared" ref="P1731:P1794" si="167">L1731/H1731</f>
        <v>0.99837086654744944</v>
      </c>
      <c r="Q1731" s="81"/>
    </row>
    <row r="1732" spans="1:17" s="74" customFormat="1" x14ac:dyDescent="0.25">
      <c r="A1732" s="288" t="s">
        <v>1990</v>
      </c>
      <c r="B1732" s="158" t="s">
        <v>39</v>
      </c>
      <c r="C1732" s="159" t="s">
        <v>2198</v>
      </c>
      <c r="D1732" s="160" t="s">
        <v>1076</v>
      </c>
      <c r="E1732" s="158" t="s">
        <v>1402</v>
      </c>
      <c r="F1732" s="161" t="s">
        <v>3233</v>
      </c>
      <c r="G1732" s="162">
        <v>133472</v>
      </c>
      <c r="H1732" s="163">
        <v>131972</v>
      </c>
      <c r="I1732" s="166">
        <f t="shared" si="162"/>
        <v>-1.1238312155358428E-2</v>
      </c>
      <c r="J1732" s="164">
        <f t="shared" si="163"/>
        <v>-2.2476624310716854E-3</v>
      </c>
      <c r="K1732" s="162">
        <v>14</v>
      </c>
      <c r="L1732" s="163">
        <v>14</v>
      </c>
      <c r="M1732" s="166">
        <f t="shared" si="164"/>
        <v>0</v>
      </c>
      <c r="N1732" s="164">
        <f t="shared" si="165"/>
        <v>0</v>
      </c>
      <c r="O1732" s="165">
        <f t="shared" si="166"/>
        <v>1.0489091345001199E-4</v>
      </c>
      <c r="P1732" s="164">
        <f t="shared" si="167"/>
        <v>1.0608310853817477E-4</v>
      </c>
      <c r="Q1732" s="81"/>
    </row>
    <row r="1733" spans="1:17" s="74" customFormat="1" x14ac:dyDescent="0.25">
      <c r="A1733" s="288" t="s">
        <v>1990</v>
      </c>
      <c r="B1733" s="158" t="s">
        <v>39</v>
      </c>
      <c r="C1733" s="159" t="s">
        <v>2198</v>
      </c>
      <c r="D1733" s="160" t="s">
        <v>1185</v>
      </c>
      <c r="E1733" s="158" t="s">
        <v>1207</v>
      </c>
      <c r="F1733" s="161" t="s">
        <v>851</v>
      </c>
      <c r="G1733" s="162">
        <v>133472</v>
      </c>
      <c r="H1733" s="163">
        <v>131972</v>
      </c>
      <c r="I1733" s="166">
        <f t="shared" si="162"/>
        <v>-1.1238312155358428E-2</v>
      </c>
      <c r="J1733" s="164">
        <f t="shared" si="163"/>
        <v>-2.2476624310716854E-3</v>
      </c>
      <c r="K1733" s="162">
        <v>0</v>
      </c>
      <c r="L1733" s="163">
        <v>0</v>
      </c>
      <c r="M1733" s="166">
        <f t="shared" si="164"/>
        <v>0</v>
      </c>
      <c r="N1733" s="164">
        <f t="shared" si="165"/>
        <v>0</v>
      </c>
      <c r="O1733" s="165">
        <f t="shared" si="166"/>
        <v>0</v>
      </c>
      <c r="P1733" s="164">
        <f t="shared" si="167"/>
        <v>0</v>
      </c>
      <c r="Q1733" s="81"/>
    </row>
    <row r="1734" spans="1:17" s="74" customFormat="1" x14ac:dyDescent="0.25">
      <c r="A1734" s="288" t="s">
        <v>1991</v>
      </c>
      <c r="B1734" s="158" t="s">
        <v>39</v>
      </c>
      <c r="C1734" s="159" t="s">
        <v>582</v>
      </c>
      <c r="D1734" s="160" t="s">
        <v>1054</v>
      </c>
      <c r="E1734" s="158" t="s">
        <v>1101</v>
      </c>
      <c r="F1734" s="161" t="s">
        <v>3039</v>
      </c>
      <c r="G1734" s="162">
        <v>64175</v>
      </c>
      <c r="H1734" s="163">
        <v>64471</v>
      </c>
      <c r="I1734" s="166">
        <f t="shared" si="162"/>
        <v>4.612388001558239E-3</v>
      </c>
      <c r="J1734" s="164">
        <f t="shared" si="163"/>
        <v>9.2247760031164783E-4</v>
      </c>
      <c r="K1734" s="162">
        <v>64121</v>
      </c>
      <c r="L1734" s="163">
        <v>64417</v>
      </c>
      <c r="M1734" s="166">
        <f t="shared" si="164"/>
        <v>4.6162723600692438E-3</v>
      </c>
      <c r="N1734" s="164">
        <f t="shared" si="165"/>
        <v>9.2325447201384878E-4</v>
      </c>
      <c r="O1734" s="165">
        <f t="shared" si="166"/>
        <v>0.99915855083755356</v>
      </c>
      <c r="P1734" s="164">
        <f t="shared" si="167"/>
        <v>0.99916241410866902</v>
      </c>
      <c r="Q1734" s="81"/>
    </row>
    <row r="1735" spans="1:17" s="74" customFormat="1" x14ac:dyDescent="0.25">
      <c r="A1735" s="288" t="s">
        <v>1991</v>
      </c>
      <c r="B1735" s="158" t="s">
        <v>39</v>
      </c>
      <c r="C1735" s="159" t="s">
        <v>582</v>
      </c>
      <c r="D1735" s="160" t="s">
        <v>1382</v>
      </c>
      <c r="E1735" s="158" t="s">
        <v>1388</v>
      </c>
      <c r="F1735" s="161" t="s">
        <v>3233</v>
      </c>
      <c r="G1735" s="162">
        <v>64175</v>
      </c>
      <c r="H1735" s="163">
        <v>64471</v>
      </c>
      <c r="I1735" s="166">
        <f t="shared" si="162"/>
        <v>4.612388001558239E-3</v>
      </c>
      <c r="J1735" s="164">
        <f t="shared" si="163"/>
        <v>9.2247760031164783E-4</v>
      </c>
      <c r="K1735" s="162">
        <v>75</v>
      </c>
      <c r="L1735" s="163">
        <v>75</v>
      </c>
      <c r="M1735" s="166">
        <f t="shared" si="164"/>
        <v>0</v>
      </c>
      <c r="N1735" s="164">
        <f t="shared" si="165"/>
        <v>0</v>
      </c>
      <c r="O1735" s="165">
        <f t="shared" si="166"/>
        <v>1.1686793922867161E-3</v>
      </c>
      <c r="P1735" s="164">
        <f t="shared" si="167"/>
        <v>1.1633137379597029E-3</v>
      </c>
      <c r="Q1735" s="81"/>
    </row>
    <row r="1736" spans="1:17" s="74" customFormat="1" x14ac:dyDescent="0.25">
      <c r="A1736" s="288" t="s">
        <v>1992</v>
      </c>
      <c r="B1736" s="158" t="s">
        <v>39</v>
      </c>
      <c r="C1736" s="159" t="s">
        <v>2199</v>
      </c>
      <c r="D1736" s="160" t="s">
        <v>1072</v>
      </c>
      <c r="E1736" s="158" t="s">
        <v>1117</v>
      </c>
      <c r="F1736" s="161" t="s">
        <v>3039</v>
      </c>
      <c r="G1736" s="162">
        <v>521024</v>
      </c>
      <c r="H1736" s="163">
        <v>534949</v>
      </c>
      <c r="I1736" s="166">
        <f t="shared" si="162"/>
        <v>2.6726216066822257E-2</v>
      </c>
      <c r="J1736" s="164">
        <f t="shared" si="163"/>
        <v>5.3452432133644515E-3</v>
      </c>
      <c r="K1736" s="162">
        <v>40</v>
      </c>
      <c r="L1736" s="163">
        <v>41</v>
      </c>
      <c r="M1736" s="166">
        <f t="shared" si="164"/>
        <v>2.5000000000000001E-2</v>
      </c>
      <c r="N1736" s="164">
        <f t="shared" si="165"/>
        <v>5.0000000000000001E-3</v>
      </c>
      <c r="O1736" s="165">
        <f t="shared" si="166"/>
        <v>7.677189534455227E-5</v>
      </c>
      <c r="P1736" s="164">
        <f t="shared" si="167"/>
        <v>7.6642820156687833E-5</v>
      </c>
      <c r="Q1736" s="81"/>
    </row>
    <row r="1737" spans="1:17" s="74" customFormat="1" x14ac:dyDescent="0.25">
      <c r="A1737" s="288" t="s">
        <v>1992</v>
      </c>
      <c r="B1737" s="158" t="s">
        <v>39</v>
      </c>
      <c r="C1737" s="159" t="s">
        <v>2199</v>
      </c>
      <c r="D1737" s="160" t="s">
        <v>805</v>
      </c>
      <c r="E1737" s="158" t="s">
        <v>806</v>
      </c>
      <c r="F1737" s="161" t="s">
        <v>3039</v>
      </c>
      <c r="G1737" s="162">
        <v>521024</v>
      </c>
      <c r="H1737" s="163">
        <v>534949</v>
      </c>
      <c r="I1737" s="166">
        <f t="shared" si="162"/>
        <v>2.6726216066822257E-2</v>
      </c>
      <c r="J1737" s="164">
        <f t="shared" si="163"/>
        <v>5.3452432133644515E-3</v>
      </c>
      <c r="K1737" s="162">
        <v>520955</v>
      </c>
      <c r="L1737" s="163">
        <v>534878</v>
      </c>
      <c r="M1737" s="166">
        <f t="shared" si="164"/>
        <v>2.6725916825829487E-2</v>
      </c>
      <c r="N1737" s="164">
        <f t="shared" si="165"/>
        <v>5.3451833651658974E-3</v>
      </c>
      <c r="O1737" s="165">
        <f t="shared" si="166"/>
        <v>0.9998675684805306</v>
      </c>
      <c r="P1737" s="164">
        <f t="shared" si="167"/>
        <v>0.99986727706753353</v>
      </c>
      <c r="Q1737" s="81"/>
    </row>
    <row r="1738" spans="1:17" s="74" customFormat="1" x14ac:dyDescent="0.25">
      <c r="A1738" s="288" t="s">
        <v>1992</v>
      </c>
      <c r="B1738" s="158" t="s">
        <v>39</v>
      </c>
      <c r="C1738" s="159" t="s">
        <v>2199</v>
      </c>
      <c r="D1738" s="160" t="s">
        <v>1077</v>
      </c>
      <c r="E1738" s="158" t="s">
        <v>1125</v>
      </c>
      <c r="F1738" s="161" t="s">
        <v>3039</v>
      </c>
      <c r="G1738" s="162">
        <v>521024</v>
      </c>
      <c r="H1738" s="163">
        <v>534949</v>
      </c>
      <c r="I1738" s="166">
        <f t="shared" si="162"/>
        <v>2.6726216066822257E-2</v>
      </c>
      <c r="J1738" s="164">
        <f t="shared" si="163"/>
        <v>5.3452432133644515E-3</v>
      </c>
      <c r="K1738" s="162">
        <v>29</v>
      </c>
      <c r="L1738" s="163">
        <v>30</v>
      </c>
      <c r="M1738" s="166">
        <f t="shared" si="164"/>
        <v>3.4482758620689655E-2</v>
      </c>
      <c r="N1738" s="164">
        <f t="shared" si="165"/>
        <v>6.8965517241379309E-3</v>
      </c>
      <c r="O1738" s="165">
        <f t="shared" si="166"/>
        <v>5.5659624124800395E-5</v>
      </c>
      <c r="P1738" s="164">
        <f t="shared" si="167"/>
        <v>5.6080112309771589E-5</v>
      </c>
      <c r="Q1738" s="81"/>
    </row>
    <row r="1739" spans="1:17" s="74" customFormat="1" x14ac:dyDescent="0.25">
      <c r="A1739" s="288" t="s">
        <v>1992</v>
      </c>
      <c r="B1739" s="158" t="s">
        <v>39</v>
      </c>
      <c r="C1739" s="159" t="s">
        <v>2199</v>
      </c>
      <c r="D1739" s="160" t="s">
        <v>805</v>
      </c>
      <c r="E1739" s="158" t="s">
        <v>3162</v>
      </c>
      <c r="F1739" s="161" t="s">
        <v>3126</v>
      </c>
      <c r="G1739" s="162">
        <v>521024</v>
      </c>
      <c r="H1739" s="163">
        <v>534949</v>
      </c>
      <c r="I1739" s="166">
        <f t="shared" si="162"/>
        <v>2.6726216066822257E-2</v>
      </c>
      <c r="J1739" s="164">
        <f t="shared" si="163"/>
        <v>5.3452432133644515E-3</v>
      </c>
      <c r="K1739" s="162">
        <v>520700</v>
      </c>
      <c r="L1739" s="163">
        <v>534616</v>
      </c>
      <c r="M1739" s="166">
        <f t="shared" si="164"/>
        <v>2.6725561743806414E-2</v>
      </c>
      <c r="N1739" s="164">
        <f t="shared" si="165"/>
        <v>5.3451123487612828E-3</v>
      </c>
      <c r="O1739" s="165">
        <f t="shared" si="166"/>
        <v>0.99937814764770916</v>
      </c>
      <c r="P1739" s="164">
        <f t="shared" si="167"/>
        <v>0.99937751075336156</v>
      </c>
      <c r="Q1739" s="81"/>
    </row>
    <row r="1740" spans="1:17" s="74" customFormat="1" x14ac:dyDescent="0.25">
      <c r="A1740" s="288" t="s">
        <v>1992</v>
      </c>
      <c r="B1740" s="158" t="s">
        <v>39</v>
      </c>
      <c r="C1740" s="159" t="s">
        <v>2199</v>
      </c>
      <c r="D1740" s="160" t="s">
        <v>1072</v>
      </c>
      <c r="E1740" s="158" t="s">
        <v>1396</v>
      </c>
      <c r="F1740" s="161" t="s">
        <v>3233</v>
      </c>
      <c r="G1740" s="162">
        <v>521024</v>
      </c>
      <c r="H1740" s="163">
        <v>534949</v>
      </c>
      <c r="I1740" s="166">
        <f t="shared" si="162"/>
        <v>2.6726216066822257E-2</v>
      </c>
      <c r="J1740" s="164">
        <f t="shared" si="163"/>
        <v>5.3452432133644515E-3</v>
      </c>
      <c r="K1740" s="162">
        <v>34</v>
      </c>
      <c r="L1740" s="163">
        <v>35</v>
      </c>
      <c r="M1740" s="166">
        <f t="shared" si="164"/>
        <v>2.9411764705882353E-2</v>
      </c>
      <c r="N1740" s="164">
        <f t="shared" si="165"/>
        <v>5.8823529411764705E-3</v>
      </c>
      <c r="O1740" s="165">
        <f t="shared" si="166"/>
        <v>6.5256111042869425E-5</v>
      </c>
      <c r="P1740" s="164">
        <f t="shared" si="167"/>
        <v>6.5426797694733517E-5</v>
      </c>
      <c r="Q1740" s="81"/>
    </row>
    <row r="1741" spans="1:17" s="74" customFormat="1" x14ac:dyDescent="0.25">
      <c r="A1741" s="288" t="s">
        <v>1992</v>
      </c>
      <c r="B1741" s="158" t="s">
        <v>39</v>
      </c>
      <c r="C1741" s="159" t="s">
        <v>2199</v>
      </c>
      <c r="D1741" s="160" t="s">
        <v>807</v>
      </c>
      <c r="E1741" s="158" t="s">
        <v>810</v>
      </c>
      <c r="F1741" s="161" t="s">
        <v>3233</v>
      </c>
      <c r="G1741" s="162">
        <v>521024</v>
      </c>
      <c r="H1741" s="163">
        <v>534949</v>
      </c>
      <c r="I1741" s="166">
        <f t="shared" si="162"/>
        <v>2.6726216066822257E-2</v>
      </c>
      <c r="J1741" s="164">
        <f t="shared" si="163"/>
        <v>5.3452432133644515E-3</v>
      </c>
      <c r="K1741" s="162">
        <v>520973</v>
      </c>
      <c r="L1741" s="163">
        <v>534896</v>
      </c>
      <c r="M1741" s="166">
        <f t="shared" si="164"/>
        <v>2.6724993425762948E-2</v>
      </c>
      <c r="N1741" s="164">
        <f t="shared" si="165"/>
        <v>5.3449986851525893E-3</v>
      </c>
      <c r="O1741" s="165">
        <f t="shared" si="166"/>
        <v>0.99990211583343569</v>
      </c>
      <c r="P1741" s="164">
        <f t="shared" si="167"/>
        <v>0.99990092513491935</v>
      </c>
      <c r="Q1741" s="81"/>
    </row>
    <row r="1742" spans="1:17" s="74" customFormat="1" x14ac:dyDescent="0.25">
      <c r="A1742" s="288" t="s">
        <v>1992</v>
      </c>
      <c r="B1742" s="158" t="s">
        <v>39</v>
      </c>
      <c r="C1742" s="159" t="s">
        <v>2199</v>
      </c>
      <c r="D1742" s="160" t="s">
        <v>2454</v>
      </c>
      <c r="E1742" s="158" t="s">
        <v>2672</v>
      </c>
      <c r="F1742" s="161" t="s">
        <v>3232</v>
      </c>
      <c r="G1742" s="162">
        <v>521024</v>
      </c>
      <c r="H1742" s="163">
        <v>534949</v>
      </c>
      <c r="I1742" s="166">
        <f t="shared" si="162"/>
        <v>2.6726216066822257E-2</v>
      </c>
      <c r="J1742" s="164">
        <f t="shared" si="163"/>
        <v>5.3452432133644515E-3</v>
      </c>
      <c r="K1742" s="162">
        <v>89</v>
      </c>
      <c r="L1742" s="163">
        <v>92</v>
      </c>
      <c r="M1742" s="166">
        <f t="shared" si="164"/>
        <v>3.3707865168539325E-2</v>
      </c>
      <c r="N1742" s="164">
        <f t="shared" si="165"/>
        <v>6.7415730337078653E-3</v>
      </c>
      <c r="O1742" s="165">
        <f t="shared" si="166"/>
        <v>1.7081746714162879E-4</v>
      </c>
      <c r="P1742" s="164">
        <f t="shared" si="167"/>
        <v>1.7197901108329954E-4</v>
      </c>
      <c r="Q1742" s="81"/>
    </row>
    <row r="1743" spans="1:17" s="74" customFormat="1" x14ac:dyDescent="0.25">
      <c r="A1743" s="288" t="s">
        <v>2798</v>
      </c>
      <c r="B1743" s="158" t="s">
        <v>39</v>
      </c>
      <c r="C1743" s="159" t="s">
        <v>2616</v>
      </c>
      <c r="D1743" s="160" t="s">
        <v>1076</v>
      </c>
      <c r="E1743" s="158" t="s">
        <v>1124</v>
      </c>
      <c r="F1743" s="161" t="s">
        <v>3039</v>
      </c>
      <c r="G1743" s="162">
        <v>38589</v>
      </c>
      <c r="H1743" s="163">
        <v>38742</v>
      </c>
      <c r="I1743" s="166">
        <f t="shared" si="162"/>
        <v>3.9648604524605453E-3</v>
      </c>
      <c r="J1743" s="164">
        <f t="shared" si="163"/>
        <v>7.9297209049210911E-4</v>
      </c>
      <c r="K1743" s="162">
        <v>83</v>
      </c>
      <c r="L1743" s="163">
        <v>84</v>
      </c>
      <c r="M1743" s="166">
        <f t="shared" si="164"/>
        <v>1.2048192771084338E-2</v>
      </c>
      <c r="N1743" s="164">
        <f t="shared" si="165"/>
        <v>2.4096385542168677E-3</v>
      </c>
      <c r="O1743" s="165">
        <f t="shared" si="166"/>
        <v>2.1508720101583354E-3</v>
      </c>
      <c r="P1743" s="164">
        <f t="shared" si="167"/>
        <v>2.1681895617159672E-3</v>
      </c>
      <c r="Q1743" s="81"/>
    </row>
    <row r="1744" spans="1:17" s="74" customFormat="1" x14ac:dyDescent="0.25">
      <c r="A1744" s="288" t="s">
        <v>2798</v>
      </c>
      <c r="B1744" s="158" t="s">
        <v>39</v>
      </c>
      <c r="C1744" s="159" t="s">
        <v>2616</v>
      </c>
      <c r="D1744" s="160" t="s">
        <v>1076</v>
      </c>
      <c r="E1744" s="158" t="s">
        <v>1402</v>
      </c>
      <c r="F1744" s="161" t="s">
        <v>3233</v>
      </c>
      <c r="G1744" s="162">
        <v>38589</v>
      </c>
      <c r="H1744" s="163">
        <v>38742</v>
      </c>
      <c r="I1744" s="166">
        <f t="shared" si="162"/>
        <v>3.9648604524605453E-3</v>
      </c>
      <c r="J1744" s="164">
        <f t="shared" si="163"/>
        <v>7.9297209049210911E-4</v>
      </c>
      <c r="K1744" s="162">
        <v>8</v>
      </c>
      <c r="L1744" s="163">
        <v>8</v>
      </c>
      <c r="M1744" s="166">
        <f t="shared" si="164"/>
        <v>0</v>
      </c>
      <c r="N1744" s="164">
        <f t="shared" si="165"/>
        <v>0</v>
      </c>
      <c r="O1744" s="165">
        <f t="shared" si="166"/>
        <v>2.0731296483453835E-4</v>
      </c>
      <c r="P1744" s="164">
        <f t="shared" si="167"/>
        <v>2.0649424397294926E-4</v>
      </c>
      <c r="Q1744" s="81"/>
    </row>
    <row r="1745" spans="1:17" s="74" customFormat="1" ht="30" x14ac:dyDescent="0.25">
      <c r="A1745" s="288" t="s">
        <v>2798</v>
      </c>
      <c r="B1745" s="158" t="s">
        <v>39</v>
      </c>
      <c r="C1745" s="159" t="s">
        <v>2616</v>
      </c>
      <c r="D1745" s="160" t="s">
        <v>1557</v>
      </c>
      <c r="E1745" s="158" t="s">
        <v>1138</v>
      </c>
      <c r="F1745" s="161" t="s">
        <v>3027</v>
      </c>
      <c r="G1745" s="162">
        <v>38589</v>
      </c>
      <c r="H1745" s="163">
        <v>38742</v>
      </c>
      <c r="I1745" s="166">
        <f t="shared" si="162"/>
        <v>3.9648604524605453E-3</v>
      </c>
      <c r="J1745" s="164">
        <f t="shared" si="163"/>
        <v>7.9297209049210911E-4</v>
      </c>
      <c r="K1745" s="162">
        <v>71</v>
      </c>
      <c r="L1745" s="163">
        <v>71</v>
      </c>
      <c r="M1745" s="166">
        <f t="shared" si="164"/>
        <v>0</v>
      </c>
      <c r="N1745" s="164">
        <f t="shared" si="165"/>
        <v>0</v>
      </c>
      <c r="O1745" s="165">
        <f t="shared" si="166"/>
        <v>1.8399025629065278E-3</v>
      </c>
      <c r="P1745" s="164">
        <f t="shared" si="167"/>
        <v>1.8326364152599247E-3</v>
      </c>
      <c r="Q1745" s="81"/>
    </row>
    <row r="1746" spans="1:17" s="74" customFormat="1" x14ac:dyDescent="0.25">
      <c r="A1746" s="288" t="s">
        <v>1993</v>
      </c>
      <c r="B1746" s="158" t="s">
        <v>39</v>
      </c>
      <c r="C1746" s="159" t="s">
        <v>2200</v>
      </c>
      <c r="D1746" s="160" t="s">
        <v>1070</v>
      </c>
      <c r="E1746" s="158" t="s">
        <v>1393</v>
      </c>
      <c r="F1746" s="161" t="s">
        <v>3233</v>
      </c>
      <c r="G1746" s="162">
        <v>80094</v>
      </c>
      <c r="H1746" s="163">
        <v>80175</v>
      </c>
      <c r="I1746" s="166">
        <f t="shared" si="162"/>
        <v>1.0113117087422279E-3</v>
      </c>
      <c r="J1746" s="164">
        <f t="shared" si="163"/>
        <v>2.0226234174844558E-4</v>
      </c>
      <c r="K1746" s="162">
        <v>2</v>
      </c>
      <c r="L1746" s="163">
        <v>2</v>
      </c>
      <c r="M1746" s="166">
        <f t="shared" si="164"/>
        <v>0</v>
      </c>
      <c r="N1746" s="164">
        <f t="shared" si="165"/>
        <v>0</v>
      </c>
      <c r="O1746" s="165">
        <f t="shared" si="166"/>
        <v>2.4970659475116737E-5</v>
      </c>
      <c r="P1746" s="164">
        <f t="shared" si="167"/>
        <v>2.494543186778921E-5</v>
      </c>
      <c r="Q1746" s="81"/>
    </row>
    <row r="1747" spans="1:17" s="74" customFormat="1" x14ac:dyDescent="0.25">
      <c r="A1747" s="288" t="s">
        <v>1993</v>
      </c>
      <c r="B1747" s="158" t="s">
        <v>39</v>
      </c>
      <c r="C1747" s="159" t="s">
        <v>2200</v>
      </c>
      <c r="D1747" s="160" t="s">
        <v>1185</v>
      </c>
      <c r="E1747" s="158" t="s">
        <v>1207</v>
      </c>
      <c r="F1747" s="161" t="s">
        <v>851</v>
      </c>
      <c r="G1747" s="162">
        <v>80094</v>
      </c>
      <c r="H1747" s="163">
        <v>80175</v>
      </c>
      <c r="I1747" s="166">
        <f t="shared" si="162"/>
        <v>1.0113117087422279E-3</v>
      </c>
      <c r="J1747" s="164">
        <f t="shared" si="163"/>
        <v>2.0226234174844558E-4</v>
      </c>
      <c r="K1747" s="162">
        <v>0</v>
      </c>
      <c r="L1747" s="163">
        <v>0</v>
      </c>
      <c r="M1747" s="166">
        <f t="shared" si="164"/>
        <v>0</v>
      </c>
      <c r="N1747" s="164">
        <f t="shared" si="165"/>
        <v>0</v>
      </c>
      <c r="O1747" s="165">
        <f t="shared" si="166"/>
        <v>0</v>
      </c>
      <c r="P1747" s="164">
        <f t="shared" si="167"/>
        <v>0</v>
      </c>
      <c r="Q1747" s="81"/>
    </row>
    <row r="1748" spans="1:17" s="74" customFormat="1" x14ac:dyDescent="0.25">
      <c r="A1748" s="288" t="s">
        <v>2797</v>
      </c>
      <c r="B1748" s="158" t="s">
        <v>39</v>
      </c>
      <c r="C1748" s="159" t="s">
        <v>609</v>
      </c>
      <c r="D1748" s="160" t="s">
        <v>1061</v>
      </c>
      <c r="E1748" s="158" t="s">
        <v>1108</v>
      </c>
      <c r="F1748" s="161" t="s">
        <v>3039</v>
      </c>
      <c r="G1748" s="162">
        <v>86245</v>
      </c>
      <c r="H1748" s="163">
        <v>86721</v>
      </c>
      <c r="I1748" s="166">
        <f t="shared" si="162"/>
        <v>5.5191605310452776E-3</v>
      </c>
      <c r="J1748" s="164">
        <f t="shared" si="163"/>
        <v>1.1038321062090556E-3</v>
      </c>
      <c r="K1748" s="162">
        <v>0</v>
      </c>
      <c r="L1748" s="163">
        <v>0</v>
      </c>
      <c r="M1748" s="166">
        <f t="shared" si="164"/>
        <v>0</v>
      </c>
      <c r="N1748" s="164">
        <f t="shared" si="165"/>
        <v>0</v>
      </c>
      <c r="O1748" s="165">
        <f t="shared" si="166"/>
        <v>0</v>
      </c>
      <c r="P1748" s="164">
        <f t="shared" si="167"/>
        <v>0</v>
      </c>
      <c r="Q1748" s="81"/>
    </row>
    <row r="1749" spans="1:17" s="74" customFormat="1" x14ac:dyDescent="0.25">
      <c r="A1749" s="288" t="s">
        <v>1994</v>
      </c>
      <c r="B1749" s="158" t="s">
        <v>39</v>
      </c>
      <c r="C1749" s="159" t="s">
        <v>2130</v>
      </c>
      <c r="D1749" s="160" t="s">
        <v>1383</v>
      </c>
      <c r="E1749" s="158" t="s">
        <v>1391</v>
      </c>
      <c r="F1749" s="161" t="s">
        <v>3233</v>
      </c>
      <c r="G1749" s="162">
        <v>251562</v>
      </c>
      <c r="H1749" s="163">
        <v>259252</v>
      </c>
      <c r="I1749" s="166">
        <f t="shared" si="162"/>
        <v>3.0569004857649407E-2</v>
      </c>
      <c r="J1749" s="164">
        <f t="shared" si="163"/>
        <v>6.1138009715298817E-3</v>
      </c>
      <c r="K1749" s="162">
        <v>251344</v>
      </c>
      <c r="L1749" s="163">
        <v>259029</v>
      </c>
      <c r="M1749" s="166">
        <f t="shared" si="164"/>
        <v>3.0575625437647209E-2</v>
      </c>
      <c r="N1749" s="164">
        <f t="shared" si="165"/>
        <v>6.1151250875294419E-3</v>
      </c>
      <c r="O1749" s="165">
        <f t="shared" si="166"/>
        <v>0.99913341442666226</v>
      </c>
      <c r="P1749" s="164">
        <f t="shared" si="167"/>
        <v>0.99913983305818277</v>
      </c>
      <c r="Q1749" s="81"/>
    </row>
    <row r="1750" spans="1:17" s="74" customFormat="1" x14ac:dyDescent="0.25">
      <c r="A1750" s="288" t="s">
        <v>1995</v>
      </c>
      <c r="B1750" s="158" t="s">
        <v>39</v>
      </c>
      <c r="C1750" s="159" t="s">
        <v>2201</v>
      </c>
      <c r="D1750" s="160" t="s">
        <v>1072</v>
      </c>
      <c r="E1750" s="158" t="s">
        <v>1117</v>
      </c>
      <c r="F1750" s="161" t="s">
        <v>3039</v>
      </c>
      <c r="G1750" s="162">
        <v>276207</v>
      </c>
      <c r="H1750" s="163">
        <v>284679</v>
      </c>
      <c r="I1750" s="166">
        <f t="shared" si="162"/>
        <v>3.0672647688146933E-2</v>
      </c>
      <c r="J1750" s="164">
        <f t="shared" si="163"/>
        <v>6.1345295376293869E-3</v>
      </c>
      <c r="K1750" s="162">
        <v>3</v>
      </c>
      <c r="L1750" s="163">
        <v>3</v>
      </c>
      <c r="M1750" s="166">
        <f t="shared" si="164"/>
        <v>0</v>
      </c>
      <c r="N1750" s="164">
        <f t="shared" si="165"/>
        <v>0</v>
      </c>
      <c r="O1750" s="165">
        <f t="shared" si="166"/>
        <v>1.0861419153026535E-5</v>
      </c>
      <c r="P1750" s="164">
        <f t="shared" si="167"/>
        <v>1.0538185113759709E-5</v>
      </c>
      <c r="Q1750" s="81"/>
    </row>
    <row r="1751" spans="1:17" s="74" customFormat="1" x14ac:dyDescent="0.25">
      <c r="A1751" s="288" t="s">
        <v>1995</v>
      </c>
      <c r="B1751" s="158" t="s">
        <v>39</v>
      </c>
      <c r="C1751" s="159" t="s">
        <v>2201</v>
      </c>
      <c r="D1751" s="160" t="s">
        <v>1383</v>
      </c>
      <c r="E1751" s="158" t="s">
        <v>1391</v>
      </c>
      <c r="F1751" s="161" t="s">
        <v>3233</v>
      </c>
      <c r="G1751" s="162">
        <v>276207</v>
      </c>
      <c r="H1751" s="163">
        <v>284679</v>
      </c>
      <c r="I1751" s="166">
        <f t="shared" si="162"/>
        <v>3.0672647688146933E-2</v>
      </c>
      <c r="J1751" s="164">
        <f t="shared" si="163"/>
        <v>6.1345295376293869E-3</v>
      </c>
      <c r="K1751" s="162">
        <v>276122</v>
      </c>
      <c r="L1751" s="163">
        <v>284591</v>
      </c>
      <c r="M1751" s="166">
        <f t="shared" si="164"/>
        <v>3.0671225038207749E-2</v>
      </c>
      <c r="N1751" s="164">
        <f t="shared" si="165"/>
        <v>6.1342450076415497E-3</v>
      </c>
      <c r="O1751" s="165">
        <f t="shared" si="166"/>
        <v>0.99969225979066423</v>
      </c>
      <c r="P1751" s="164">
        <f t="shared" si="167"/>
        <v>0.99969087990332972</v>
      </c>
      <c r="Q1751" s="81"/>
    </row>
    <row r="1752" spans="1:17" s="74" customFormat="1" x14ac:dyDescent="0.25">
      <c r="A1752" s="288" t="s">
        <v>1995</v>
      </c>
      <c r="B1752" s="158" t="s">
        <v>39</v>
      </c>
      <c r="C1752" s="159" t="s">
        <v>2201</v>
      </c>
      <c r="D1752" s="160" t="s">
        <v>1072</v>
      </c>
      <c r="E1752" s="158" t="s">
        <v>1396</v>
      </c>
      <c r="F1752" s="161" t="s">
        <v>3233</v>
      </c>
      <c r="G1752" s="162">
        <v>276207</v>
      </c>
      <c r="H1752" s="163">
        <v>284679</v>
      </c>
      <c r="I1752" s="166">
        <f t="shared" si="162"/>
        <v>3.0672647688146933E-2</v>
      </c>
      <c r="J1752" s="164">
        <f t="shared" si="163"/>
        <v>6.1345295376293869E-3</v>
      </c>
      <c r="K1752" s="162">
        <v>14</v>
      </c>
      <c r="L1752" s="163">
        <v>15</v>
      </c>
      <c r="M1752" s="166">
        <f t="shared" si="164"/>
        <v>7.1428571428571425E-2</v>
      </c>
      <c r="N1752" s="164">
        <f t="shared" si="165"/>
        <v>1.4285714285714285E-2</v>
      </c>
      <c r="O1752" s="165">
        <f t="shared" si="166"/>
        <v>5.0686622714123825E-5</v>
      </c>
      <c r="P1752" s="164">
        <f t="shared" si="167"/>
        <v>5.2690925568798544E-5</v>
      </c>
      <c r="Q1752" s="81"/>
    </row>
    <row r="1753" spans="1:17" s="74" customFormat="1" x14ac:dyDescent="0.25">
      <c r="A1753" s="288" t="s">
        <v>1995</v>
      </c>
      <c r="B1753" s="158" t="s">
        <v>39</v>
      </c>
      <c r="C1753" s="159" t="s">
        <v>2201</v>
      </c>
      <c r="D1753" s="160" t="s">
        <v>2677</v>
      </c>
      <c r="E1753" s="158" t="s">
        <v>2674</v>
      </c>
      <c r="F1753" s="161" t="s">
        <v>3232</v>
      </c>
      <c r="G1753" s="162">
        <v>276207</v>
      </c>
      <c r="H1753" s="163">
        <v>284679</v>
      </c>
      <c r="I1753" s="166">
        <f t="shared" si="162"/>
        <v>3.0672647688146933E-2</v>
      </c>
      <c r="J1753" s="164">
        <f t="shared" si="163"/>
        <v>6.1345295376293869E-3</v>
      </c>
      <c r="K1753" s="162">
        <v>22</v>
      </c>
      <c r="L1753" s="163">
        <v>23</v>
      </c>
      <c r="M1753" s="166">
        <f t="shared" si="164"/>
        <v>4.5454545454545456E-2</v>
      </c>
      <c r="N1753" s="164">
        <f t="shared" si="165"/>
        <v>9.0909090909090905E-3</v>
      </c>
      <c r="O1753" s="165">
        <f t="shared" si="166"/>
        <v>7.9650407122194584E-5</v>
      </c>
      <c r="P1753" s="164">
        <f t="shared" si="167"/>
        <v>8.0792752538824436E-5</v>
      </c>
      <c r="Q1753" s="81"/>
    </row>
    <row r="1754" spans="1:17" s="74" customFormat="1" x14ac:dyDescent="0.25">
      <c r="A1754" s="288" t="s">
        <v>1019</v>
      </c>
      <c r="B1754" s="158" t="s">
        <v>39</v>
      </c>
      <c r="C1754" s="159" t="s">
        <v>38</v>
      </c>
      <c r="D1754" s="160" t="s">
        <v>899</v>
      </c>
      <c r="E1754" s="158" t="s">
        <v>900</v>
      </c>
      <c r="F1754" s="161" t="s">
        <v>842</v>
      </c>
      <c r="G1754" s="162">
        <v>565636</v>
      </c>
      <c r="H1754" s="163">
        <v>578333</v>
      </c>
      <c r="I1754" s="166">
        <f t="shared" si="162"/>
        <v>2.2447298262486828E-2</v>
      </c>
      <c r="J1754" s="164">
        <f t="shared" si="163"/>
        <v>4.4894596524973655E-3</v>
      </c>
      <c r="K1754" s="162">
        <v>921</v>
      </c>
      <c r="L1754" s="163">
        <v>942</v>
      </c>
      <c r="M1754" s="166">
        <f t="shared" si="164"/>
        <v>2.2801302931596091E-2</v>
      </c>
      <c r="N1754" s="164">
        <f t="shared" si="165"/>
        <v>4.560260586319218E-3</v>
      </c>
      <c r="O1754" s="165">
        <f t="shared" si="166"/>
        <v>1.628255627293878E-3</v>
      </c>
      <c r="P1754" s="164">
        <f t="shared" si="167"/>
        <v>1.6288193826048314E-3</v>
      </c>
      <c r="Q1754" s="81"/>
    </row>
    <row r="1755" spans="1:17" s="74" customFormat="1" x14ac:dyDescent="0.25">
      <c r="A1755" s="288" t="s">
        <v>1019</v>
      </c>
      <c r="B1755" s="158" t="s">
        <v>39</v>
      </c>
      <c r="C1755" s="159" t="s">
        <v>38</v>
      </c>
      <c r="D1755" s="160" t="s">
        <v>805</v>
      </c>
      <c r="E1755" s="158" t="s">
        <v>806</v>
      </c>
      <c r="F1755" s="161" t="s">
        <v>3039</v>
      </c>
      <c r="G1755" s="162">
        <v>565636</v>
      </c>
      <c r="H1755" s="163">
        <v>578333</v>
      </c>
      <c r="I1755" s="166">
        <f t="shared" si="162"/>
        <v>2.2447298262486828E-2</v>
      </c>
      <c r="J1755" s="164">
        <f t="shared" si="163"/>
        <v>4.4894596524973655E-3</v>
      </c>
      <c r="K1755" s="162">
        <v>562361</v>
      </c>
      <c r="L1755" s="163">
        <v>574992</v>
      </c>
      <c r="M1755" s="166">
        <f t="shared" si="164"/>
        <v>2.2460661390103508E-2</v>
      </c>
      <c r="N1755" s="164">
        <f t="shared" si="165"/>
        <v>4.4921322780207013E-3</v>
      </c>
      <c r="O1755" s="165">
        <f t="shared" si="166"/>
        <v>0.9942100573513708</v>
      </c>
      <c r="P1755" s="164">
        <f t="shared" si="167"/>
        <v>0.99422305142538991</v>
      </c>
      <c r="Q1755" s="81"/>
    </row>
    <row r="1756" spans="1:17" s="74" customFormat="1" x14ac:dyDescent="0.25">
      <c r="A1756" s="288" t="s">
        <v>1019</v>
      </c>
      <c r="B1756" s="158" t="s">
        <v>39</v>
      </c>
      <c r="C1756" s="159" t="s">
        <v>38</v>
      </c>
      <c r="D1756" s="160" t="s">
        <v>805</v>
      </c>
      <c r="E1756" s="158" t="s">
        <v>3162</v>
      </c>
      <c r="F1756" s="161" t="s">
        <v>3126</v>
      </c>
      <c r="G1756" s="162">
        <v>565636</v>
      </c>
      <c r="H1756" s="163">
        <v>578333</v>
      </c>
      <c r="I1756" s="166">
        <f t="shared" si="162"/>
        <v>2.2447298262486828E-2</v>
      </c>
      <c r="J1756" s="164">
        <f t="shared" si="163"/>
        <v>4.4894596524973655E-3</v>
      </c>
      <c r="K1756" s="162">
        <v>562186</v>
      </c>
      <c r="L1756" s="163">
        <v>574813</v>
      </c>
      <c r="M1756" s="166">
        <f t="shared" si="164"/>
        <v>2.2460537971418712E-2</v>
      </c>
      <c r="N1756" s="164">
        <f t="shared" si="165"/>
        <v>4.4921075942837424E-3</v>
      </c>
      <c r="O1756" s="165">
        <f t="shared" si="166"/>
        <v>0.99390067110297087</v>
      </c>
      <c r="P1756" s="164">
        <f t="shared" si="167"/>
        <v>0.99391354116054242</v>
      </c>
      <c r="Q1756" s="81"/>
    </row>
    <row r="1757" spans="1:17" s="74" customFormat="1" x14ac:dyDescent="0.25">
      <c r="A1757" s="288" t="s">
        <v>1019</v>
      </c>
      <c r="B1757" s="158" t="s">
        <v>39</v>
      </c>
      <c r="C1757" s="159" t="s">
        <v>38</v>
      </c>
      <c r="D1757" s="160" t="s">
        <v>807</v>
      </c>
      <c r="E1757" s="158" t="s">
        <v>810</v>
      </c>
      <c r="F1757" s="161" t="s">
        <v>3233</v>
      </c>
      <c r="G1757" s="162">
        <v>565636</v>
      </c>
      <c r="H1757" s="163">
        <v>578333</v>
      </c>
      <c r="I1757" s="166">
        <f t="shared" si="162"/>
        <v>2.2447298262486828E-2</v>
      </c>
      <c r="J1757" s="164">
        <f t="shared" si="163"/>
        <v>4.4894596524973655E-3</v>
      </c>
      <c r="K1757" s="162">
        <v>565636</v>
      </c>
      <c r="L1757" s="163">
        <v>578333</v>
      </c>
      <c r="M1757" s="166">
        <f t="shared" si="164"/>
        <v>2.2447298262486828E-2</v>
      </c>
      <c r="N1757" s="164">
        <f t="shared" si="165"/>
        <v>4.4894596524973655E-3</v>
      </c>
      <c r="O1757" s="165">
        <f t="shared" si="166"/>
        <v>1</v>
      </c>
      <c r="P1757" s="164">
        <f t="shared" si="167"/>
        <v>1</v>
      </c>
      <c r="Q1757" s="81"/>
    </row>
    <row r="1758" spans="1:17" s="74" customFormat="1" x14ac:dyDescent="0.25">
      <c r="A1758" s="288" t="s">
        <v>1019</v>
      </c>
      <c r="B1758" s="158" t="s">
        <v>39</v>
      </c>
      <c r="C1758" s="159" t="s">
        <v>38</v>
      </c>
      <c r="D1758" s="160" t="s">
        <v>2454</v>
      </c>
      <c r="E1758" s="158" t="s">
        <v>2672</v>
      </c>
      <c r="F1758" s="161" t="s">
        <v>3232</v>
      </c>
      <c r="G1758" s="162">
        <v>565636</v>
      </c>
      <c r="H1758" s="163">
        <v>578333</v>
      </c>
      <c r="I1758" s="166">
        <f t="shared" si="162"/>
        <v>2.2447298262486828E-2</v>
      </c>
      <c r="J1758" s="164">
        <f t="shared" si="163"/>
        <v>4.4894596524973655E-3</v>
      </c>
      <c r="K1758" s="162">
        <v>565283</v>
      </c>
      <c r="L1758" s="163">
        <v>577972</v>
      </c>
      <c r="M1758" s="166">
        <f t="shared" si="164"/>
        <v>2.2447163633082898E-2</v>
      </c>
      <c r="N1758" s="164">
        <f t="shared" si="165"/>
        <v>4.4894327266165792E-3</v>
      </c>
      <c r="O1758" s="165">
        <f t="shared" si="166"/>
        <v>0.99937592373894168</v>
      </c>
      <c r="P1758" s="164">
        <f t="shared" si="167"/>
        <v>0.99937579214743066</v>
      </c>
      <c r="Q1758" s="81"/>
    </row>
    <row r="1759" spans="1:17" s="74" customFormat="1" x14ac:dyDescent="0.25">
      <c r="A1759" s="288" t="s">
        <v>1996</v>
      </c>
      <c r="B1759" s="158" t="s">
        <v>39</v>
      </c>
      <c r="C1759" s="159" t="s">
        <v>2171</v>
      </c>
      <c r="D1759" s="160" t="s">
        <v>1061</v>
      </c>
      <c r="E1759" s="158" t="s">
        <v>1108</v>
      </c>
      <c r="F1759" s="161" t="s">
        <v>3039</v>
      </c>
      <c r="G1759" s="162">
        <v>274621</v>
      </c>
      <c r="H1759" s="163">
        <v>277313</v>
      </c>
      <c r="I1759" s="166">
        <f t="shared" si="162"/>
        <v>9.8026006751122455E-3</v>
      </c>
      <c r="J1759" s="164">
        <f t="shared" si="163"/>
        <v>1.9605201350224493E-3</v>
      </c>
      <c r="K1759" s="162">
        <v>0</v>
      </c>
      <c r="L1759" s="163">
        <v>0</v>
      </c>
      <c r="M1759" s="166">
        <f t="shared" si="164"/>
        <v>0</v>
      </c>
      <c r="N1759" s="164">
        <f t="shared" si="165"/>
        <v>0</v>
      </c>
      <c r="O1759" s="165">
        <f t="shared" si="166"/>
        <v>0</v>
      </c>
      <c r="P1759" s="164">
        <f t="shared" si="167"/>
        <v>0</v>
      </c>
      <c r="Q1759" s="81"/>
    </row>
    <row r="1760" spans="1:17" s="74" customFormat="1" x14ac:dyDescent="0.25">
      <c r="A1760" s="288" t="s">
        <v>1996</v>
      </c>
      <c r="B1760" s="158" t="s">
        <v>39</v>
      </c>
      <c r="C1760" s="159" t="s">
        <v>2171</v>
      </c>
      <c r="D1760" s="160" t="s">
        <v>1069</v>
      </c>
      <c r="E1760" s="158" t="s">
        <v>1114</v>
      </c>
      <c r="F1760" s="161" t="s">
        <v>3039</v>
      </c>
      <c r="G1760" s="162">
        <v>274621</v>
      </c>
      <c r="H1760" s="163">
        <v>277313</v>
      </c>
      <c r="I1760" s="166">
        <f t="shared" si="162"/>
        <v>9.8026006751122455E-3</v>
      </c>
      <c r="J1760" s="164">
        <f t="shared" si="163"/>
        <v>1.9605201350224493E-3</v>
      </c>
      <c r="K1760" s="162">
        <v>1</v>
      </c>
      <c r="L1760" s="163">
        <v>1</v>
      </c>
      <c r="M1760" s="166">
        <f t="shared" si="164"/>
        <v>0</v>
      </c>
      <c r="N1760" s="164">
        <f t="shared" si="165"/>
        <v>0</v>
      </c>
      <c r="O1760" s="165">
        <f t="shared" si="166"/>
        <v>3.6413821229986054E-6</v>
      </c>
      <c r="P1760" s="164">
        <f t="shared" si="167"/>
        <v>3.6060336154453631E-6</v>
      </c>
      <c r="Q1760" s="81"/>
    </row>
    <row r="1761" spans="1:17" s="74" customFormat="1" x14ac:dyDescent="0.25">
      <c r="A1761" s="288" t="s">
        <v>1997</v>
      </c>
      <c r="B1761" s="158" t="s">
        <v>39</v>
      </c>
      <c r="C1761" s="159" t="s">
        <v>2091</v>
      </c>
      <c r="D1761" s="160" t="s">
        <v>1076</v>
      </c>
      <c r="E1761" s="158" t="s">
        <v>1124</v>
      </c>
      <c r="F1761" s="161" t="s">
        <v>3039</v>
      </c>
      <c r="G1761" s="162">
        <v>131991</v>
      </c>
      <c r="H1761" s="163">
        <v>131772</v>
      </c>
      <c r="I1761" s="166">
        <f t="shared" si="162"/>
        <v>-1.6592040366388617E-3</v>
      </c>
      <c r="J1761" s="164">
        <f t="shared" si="163"/>
        <v>-3.3184080732777236E-4</v>
      </c>
      <c r="K1761" s="162">
        <v>131971</v>
      </c>
      <c r="L1761" s="163">
        <v>131752</v>
      </c>
      <c r="M1761" s="166">
        <f t="shared" si="164"/>
        <v>-1.6594554864326253E-3</v>
      </c>
      <c r="N1761" s="164">
        <f t="shared" si="165"/>
        <v>-3.3189109728652504E-4</v>
      </c>
      <c r="O1761" s="165">
        <f t="shared" si="166"/>
        <v>0.99984847451720194</v>
      </c>
      <c r="P1761" s="164">
        <f t="shared" si="167"/>
        <v>0.99984822268767259</v>
      </c>
      <c r="Q1761" s="81"/>
    </row>
    <row r="1762" spans="1:17" s="74" customFormat="1" x14ac:dyDescent="0.25">
      <c r="A1762" s="288" t="s">
        <v>1997</v>
      </c>
      <c r="B1762" s="158" t="s">
        <v>39</v>
      </c>
      <c r="C1762" s="159" t="s">
        <v>2091</v>
      </c>
      <c r="D1762" s="160" t="s">
        <v>1076</v>
      </c>
      <c r="E1762" s="158" t="s">
        <v>1402</v>
      </c>
      <c r="F1762" s="161" t="s">
        <v>3233</v>
      </c>
      <c r="G1762" s="162">
        <v>131991</v>
      </c>
      <c r="H1762" s="163">
        <v>131772</v>
      </c>
      <c r="I1762" s="166">
        <f t="shared" si="162"/>
        <v>-1.6592040366388617E-3</v>
      </c>
      <c r="J1762" s="164">
        <f t="shared" si="163"/>
        <v>-3.3184080732777236E-4</v>
      </c>
      <c r="K1762" s="162">
        <v>218</v>
      </c>
      <c r="L1762" s="163">
        <v>217</v>
      </c>
      <c r="M1762" s="166">
        <f t="shared" si="164"/>
        <v>-4.5871559633027525E-3</v>
      </c>
      <c r="N1762" s="164">
        <f t="shared" si="165"/>
        <v>-9.1743119266055051E-4</v>
      </c>
      <c r="O1762" s="165">
        <f t="shared" si="166"/>
        <v>1.6516277624989582E-3</v>
      </c>
      <c r="P1762" s="164">
        <f t="shared" si="167"/>
        <v>1.6467838387517833E-3</v>
      </c>
      <c r="Q1762" s="81"/>
    </row>
    <row r="1763" spans="1:17" s="74" customFormat="1" x14ac:dyDescent="0.25">
      <c r="A1763" s="288" t="s">
        <v>1998</v>
      </c>
      <c r="B1763" s="158" t="s">
        <v>39</v>
      </c>
      <c r="C1763" s="159" t="s">
        <v>2144</v>
      </c>
      <c r="D1763" s="160" t="s">
        <v>1083</v>
      </c>
      <c r="E1763" s="158" t="s">
        <v>1135</v>
      </c>
      <c r="F1763" s="161" t="s">
        <v>3039</v>
      </c>
      <c r="G1763" s="162">
        <v>155009</v>
      </c>
      <c r="H1763" s="163">
        <v>158656</v>
      </c>
      <c r="I1763" s="166">
        <f t="shared" si="162"/>
        <v>2.3527666135514713E-2</v>
      </c>
      <c r="J1763" s="164">
        <f t="shared" si="163"/>
        <v>4.7055332271029428E-3</v>
      </c>
      <c r="K1763" s="162">
        <v>0</v>
      </c>
      <c r="L1763" s="163">
        <v>0</v>
      </c>
      <c r="M1763" s="166">
        <f t="shared" si="164"/>
        <v>0</v>
      </c>
      <c r="N1763" s="164">
        <f t="shared" si="165"/>
        <v>0</v>
      </c>
      <c r="O1763" s="165">
        <f t="shared" si="166"/>
        <v>0</v>
      </c>
      <c r="P1763" s="164">
        <f t="shared" si="167"/>
        <v>0</v>
      </c>
      <c r="Q1763" s="81"/>
    </row>
    <row r="1764" spans="1:17" s="74" customFormat="1" x14ac:dyDescent="0.25">
      <c r="A1764" s="288" t="s">
        <v>1998</v>
      </c>
      <c r="B1764" s="158" t="s">
        <v>39</v>
      </c>
      <c r="C1764" s="159" t="s">
        <v>2144</v>
      </c>
      <c r="D1764" s="160" t="s">
        <v>1083</v>
      </c>
      <c r="E1764" s="158" t="s">
        <v>3179</v>
      </c>
      <c r="F1764" s="161" t="s">
        <v>3126</v>
      </c>
      <c r="G1764" s="162">
        <v>155009</v>
      </c>
      <c r="H1764" s="163">
        <v>158656</v>
      </c>
      <c r="I1764" s="166">
        <f t="shared" si="162"/>
        <v>2.3527666135514713E-2</v>
      </c>
      <c r="J1764" s="164">
        <f t="shared" si="163"/>
        <v>4.7055332271029428E-3</v>
      </c>
      <c r="K1764" s="162">
        <v>0</v>
      </c>
      <c r="L1764" s="163">
        <v>0</v>
      </c>
      <c r="M1764" s="166">
        <f t="shared" si="164"/>
        <v>0</v>
      </c>
      <c r="N1764" s="164">
        <f t="shared" si="165"/>
        <v>0</v>
      </c>
      <c r="O1764" s="165">
        <f t="shared" si="166"/>
        <v>0</v>
      </c>
      <c r="P1764" s="164">
        <f t="shared" si="167"/>
        <v>0</v>
      </c>
      <c r="Q1764" s="81"/>
    </row>
    <row r="1765" spans="1:17" s="74" customFormat="1" x14ac:dyDescent="0.25">
      <c r="A1765" s="288" t="s">
        <v>1998</v>
      </c>
      <c r="B1765" s="158" t="s">
        <v>39</v>
      </c>
      <c r="C1765" s="159" t="s">
        <v>2144</v>
      </c>
      <c r="D1765" s="160" t="s">
        <v>1383</v>
      </c>
      <c r="E1765" s="158" t="s">
        <v>1391</v>
      </c>
      <c r="F1765" s="161" t="s">
        <v>3233</v>
      </c>
      <c r="G1765" s="162">
        <v>155009</v>
      </c>
      <c r="H1765" s="163">
        <v>158656</v>
      </c>
      <c r="I1765" s="166">
        <f t="shared" si="162"/>
        <v>2.3527666135514713E-2</v>
      </c>
      <c r="J1765" s="164">
        <f t="shared" si="163"/>
        <v>4.7055332271029428E-3</v>
      </c>
      <c r="K1765" s="162">
        <v>88</v>
      </c>
      <c r="L1765" s="163">
        <v>90</v>
      </c>
      <c r="M1765" s="166">
        <f t="shared" si="164"/>
        <v>2.2727272727272728E-2</v>
      </c>
      <c r="N1765" s="164">
        <f t="shared" si="165"/>
        <v>4.5454545454545452E-3</v>
      </c>
      <c r="O1765" s="165">
        <f t="shared" si="166"/>
        <v>5.677089717371249E-4</v>
      </c>
      <c r="P1765" s="164">
        <f t="shared" si="167"/>
        <v>5.672650262202501E-4</v>
      </c>
      <c r="Q1765" s="81"/>
    </row>
    <row r="1766" spans="1:17" s="74" customFormat="1" x14ac:dyDescent="0.25">
      <c r="A1766" s="288" t="s">
        <v>1999</v>
      </c>
      <c r="B1766" s="158" t="s">
        <v>39</v>
      </c>
      <c r="C1766" s="159" t="s">
        <v>2114</v>
      </c>
      <c r="D1766" s="160" t="s">
        <v>1076</v>
      </c>
      <c r="E1766" s="158" t="s">
        <v>1124</v>
      </c>
      <c r="F1766" s="161" t="s">
        <v>3039</v>
      </c>
      <c r="G1766" s="162">
        <v>36839</v>
      </c>
      <c r="H1766" s="163">
        <v>36717</v>
      </c>
      <c r="I1766" s="166">
        <f t="shared" si="162"/>
        <v>-3.3117077010776622E-3</v>
      </c>
      <c r="J1766" s="164">
        <f t="shared" si="163"/>
        <v>-6.6234154021553246E-4</v>
      </c>
      <c r="K1766" s="162">
        <v>16</v>
      </c>
      <c r="L1766" s="163">
        <v>16</v>
      </c>
      <c r="M1766" s="166">
        <f t="shared" si="164"/>
        <v>0</v>
      </c>
      <c r="N1766" s="164">
        <f t="shared" si="165"/>
        <v>0</v>
      </c>
      <c r="O1766" s="165">
        <f t="shared" si="166"/>
        <v>4.3432232145280817E-4</v>
      </c>
      <c r="P1766" s="164">
        <f t="shared" si="167"/>
        <v>4.3576544924694283E-4</v>
      </c>
      <c r="Q1766" s="81"/>
    </row>
    <row r="1767" spans="1:17" s="74" customFormat="1" x14ac:dyDescent="0.25">
      <c r="A1767" s="288" t="s">
        <v>1999</v>
      </c>
      <c r="B1767" s="158" t="s">
        <v>39</v>
      </c>
      <c r="C1767" s="159" t="s">
        <v>2114</v>
      </c>
      <c r="D1767" s="160" t="s">
        <v>1076</v>
      </c>
      <c r="E1767" s="158" t="s">
        <v>1402</v>
      </c>
      <c r="F1767" s="161" t="s">
        <v>3233</v>
      </c>
      <c r="G1767" s="162">
        <v>36839</v>
      </c>
      <c r="H1767" s="163">
        <v>36717</v>
      </c>
      <c r="I1767" s="166">
        <f t="shared" si="162"/>
        <v>-3.3117077010776622E-3</v>
      </c>
      <c r="J1767" s="164">
        <f t="shared" si="163"/>
        <v>-6.6234154021553246E-4</v>
      </c>
      <c r="K1767" s="162">
        <v>1705</v>
      </c>
      <c r="L1767" s="163">
        <v>1697</v>
      </c>
      <c r="M1767" s="166">
        <f t="shared" si="164"/>
        <v>-4.6920821114369501E-3</v>
      </c>
      <c r="N1767" s="164">
        <f t="shared" si="165"/>
        <v>-9.3841642228739003E-4</v>
      </c>
      <c r="O1767" s="165">
        <f t="shared" si="166"/>
        <v>4.6282472379814872E-2</v>
      </c>
      <c r="P1767" s="164">
        <f t="shared" si="167"/>
        <v>4.6218372960753873E-2</v>
      </c>
      <c r="Q1767" s="81"/>
    </row>
    <row r="1768" spans="1:17" s="74" customFormat="1" x14ac:dyDescent="0.25">
      <c r="A1768" s="288" t="s">
        <v>2000</v>
      </c>
      <c r="B1768" s="158" t="s">
        <v>39</v>
      </c>
      <c r="C1768" s="159" t="s">
        <v>2202</v>
      </c>
      <c r="D1768" s="160" t="s">
        <v>1076</v>
      </c>
      <c r="E1768" s="158" t="s">
        <v>1124</v>
      </c>
      <c r="F1768" s="161" t="s">
        <v>3039</v>
      </c>
      <c r="G1768" s="162">
        <v>85387</v>
      </c>
      <c r="H1768" s="163">
        <v>84839</v>
      </c>
      <c r="I1768" s="166">
        <f t="shared" si="162"/>
        <v>-6.4178387810790872E-3</v>
      </c>
      <c r="J1768" s="164">
        <f t="shared" si="163"/>
        <v>-1.2835677562158174E-3</v>
      </c>
      <c r="K1768" s="162">
        <v>13</v>
      </c>
      <c r="L1768" s="163">
        <v>13</v>
      </c>
      <c r="M1768" s="166">
        <f t="shared" si="164"/>
        <v>0</v>
      </c>
      <c r="N1768" s="164">
        <f t="shared" si="165"/>
        <v>0</v>
      </c>
      <c r="O1768" s="165">
        <f t="shared" si="166"/>
        <v>1.5224800028107324E-4</v>
      </c>
      <c r="P1768" s="164">
        <f t="shared" si="167"/>
        <v>1.5323141479743987E-4</v>
      </c>
      <c r="Q1768" s="81"/>
    </row>
    <row r="1769" spans="1:17" s="74" customFormat="1" x14ac:dyDescent="0.25">
      <c r="A1769" s="288" t="s">
        <v>2000</v>
      </c>
      <c r="B1769" s="158" t="s">
        <v>39</v>
      </c>
      <c r="C1769" s="159" t="s">
        <v>2202</v>
      </c>
      <c r="D1769" s="160" t="s">
        <v>1070</v>
      </c>
      <c r="E1769" s="158" t="s">
        <v>1393</v>
      </c>
      <c r="F1769" s="161" t="s">
        <v>3233</v>
      </c>
      <c r="G1769" s="162">
        <v>85387</v>
      </c>
      <c r="H1769" s="163">
        <v>84839</v>
      </c>
      <c r="I1769" s="166">
        <f t="shared" si="162"/>
        <v>-6.4178387810790872E-3</v>
      </c>
      <c r="J1769" s="164">
        <f t="shared" si="163"/>
        <v>-1.2835677562158174E-3</v>
      </c>
      <c r="K1769" s="162">
        <v>10832</v>
      </c>
      <c r="L1769" s="163">
        <v>10754</v>
      </c>
      <c r="M1769" s="166">
        <f t="shared" si="164"/>
        <v>-7.2008862629246674E-3</v>
      </c>
      <c r="N1769" s="164">
        <f t="shared" si="165"/>
        <v>-1.4401772525849334E-3</v>
      </c>
      <c r="O1769" s="165">
        <f t="shared" si="166"/>
        <v>0.12685771838804502</v>
      </c>
      <c r="P1769" s="164">
        <f t="shared" si="167"/>
        <v>0.12675774113320526</v>
      </c>
      <c r="Q1769" s="81"/>
    </row>
    <row r="1770" spans="1:17" s="74" customFormat="1" x14ac:dyDescent="0.25">
      <c r="A1770" s="288" t="s">
        <v>2000</v>
      </c>
      <c r="B1770" s="158" t="s">
        <v>39</v>
      </c>
      <c r="C1770" s="159" t="s">
        <v>2202</v>
      </c>
      <c r="D1770" s="160" t="s">
        <v>1076</v>
      </c>
      <c r="E1770" s="158" t="s">
        <v>1402</v>
      </c>
      <c r="F1770" s="161" t="s">
        <v>3233</v>
      </c>
      <c r="G1770" s="162">
        <v>85387</v>
      </c>
      <c r="H1770" s="163">
        <v>84839</v>
      </c>
      <c r="I1770" s="166">
        <f t="shared" si="162"/>
        <v>-6.4178387810790872E-3</v>
      </c>
      <c r="J1770" s="164">
        <f t="shared" si="163"/>
        <v>-1.2835677562158174E-3</v>
      </c>
      <c r="K1770" s="162">
        <v>58</v>
      </c>
      <c r="L1770" s="163">
        <v>57</v>
      </c>
      <c r="M1770" s="166">
        <f t="shared" si="164"/>
        <v>-1.7241379310344827E-2</v>
      </c>
      <c r="N1770" s="164">
        <f t="shared" si="165"/>
        <v>-3.4482758620689655E-3</v>
      </c>
      <c r="O1770" s="165">
        <f t="shared" si="166"/>
        <v>6.7926030894632674E-4</v>
      </c>
      <c r="P1770" s="164">
        <f t="shared" si="167"/>
        <v>6.7186081872723632E-4</v>
      </c>
      <c r="Q1770" s="81"/>
    </row>
    <row r="1771" spans="1:17" s="74" customFormat="1" x14ac:dyDescent="0.25">
      <c r="A1771" s="288" t="s">
        <v>2000</v>
      </c>
      <c r="B1771" s="158" t="s">
        <v>39</v>
      </c>
      <c r="C1771" s="159" t="s">
        <v>2202</v>
      </c>
      <c r="D1771" s="160" t="s">
        <v>1185</v>
      </c>
      <c r="E1771" s="158" t="s">
        <v>1207</v>
      </c>
      <c r="F1771" s="161" t="s">
        <v>851</v>
      </c>
      <c r="G1771" s="162">
        <v>85387</v>
      </c>
      <c r="H1771" s="163">
        <v>84839</v>
      </c>
      <c r="I1771" s="166">
        <f t="shared" si="162"/>
        <v>-6.4178387810790872E-3</v>
      </c>
      <c r="J1771" s="164">
        <f t="shared" si="163"/>
        <v>-1.2835677562158174E-3</v>
      </c>
      <c r="K1771" s="162">
        <v>85387</v>
      </c>
      <c r="L1771" s="163">
        <v>84839</v>
      </c>
      <c r="M1771" s="166">
        <f t="shared" si="164"/>
        <v>-6.4178387810790872E-3</v>
      </c>
      <c r="N1771" s="164">
        <f t="shared" si="165"/>
        <v>-1.2835677562158174E-3</v>
      </c>
      <c r="O1771" s="165">
        <f t="shared" si="166"/>
        <v>1</v>
      </c>
      <c r="P1771" s="164">
        <f t="shared" si="167"/>
        <v>1</v>
      </c>
      <c r="Q1771" s="81"/>
    </row>
    <row r="1772" spans="1:17" s="74" customFormat="1" x14ac:dyDescent="0.25">
      <c r="A1772" s="288" t="s">
        <v>2796</v>
      </c>
      <c r="B1772" s="158" t="s">
        <v>39</v>
      </c>
      <c r="C1772" s="159" t="s">
        <v>58</v>
      </c>
      <c r="D1772" s="160" t="s">
        <v>1076</v>
      </c>
      <c r="E1772" s="158" t="s">
        <v>1124</v>
      </c>
      <c r="F1772" s="161" t="s">
        <v>3039</v>
      </c>
      <c r="G1772" s="162">
        <v>43947</v>
      </c>
      <c r="H1772" s="163">
        <v>44037</v>
      </c>
      <c r="I1772" s="166">
        <f t="shared" si="162"/>
        <v>2.0479213598197828E-3</v>
      </c>
      <c r="J1772" s="164">
        <f t="shared" si="163"/>
        <v>4.0958427196395656E-4</v>
      </c>
      <c r="K1772" s="162">
        <v>0</v>
      </c>
      <c r="L1772" s="163">
        <v>0</v>
      </c>
      <c r="M1772" s="166">
        <f t="shared" si="164"/>
        <v>0</v>
      </c>
      <c r="N1772" s="164">
        <f t="shared" si="165"/>
        <v>0</v>
      </c>
      <c r="O1772" s="165">
        <f t="shared" si="166"/>
        <v>0</v>
      </c>
      <c r="P1772" s="164">
        <f t="shared" si="167"/>
        <v>0</v>
      </c>
      <c r="Q1772" s="81"/>
    </row>
    <row r="1773" spans="1:17" s="74" customFormat="1" x14ac:dyDescent="0.25">
      <c r="A1773" s="288" t="s">
        <v>2796</v>
      </c>
      <c r="B1773" s="158" t="s">
        <v>39</v>
      </c>
      <c r="C1773" s="159" t="s">
        <v>58</v>
      </c>
      <c r="D1773" s="160" t="s">
        <v>1185</v>
      </c>
      <c r="E1773" s="158" t="s">
        <v>1207</v>
      </c>
      <c r="F1773" s="161" t="s">
        <v>851</v>
      </c>
      <c r="G1773" s="162">
        <v>43947</v>
      </c>
      <c r="H1773" s="163">
        <v>44037</v>
      </c>
      <c r="I1773" s="166">
        <f t="shared" si="162"/>
        <v>2.0479213598197828E-3</v>
      </c>
      <c r="J1773" s="164">
        <f t="shared" si="163"/>
        <v>4.0958427196395656E-4</v>
      </c>
      <c r="K1773" s="162">
        <v>0</v>
      </c>
      <c r="L1773" s="163">
        <v>0</v>
      </c>
      <c r="M1773" s="166">
        <f t="shared" si="164"/>
        <v>0</v>
      </c>
      <c r="N1773" s="164">
        <f t="shared" si="165"/>
        <v>0</v>
      </c>
      <c r="O1773" s="165">
        <f t="shared" si="166"/>
        <v>0</v>
      </c>
      <c r="P1773" s="164">
        <f t="shared" si="167"/>
        <v>0</v>
      </c>
      <c r="Q1773" s="81"/>
    </row>
    <row r="1774" spans="1:17" s="74" customFormat="1" x14ac:dyDescent="0.25">
      <c r="A1774" s="288" t="s">
        <v>2001</v>
      </c>
      <c r="B1774" s="158" t="s">
        <v>39</v>
      </c>
      <c r="C1774" s="159" t="s">
        <v>2203</v>
      </c>
      <c r="D1774" s="160" t="s">
        <v>1057</v>
      </c>
      <c r="E1774" s="158" t="s">
        <v>1103</v>
      </c>
      <c r="F1774" s="161" t="s">
        <v>3039</v>
      </c>
      <c r="G1774" s="162">
        <v>544331</v>
      </c>
      <c r="H1774" s="163">
        <v>562078</v>
      </c>
      <c r="I1774" s="166">
        <f t="shared" si="162"/>
        <v>3.260332408038491E-2</v>
      </c>
      <c r="J1774" s="164">
        <f t="shared" si="163"/>
        <v>6.5206648160769818E-3</v>
      </c>
      <c r="K1774" s="162">
        <v>0</v>
      </c>
      <c r="L1774" s="163">
        <v>0</v>
      </c>
      <c r="M1774" s="166">
        <f t="shared" si="164"/>
        <v>0</v>
      </c>
      <c r="N1774" s="164">
        <f t="shared" si="165"/>
        <v>0</v>
      </c>
      <c r="O1774" s="165">
        <f t="shared" si="166"/>
        <v>0</v>
      </c>
      <c r="P1774" s="164">
        <f t="shared" si="167"/>
        <v>0</v>
      </c>
      <c r="Q1774" s="81"/>
    </row>
    <row r="1775" spans="1:17" s="74" customFormat="1" x14ac:dyDescent="0.25">
      <c r="A1775" s="288" t="s">
        <v>2001</v>
      </c>
      <c r="B1775" s="158" t="s">
        <v>39</v>
      </c>
      <c r="C1775" s="159" t="s">
        <v>2203</v>
      </c>
      <c r="D1775" s="160" t="s">
        <v>1072</v>
      </c>
      <c r="E1775" s="158" t="s">
        <v>1117</v>
      </c>
      <c r="F1775" s="161" t="s">
        <v>3039</v>
      </c>
      <c r="G1775" s="162">
        <v>544331</v>
      </c>
      <c r="H1775" s="163">
        <v>562078</v>
      </c>
      <c r="I1775" s="166">
        <f t="shared" si="162"/>
        <v>3.260332408038491E-2</v>
      </c>
      <c r="J1775" s="164">
        <f t="shared" si="163"/>
        <v>6.5206648160769818E-3</v>
      </c>
      <c r="K1775" s="162">
        <v>544214</v>
      </c>
      <c r="L1775" s="163">
        <v>561957</v>
      </c>
      <c r="M1775" s="166">
        <f t="shared" si="164"/>
        <v>3.2602983385212433E-2</v>
      </c>
      <c r="N1775" s="164">
        <f t="shared" si="165"/>
        <v>6.5205966770424863E-3</v>
      </c>
      <c r="O1775" s="165">
        <f t="shared" si="166"/>
        <v>0.99978505725376654</v>
      </c>
      <c r="P1775" s="164">
        <f t="shared" si="167"/>
        <v>0.99978472738659052</v>
      </c>
      <c r="Q1775" s="81"/>
    </row>
    <row r="1776" spans="1:17" s="74" customFormat="1" x14ac:dyDescent="0.25">
      <c r="A1776" s="288" t="s">
        <v>2001</v>
      </c>
      <c r="B1776" s="158" t="s">
        <v>39</v>
      </c>
      <c r="C1776" s="159" t="s">
        <v>2203</v>
      </c>
      <c r="D1776" s="160" t="s">
        <v>805</v>
      </c>
      <c r="E1776" s="158" t="s">
        <v>806</v>
      </c>
      <c r="F1776" s="161" t="s">
        <v>3039</v>
      </c>
      <c r="G1776" s="162">
        <v>544331</v>
      </c>
      <c r="H1776" s="163">
        <v>562078</v>
      </c>
      <c r="I1776" s="166">
        <f t="shared" si="162"/>
        <v>3.260332408038491E-2</v>
      </c>
      <c r="J1776" s="164">
        <f t="shared" si="163"/>
        <v>6.5206648160769818E-3</v>
      </c>
      <c r="K1776" s="162">
        <v>58</v>
      </c>
      <c r="L1776" s="163">
        <v>60</v>
      </c>
      <c r="M1776" s="166">
        <f t="shared" si="164"/>
        <v>3.4482758620689655E-2</v>
      </c>
      <c r="N1776" s="164">
        <f t="shared" si="165"/>
        <v>6.8965517241379309E-3</v>
      </c>
      <c r="O1776" s="165">
        <f t="shared" si="166"/>
        <v>1.0655281437213755E-4</v>
      </c>
      <c r="P1776" s="164">
        <f t="shared" si="167"/>
        <v>1.0674675045100502E-4</v>
      </c>
      <c r="Q1776" s="81"/>
    </row>
    <row r="1777" spans="1:17" s="74" customFormat="1" x14ac:dyDescent="0.25">
      <c r="A1777" s="288" t="s">
        <v>2001</v>
      </c>
      <c r="B1777" s="158" t="s">
        <v>39</v>
      </c>
      <c r="C1777" s="159" t="s">
        <v>2203</v>
      </c>
      <c r="D1777" s="160" t="s">
        <v>1077</v>
      </c>
      <c r="E1777" s="158" t="s">
        <v>1125</v>
      </c>
      <c r="F1777" s="161" t="s">
        <v>3039</v>
      </c>
      <c r="G1777" s="162">
        <v>544331</v>
      </c>
      <c r="H1777" s="163">
        <v>562078</v>
      </c>
      <c r="I1777" s="166">
        <f t="shared" si="162"/>
        <v>3.260332408038491E-2</v>
      </c>
      <c r="J1777" s="164">
        <f t="shared" si="163"/>
        <v>6.5206648160769818E-3</v>
      </c>
      <c r="K1777" s="162">
        <v>8</v>
      </c>
      <c r="L1777" s="163">
        <v>8</v>
      </c>
      <c r="M1777" s="166">
        <f t="shared" si="164"/>
        <v>0</v>
      </c>
      <c r="N1777" s="164">
        <f t="shared" si="165"/>
        <v>0</v>
      </c>
      <c r="O1777" s="165">
        <f t="shared" si="166"/>
        <v>1.4696939913398282E-5</v>
      </c>
      <c r="P1777" s="164">
        <f t="shared" si="167"/>
        <v>1.4232900060134004E-5</v>
      </c>
      <c r="Q1777" s="81"/>
    </row>
    <row r="1778" spans="1:17" s="74" customFormat="1" x14ac:dyDescent="0.25">
      <c r="A1778" s="288" t="s">
        <v>2001</v>
      </c>
      <c r="B1778" s="158" t="s">
        <v>39</v>
      </c>
      <c r="C1778" s="159" t="s">
        <v>2203</v>
      </c>
      <c r="D1778" s="160" t="s">
        <v>805</v>
      </c>
      <c r="E1778" s="158" t="s">
        <v>3162</v>
      </c>
      <c r="F1778" s="161" t="s">
        <v>3126</v>
      </c>
      <c r="G1778" s="162">
        <v>544331</v>
      </c>
      <c r="H1778" s="163">
        <v>562078</v>
      </c>
      <c r="I1778" s="166">
        <f t="shared" si="162"/>
        <v>3.260332408038491E-2</v>
      </c>
      <c r="J1778" s="164">
        <f t="shared" si="163"/>
        <v>6.5206648160769818E-3</v>
      </c>
      <c r="K1778" s="162">
        <v>281</v>
      </c>
      <c r="L1778" s="163">
        <v>290</v>
      </c>
      <c r="M1778" s="166">
        <f t="shared" si="164"/>
        <v>3.2028469750889681E-2</v>
      </c>
      <c r="N1778" s="164">
        <f t="shared" si="165"/>
        <v>6.405693950177936E-3</v>
      </c>
      <c r="O1778" s="165">
        <f t="shared" si="166"/>
        <v>5.1623001445811462E-4</v>
      </c>
      <c r="P1778" s="164">
        <f t="shared" si="167"/>
        <v>5.1594262717985756E-4</v>
      </c>
      <c r="Q1778" s="81"/>
    </row>
    <row r="1779" spans="1:17" s="74" customFormat="1" x14ac:dyDescent="0.25">
      <c r="A1779" s="288" t="s">
        <v>2001</v>
      </c>
      <c r="B1779" s="158" t="s">
        <v>39</v>
      </c>
      <c r="C1779" s="159" t="s">
        <v>2203</v>
      </c>
      <c r="D1779" s="160" t="s">
        <v>1383</v>
      </c>
      <c r="E1779" s="158" t="s">
        <v>1391</v>
      </c>
      <c r="F1779" s="161" t="s">
        <v>3233</v>
      </c>
      <c r="G1779" s="162">
        <v>544331</v>
      </c>
      <c r="H1779" s="163">
        <v>562078</v>
      </c>
      <c r="I1779" s="166">
        <f t="shared" si="162"/>
        <v>3.260332408038491E-2</v>
      </c>
      <c r="J1779" s="164">
        <f t="shared" si="163"/>
        <v>6.5206648160769818E-3</v>
      </c>
      <c r="K1779" s="162">
        <v>54</v>
      </c>
      <c r="L1779" s="163">
        <v>55</v>
      </c>
      <c r="M1779" s="166">
        <f t="shared" si="164"/>
        <v>1.8518518518518517E-2</v>
      </c>
      <c r="N1779" s="164">
        <f t="shared" si="165"/>
        <v>3.7037037037037034E-3</v>
      </c>
      <c r="O1779" s="165">
        <f t="shared" si="166"/>
        <v>9.9204344415438397E-5</v>
      </c>
      <c r="P1779" s="164">
        <f t="shared" si="167"/>
        <v>9.7851187913421269E-5</v>
      </c>
      <c r="Q1779" s="81"/>
    </row>
    <row r="1780" spans="1:17" s="74" customFormat="1" x14ac:dyDescent="0.25">
      <c r="A1780" s="288" t="s">
        <v>2001</v>
      </c>
      <c r="B1780" s="158" t="s">
        <v>39</v>
      </c>
      <c r="C1780" s="159" t="s">
        <v>2203</v>
      </c>
      <c r="D1780" s="160" t="s">
        <v>1072</v>
      </c>
      <c r="E1780" s="158" t="s">
        <v>1396</v>
      </c>
      <c r="F1780" s="161" t="s">
        <v>3233</v>
      </c>
      <c r="G1780" s="162">
        <v>544331</v>
      </c>
      <c r="H1780" s="163">
        <v>562078</v>
      </c>
      <c r="I1780" s="166">
        <f t="shared" si="162"/>
        <v>3.260332408038491E-2</v>
      </c>
      <c r="J1780" s="164">
        <f t="shared" si="163"/>
        <v>6.5206648160769818E-3</v>
      </c>
      <c r="K1780" s="162">
        <v>544050</v>
      </c>
      <c r="L1780" s="163">
        <v>561787</v>
      </c>
      <c r="M1780" s="166">
        <f t="shared" si="164"/>
        <v>3.2601782924363568E-2</v>
      </c>
      <c r="N1780" s="164">
        <f t="shared" si="165"/>
        <v>6.5203565848727133E-3</v>
      </c>
      <c r="O1780" s="165">
        <f t="shared" si="166"/>
        <v>0.99948376998554189</v>
      </c>
      <c r="P1780" s="164">
        <f t="shared" si="167"/>
        <v>0.99948227826031266</v>
      </c>
      <c r="Q1780" s="81"/>
    </row>
    <row r="1781" spans="1:17" s="74" customFormat="1" x14ac:dyDescent="0.25">
      <c r="A1781" s="288" t="s">
        <v>2001</v>
      </c>
      <c r="B1781" s="158" t="s">
        <v>39</v>
      </c>
      <c r="C1781" s="159" t="s">
        <v>2203</v>
      </c>
      <c r="D1781" s="160" t="s">
        <v>807</v>
      </c>
      <c r="E1781" s="158" t="s">
        <v>810</v>
      </c>
      <c r="F1781" s="161" t="s">
        <v>3233</v>
      </c>
      <c r="G1781" s="162">
        <v>544331</v>
      </c>
      <c r="H1781" s="163">
        <v>562078</v>
      </c>
      <c r="I1781" s="166">
        <f t="shared" si="162"/>
        <v>3.260332408038491E-2</v>
      </c>
      <c r="J1781" s="164">
        <f t="shared" si="163"/>
        <v>6.5206648160769818E-3</v>
      </c>
      <c r="K1781" s="162">
        <v>133</v>
      </c>
      <c r="L1781" s="163">
        <v>137</v>
      </c>
      <c r="M1781" s="166">
        <f t="shared" si="164"/>
        <v>3.007518796992481E-2</v>
      </c>
      <c r="N1781" s="164">
        <f t="shared" si="165"/>
        <v>6.0150375939849619E-3</v>
      </c>
      <c r="O1781" s="165">
        <f t="shared" si="166"/>
        <v>2.4433662606024645E-4</v>
      </c>
      <c r="P1781" s="164">
        <f t="shared" si="167"/>
        <v>2.4373841352979479E-4</v>
      </c>
      <c r="Q1781" s="81"/>
    </row>
    <row r="1782" spans="1:17" s="74" customFormat="1" x14ac:dyDescent="0.25">
      <c r="A1782" s="288" t="s">
        <v>2001</v>
      </c>
      <c r="B1782" s="158" t="s">
        <v>39</v>
      </c>
      <c r="C1782" s="159" t="s">
        <v>2203</v>
      </c>
      <c r="D1782" s="160" t="s">
        <v>2677</v>
      </c>
      <c r="E1782" s="158" t="s">
        <v>2674</v>
      </c>
      <c r="F1782" s="161" t="s">
        <v>3232</v>
      </c>
      <c r="G1782" s="162">
        <v>544331</v>
      </c>
      <c r="H1782" s="163">
        <v>562078</v>
      </c>
      <c r="I1782" s="166">
        <f t="shared" si="162"/>
        <v>3.260332408038491E-2</v>
      </c>
      <c r="J1782" s="164">
        <f t="shared" si="163"/>
        <v>6.5206648160769818E-3</v>
      </c>
      <c r="K1782" s="162">
        <v>18</v>
      </c>
      <c r="L1782" s="163">
        <v>18</v>
      </c>
      <c r="M1782" s="166">
        <f t="shared" si="164"/>
        <v>0</v>
      </c>
      <c r="N1782" s="164">
        <f t="shared" si="165"/>
        <v>0</v>
      </c>
      <c r="O1782" s="165">
        <f t="shared" si="166"/>
        <v>3.3068114805146132E-5</v>
      </c>
      <c r="P1782" s="164">
        <f t="shared" si="167"/>
        <v>3.2024025135301505E-5</v>
      </c>
      <c r="Q1782" s="81"/>
    </row>
    <row r="1783" spans="1:17" s="74" customFormat="1" x14ac:dyDescent="0.25">
      <c r="A1783" s="288" t="s">
        <v>2272</v>
      </c>
      <c r="B1783" s="158" t="s">
        <v>39</v>
      </c>
      <c r="C1783" s="159" t="s">
        <v>2279</v>
      </c>
      <c r="D1783" s="160" t="s">
        <v>1076</v>
      </c>
      <c r="E1783" s="158" t="s">
        <v>1124</v>
      </c>
      <c r="F1783" s="161" t="s">
        <v>3039</v>
      </c>
      <c r="G1783" s="162">
        <v>87117</v>
      </c>
      <c r="H1783" s="163">
        <v>86896</v>
      </c>
      <c r="I1783" s="166">
        <f t="shared" si="162"/>
        <v>-2.5368183018239839E-3</v>
      </c>
      <c r="J1783" s="164">
        <f t="shared" si="163"/>
        <v>-5.0736366036479674E-4</v>
      </c>
      <c r="K1783" s="162">
        <v>66</v>
      </c>
      <c r="L1783" s="163">
        <v>66</v>
      </c>
      <c r="M1783" s="166">
        <f t="shared" si="164"/>
        <v>0</v>
      </c>
      <c r="N1783" s="164">
        <f t="shared" si="165"/>
        <v>0</v>
      </c>
      <c r="O1783" s="165">
        <f t="shared" si="166"/>
        <v>7.5760184579358794E-4</v>
      </c>
      <c r="P1783" s="164">
        <f t="shared" si="167"/>
        <v>7.5952863192782179E-4</v>
      </c>
      <c r="Q1783" s="81"/>
    </row>
    <row r="1784" spans="1:17" s="74" customFormat="1" x14ac:dyDescent="0.25">
      <c r="A1784" s="288" t="s">
        <v>2272</v>
      </c>
      <c r="B1784" s="158" t="s">
        <v>39</v>
      </c>
      <c r="C1784" s="159" t="s">
        <v>2279</v>
      </c>
      <c r="D1784" s="160" t="s">
        <v>1076</v>
      </c>
      <c r="E1784" s="158" t="s">
        <v>1402</v>
      </c>
      <c r="F1784" s="161" t="s">
        <v>3233</v>
      </c>
      <c r="G1784" s="162">
        <v>87117</v>
      </c>
      <c r="H1784" s="163">
        <v>86896</v>
      </c>
      <c r="I1784" s="166">
        <f t="shared" si="162"/>
        <v>-2.5368183018239839E-3</v>
      </c>
      <c r="J1784" s="164">
        <f t="shared" si="163"/>
        <v>-5.0736366036479674E-4</v>
      </c>
      <c r="K1784" s="162">
        <v>969</v>
      </c>
      <c r="L1784" s="163">
        <v>966</v>
      </c>
      <c r="M1784" s="166">
        <f t="shared" si="164"/>
        <v>-3.0959752321981426E-3</v>
      </c>
      <c r="N1784" s="164">
        <f t="shared" si="165"/>
        <v>-6.1919504643962852E-4</v>
      </c>
      <c r="O1784" s="165">
        <f t="shared" si="166"/>
        <v>1.1122972554151313E-2</v>
      </c>
      <c r="P1784" s="164">
        <f t="shared" si="167"/>
        <v>1.1116737249125392E-2</v>
      </c>
      <c r="Q1784" s="81"/>
    </row>
    <row r="1785" spans="1:17" s="74" customFormat="1" x14ac:dyDescent="0.25">
      <c r="A1785" s="288" t="s">
        <v>2002</v>
      </c>
      <c r="B1785" s="158" t="s">
        <v>39</v>
      </c>
      <c r="C1785" s="159" t="s">
        <v>2204</v>
      </c>
      <c r="D1785" s="160" t="s">
        <v>1072</v>
      </c>
      <c r="E1785" s="158" t="s">
        <v>1117</v>
      </c>
      <c r="F1785" s="161" t="s">
        <v>3039</v>
      </c>
      <c r="G1785" s="162">
        <v>140368</v>
      </c>
      <c r="H1785" s="163">
        <v>145043</v>
      </c>
      <c r="I1785" s="166">
        <f t="shared" si="162"/>
        <v>3.3305311751966257E-2</v>
      </c>
      <c r="J1785" s="164">
        <f t="shared" si="163"/>
        <v>6.6610623503932515E-3</v>
      </c>
      <c r="K1785" s="162">
        <v>2</v>
      </c>
      <c r="L1785" s="163">
        <v>2</v>
      </c>
      <c r="M1785" s="166">
        <f t="shared" si="164"/>
        <v>0</v>
      </c>
      <c r="N1785" s="164">
        <f t="shared" si="165"/>
        <v>0</v>
      </c>
      <c r="O1785" s="165">
        <f t="shared" si="166"/>
        <v>1.4248261712071128E-5</v>
      </c>
      <c r="P1785" s="164">
        <f t="shared" si="167"/>
        <v>1.3789014292313314E-5</v>
      </c>
      <c r="Q1785" s="81"/>
    </row>
    <row r="1786" spans="1:17" s="74" customFormat="1" x14ac:dyDescent="0.25">
      <c r="A1786" s="288" t="s">
        <v>2002</v>
      </c>
      <c r="B1786" s="158" t="s">
        <v>39</v>
      </c>
      <c r="C1786" s="159" t="s">
        <v>2204</v>
      </c>
      <c r="D1786" s="160" t="s">
        <v>1077</v>
      </c>
      <c r="E1786" s="158" t="s">
        <v>1125</v>
      </c>
      <c r="F1786" s="161" t="s">
        <v>3039</v>
      </c>
      <c r="G1786" s="162">
        <v>140368</v>
      </c>
      <c r="H1786" s="163">
        <v>145043</v>
      </c>
      <c r="I1786" s="166">
        <f t="shared" si="162"/>
        <v>3.3305311751966257E-2</v>
      </c>
      <c r="J1786" s="164">
        <f t="shared" si="163"/>
        <v>6.6610623503932515E-3</v>
      </c>
      <c r="K1786" s="162">
        <v>30</v>
      </c>
      <c r="L1786" s="163">
        <v>31</v>
      </c>
      <c r="M1786" s="166">
        <f t="shared" si="164"/>
        <v>3.3333333333333333E-2</v>
      </c>
      <c r="N1786" s="164">
        <f t="shared" si="165"/>
        <v>6.6666666666666662E-3</v>
      </c>
      <c r="O1786" s="165">
        <f t="shared" si="166"/>
        <v>2.137239256810669E-4</v>
      </c>
      <c r="P1786" s="164">
        <f t="shared" si="167"/>
        <v>2.1372972153085637E-4</v>
      </c>
      <c r="Q1786" s="81"/>
    </row>
    <row r="1787" spans="1:17" s="74" customFormat="1" x14ac:dyDescent="0.25">
      <c r="A1787" s="288" t="s">
        <v>2002</v>
      </c>
      <c r="B1787" s="158" t="s">
        <v>39</v>
      </c>
      <c r="C1787" s="159" t="s">
        <v>2204</v>
      </c>
      <c r="D1787" s="160" t="s">
        <v>1383</v>
      </c>
      <c r="E1787" s="158" t="s">
        <v>1391</v>
      </c>
      <c r="F1787" s="161" t="s">
        <v>3233</v>
      </c>
      <c r="G1787" s="162">
        <v>140368</v>
      </c>
      <c r="H1787" s="163">
        <v>145043</v>
      </c>
      <c r="I1787" s="166">
        <f t="shared" si="162"/>
        <v>3.3305311751966257E-2</v>
      </c>
      <c r="J1787" s="164">
        <f t="shared" si="163"/>
        <v>6.6610623503932515E-3</v>
      </c>
      <c r="K1787" s="162">
        <v>140268</v>
      </c>
      <c r="L1787" s="163">
        <v>144939</v>
      </c>
      <c r="M1787" s="166">
        <f t="shared" si="164"/>
        <v>3.3300538968260761E-2</v>
      </c>
      <c r="N1787" s="164">
        <f t="shared" si="165"/>
        <v>6.660107793652152E-3</v>
      </c>
      <c r="O1787" s="165">
        <f t="shared" si="166"/>
        <v>0.99928758691439645</v>
      </c>
      <c r="P1787" s="164">
        <f t="shared" si="167"/>
        <v>0.99928297125679966</v>
      </c>
      <c r="Q1787" s="81"/>
    </row>
    <row r="1788" spans="1:17" s="74" customFormat="1" x14ac:dyDescent="0.25">
      <c r="A1788" s="288" t="s">
        <v>2002</v>
      </c>
      <c r="B1788" s="158" t="s">
        <v>39</v>
      </c>
      <c r="C1788" s="159" t="s">
        <v>2204</v>
      </c>
      <c r="D1788" s="160" t="s">
        <v>1072</v>
      </c>
      <c r="E1788" s="158" t="s">
        <v>1396</v>
      </c>
      <c r="F1788" s="161" t="s">
        <v>3233</v>
      </c>
      <c r="G1788" s="162">
        <v>140368</v>
      </c>
      <c r="H1788" s="163">
        <v>145043</v>
      </c>
      <c r="I1788" s="166">
        <f t="shared" si="162"/>
        <v>3.3305311751966257E-2</v>
      </c>
      <c r="J1788" s="164">
        <f t="shared" si="163"/>
        <v>6.6610623503932515E-3</v>
      </c>
      <c r="K1788" s="162">
        <v>3</v>
      </c>
      <c r="L1788" s="163">
        <v>3</v>
      </c>
      <c r="M1788" s="166">
        <f t="shared" si="164"/>
        <v>0</v>
      </c>
      <c r="N1788" s="164">
        <f t="shared" si="165"/>
        <v>0</v>
      </c>
      <c r="O1788" s="165">
        <f t="shared" si="166"/>
        <v>2.1372392568106692E-5</v>
      </c>
      <c r="P1788" s="164">
        <f t="shared" si="167"/>
        <v>2.068352143846997E-5</v>
      </c>
      <c r="Q1788" s="81"/>
    </row>
    <row r="1789" spans="1:17" s="74" customFormat="1" x14ac:dyDescent="0.25">
      <c r="A1789" s="288" t="s">
        <v>2002</v>
      </c>
      <c r="B1789" s="158" t="s">
        <v>39</v>
      </c>
      <c r="C1789" s="159" t="s">
        <v>2204</v>
      </c>
      <c r="D1789" s="160" t="s">
        <v>2677</v>
      </c>
      <c r="E1789" s="158" t="s">
        <v>2674</v>
      </c>
      <c r="F1789" s="161" t="s">
        <v>3232</v>
      </c>
      <c r="G1789" s="162">
        <v>140368</v>
      </c>
      <c r="H1789" s="163">
        <v>145043</v>
      </c>
      <c r="I1789" s="166">
        <f t="shared" si="162"/>
        <v>3.3305311751966257E-2</v>
      </c>
      <c r="J1789" s="164">
        <f t="shared" si="163"/>
        <v>6.6610623503932515E-3</v>
      </c>
      <c r="K1789" s="162">
        <v>140305</v>
      </c>
      <c r="L1789" s="163">
        <v>144978</v>
      </c>
      <c r="M1789" s="166">
        <f t="shared" si="164"/>
        <v>3.3306011902640674E-2</v>
      </c>
      <c r="N1789" s="164">
        <f t="shared" si="165"/>
        <v>6.6612023805281348E-3</v>
      </c>
      <c r="O1789" s="165">
        <f t="shared" si="166"/>
        <v>0.99955117975606977</v>
      </c>
      <c r="P1789" s="164">
        <f t="shared" si="167"/>
        <v>0.99955185703549987</v>
      </c>
      <c r="Q1789" s="81"/>
    </row>
    <row r="1790" spans="1:17" s="74" customFormat="1" x14ac:dyDescent="0.25">
      <c r="A1790" s="288" t="s">
        <v>2003</v>
      </c>
      <c r="B1790" s="158" t="s">
        <v>39</v>
      </c>
      <c r="C1790" s="159" t="s">
        <v>2205</v>
      </c>
      <c r="D1790" s="160" t="s">
        <v>1054</v>
      </c>
      <c r="E1790" s="158" t="s">
        <v>1101</v>
      </c>
      <c r="F1790" s="161" t="s">
        <v>3039</v>
      </c>
      <c r="G1790" s="162">
        <v>367846</v>
      </c>
      <c r="H1790" s="163">
        <v>382204</v>
      </c>
      <c r="I1790" s="166">
        <f t="shared" si="162"/>
        <v>3.9032638658569076E-2</v>
      </c>
      <c r="J1790" s="164">
        <f t="shared" si="163"/>
        <v>7.8065277317138151E-3</v>
      </c>
      <c r="K1790" s="162">
        <v>367810</v>
      </c>
      <c r="L1790" s="163">
        <v>382167</v>
      </c>
      <c r="M1790" s="166">
        <f t="shared" si="164"/>
        <v>3.9033740246322828E-2</v>
      </c>
      <c r="N1790" s="164">
        <f t="shared" si="165"/>
        <v>7.8067480492645652E-3</v>
      </c>
      <c r="O1790" s="165">
        <f t="shared" si="166"/>
        <v>0.99990213295781383</v>
      </c>
      <c r="P1790" s="164">
        <f t="shared" si="167"/>
        <v>0.99990319305920394</v>
      </c>
      <c r="Q1790" s="81"/>
    </row>
    <row r="1791" spans="1:17" s="74" customFormat="1" x14ac:dyDescent="0.25">
      <c r="A1791" s="288" t="s">
        <v>2003</v>
      </c>
      <c r="B1791" s="158" t="s">
        <v>39</v>
      </c>
      <c r="C1791" s="159" t="s">
        <v>2205</v>
      </c>
      <c r="D1791" s="160" t="s">
        <v>805</v>
      </c>
      <c r="E1791" s="158" t="s">
        <v>806</v>
      </c>
      <c r="F1791" s="161" t="s">
        <v>3039</v>
      </c>
      <c r="G1791" s="162">
        <v>367846</v>
      </c>
      <c r="H1791" s="163">
        <v>382204</v>
      </c>
      <c r="I1791" s="166">
        <f t="shared" si="162"/>
        <v>3.9032638658569076E-2</v>
      </c>
      <c r="J1791" s="164">
        <f t="shared" si="163"/>
        <v>7.8065277317138151E-3</v>
      </c>
      <c r="K1791" s="162">
        <v>20</v>
      </c>
      <c r="L1791" s="163">
        <v>21</v>
      </c>
      <c r="M1791" s="166">
        <f t="shared" si="164"/>
        <v>0.05</v>
      </c>
      <c r="N1791" s="164">
        <f t="shared" si="165"/>
        <v>0.01</v>
      </c>
      <c r="O1791" s="165">
        <f t="shared" si="166"/>
        <v>5.4370578992295687E-5</v>
      </c>
      <c r="P1791" s="164">
        <f t="shared" si="167"/>
        <v>5.4944479911251582E-5</v>
      </c>
      <c r="Q1791" s="81"/>
    </row>
    <row r="1792" spans="1:17" s="74" customFormat="1" x14ac:dyDescent="0.25">
      <c r="A1792" s="288" t="s">
        <v>2003</v>
      </c>
      <c r="B1792" s="158" t="s">
        <v>39</v>
      </c>
      <c r="C1792" s="159" t="s">
        <v>2205</v>
      </c>
      <c r="D1792" s="160" t="s">
        <v>1077</v>
      </c>
      <c r="E1792" s="158" t="s">
        <v>1125</v>
      </c>
      <c r="F1792" s="161" t="s">
        <v>3039</v>
      </c>
      <c r="G1792" s="162">
        <v>367846</v>
      </c>
      <c r="H1792" s="163">
        <v>382204</v>
      </c>
      <c r="I1792" s="166">
        <f t="shared" si="162"/>
        <v>3.9032638658569076E-2</v>
      </c>
      <c r="J1792" s="164">
        <f t="shared" si="163"/>
        <v>7.8065277317138151E-3</v>
      </c>
      <c r="K1792" s="162">
        <v>10</v>
      </c>
      <c r="L1792" s="163">
        <v>10</v>
      </c>
      <c r="M1792" s="166">
        <f t="shared" si="164"/>
        <v>0</v>
      </c>
      <c r="N1792" s="164">
        <f t="shared" si="165"/>
        <v>0</v>
      </c>
      <c r="O1792" s="165">
        <f t="shared" si="166"/>
        <v>2.7185289496147843E-5</v>
      </c>
      <c r="P1792" s="164">
        <f t="shared" si="167"/>
        <v>2.6164038052976943E-5</v>
      </c>
      <c r="Q1792" s="81"/>
    </row>
    <row r="1793" spans="1:17" s="74" customFormat="1" x14ac:dyDescent="0.25">
      <c r="A1793" s="288" t="s">
        <v>2003</v>
      </c>
      <c r="B1793" s="158" t="s">
        <v>39</v>
      </c>
      <c r="C1793" s="159" t="s">
        <v>2205</v>
      </c>
      <c r="D1793" s="160" t="s">
        <v>805</v>
      </c>
      <c r="E1793" s="158" t="s">
        <v>3162</v>
      </c>
      <c r="F1793" s="161" t="s">
        <v>3126</v>
      </c>
      <c r="G1793" s="162">
        <v>367846</v>
      </c>
      <c r="H1793" s="163">
        <v>382204</v>
      </c>
      <c r="I1793" s="166">
        <f t="shared" si="162"/>
        <v>3.9032638658569076E-2</v>
      </c>
      <c r="J1793" s="164">
        <f t="shared" si="163"/>
        <v>7.8065277317138151E-3</v>
      </c>
      <c r="K1793" s="162">
        <v>36</v>
      </c>
      <c r="L1793" s="163">
        <v>38</v>
      </c>
      <c r="M1793" s="166">
        <f t="shared" si="164"/>
        <v>5.5555555555555552E-2</v>
      </c>
      <c r="N1793" s="164">
        <f t="shared" si="165"/>
        <v>1.111111111111111E-2</v>
      </c>
      <c r="O1793" s="165">
        <f t="shared" si="166"/>
        <v>9.7867042186132236E-5</v>
      </c>
      <c r="P1793" s="164">
        <f t="shared" si="167"/>
        <v>9.9423344601312383E-5</v>
      </c>
      <c r="Q1793" s="81"/>
    </row>
    <row r="1794" spans="1:17" s="74" customFormat="1" x14ac:dyDescent="0.25">
      <c r="A1794" s="288" t="s">
        <v>2003</v>
      </c>
      <c r="B1794" s="158" t="s">
        <v>39</v>
      </c>
      <c r="C1794" s="159" t="s">
        <v>2205</v>
      </c>
      <c r="D1794" s="160" t="s">
        <v>1382</v>
      </c>
      <c r="E1794" s="158" t="s">
        <v>1388</v>
      </c>
      <c r="F1794" s="161" t="s">
        <v>3233</v>
      </c>
      <c r="G1794" s="162">
        <v>367846</v>
      </c>
      <c r="H1794" s="163">
        <v>382204</v>
      </c>
      <c r="I1794" s="166">
        <f t="shared" si="162"/>
        <v>3.9032638658569076E-2</v>
      </c>
      <c r="J1794" s="164">
        <f t="shared" si="163"/>
        <v>7.8065277317138151E-3</v>
      </c>
      <c r="K1794" s="162">
        <v>367793</v>
      </c>
      <c r="L1794" s="163">
        <v>382149</v>
      </c>
      <c r="M1794" s="166">
        <f t="shared" si="164"/>
        <v>3.9032825529577778E-2</v>
      </c>
      <c r="N1794" s="164">
        <f t="shared" si="165"/>
        <v>7.8065651059155555E-3</v>
      </c>
      <c r="O1794" s="165">
        <f t="shared" si="166"/>
        <v>0.99985591796567042</v>
      </c>
      <c r="P1794" s="164">
        <f t="shared" si="167"/>
        <v>0.99985609779070861</v>
      </c>
      <c r="Q1794" s="81"/>
    </row>
    <row r="1795" spans="1:17" s="74" customFormat="1" x14ac:dyDescent="0.25">
      <c r="A1795" s="288" t="s">
        <v>2003</v>
      </c>
      <c r="B1795" s="158" t="s">
        <v>39</v>
      </c>
      <c r="C1795" s="159" t="s">
        <v>2205</v>
      </c>
      <c r="D1795" s="160" t="s">
        <v>807</v>
      </c>
      <c r="E1795" s="158" t="s">
        <v>810</v>
      </c>
      <c r="F1795" s="161" t="s">
        <v>3233</v>
      </c>
      <c r="G1795" s="162">
        <v>367846</v>
      </c>
      <c r="H1795" s="163">
        <v>382204</v>
      </c>
      <c r="I1795" s="166">
        <f t="shared" ref="I1795:I1858" si="168">(H1795-G1795)/G1795</f>
        <v>3.9032638658569076E-2</v>
      </c>
      <c r="J1795" s="164">
        <f t="shared" ref="J1795:J1858" si="169">I1795/5</f>
        <v>7.8065277317138151E-3</v>
      </c>
      <c r="K1795" s="162">
        <v>47</v>
      </c>
      <c r="L1795" s="163">
        <v>49</v>
      </c>
      <c r="M1795" s="166">
        <f t="shared" ref="M1795:M1858" si="170">IFERROR((L1795-K1795)/K1795,0)</f>
        <v>4.2553191489361701E-2</v>
      </c>
      <c r="N1795" s="164">
        <f t="shared" ref="N1795:N1858" si="171">M1795/5</f>
        <v>8.5106382978723406E-3</v>
      </c>
      <c r="O1795" s="165">
        <f t="shared" ref="O1795:O1858" si="172">K1795/G1795</f>
        <v>1.2777086063189486E-4</v>
      </c>
      <c r="P1795" s="164">
        <f t="shared" ref="P1795:P1858" si="173">L1795/H1795</f>
        <v>1.2820378645958704E-4</v>
      </c>
      <c r="Q1795" s="81"/>
    </row>
    <row r="1796" spans="1:17" s="74" customFormat="1" x14ac:dyDescent="0.25">
      <c r="A1796" s="288" t="s">
        <v>2004</v>
      </c>
      <c r="B1796" s="158" t="s">
        <v>39</v>
      </c>
      <c r="C1796" s="159" t="s">
        <v>2206</v>
      </c>
      <c r="D1796" s="160" t="s">
        <v>1054</v>
      </c>
      <c r="E1796" s="158" t="s">
        <v>1101</v>
      </c>
      <c r="F1796" s="161" t="s">
        <v>3039</v>
      </c>
      <c r="G1796" s="162">
        <v>318201</v>
      </c>
      <c r="H1796" s="163">
        <v>321021</v>
      </c>
      <c r="I1796" s="166">
        <f t="shared" si="168"/>
        <v>8.8623228713926097E-3</v>
      </c>
      <c r="J1796" s="164">
        <f t="shared" si="169"/>
        <v>1.7724645742785219E-3</v>
      </c>
      <c r="K1796" s="162">
        <v>5</v>
      </c>
      <c r="L1796" s="163">
        <v>5</v>
      </c>
      <c r="M1796" s="166">
        <f t="shared" si="170"/>
        <v>0</v>
      </c>
      <c r="N1796" s="164">
        <f t="shared" si="171"/>
        <v>0</v>
      </c>
      <c r="O1796" s="165">
        <f t="shared" si="172"/>
        <v>1.5713338424454984E-5</v>
      </c>
      <c r="P1796" s="164">
        <f t="shared" si="173"/>
        <v>1.5575305042349255E-5</v>
      </c>
      <c r="Q1796" s="81"/>
    </row>
    <row r="1797" spans="1:17" s="74" customFormat="1" x14ac:dyDescent="0.25">
      <c r="A1797" s="288" t="s">
        <v>2005</v>
      </c>
      <c r="B1797" s="158" t="s">
        <v>39</v>
      </c>
      <c r="C1797" s="159" t="s">
        <v>1785</v>
      </c>
      <c r="D1797" s="160" t="s">
        <v>1076</v>
      </c>
      <c r="E1797" s="158" t="s">
        <v>1124</v>
      </c>
      <c r="F1797" s="161" t="s">
        <v>3039</v>
      </c>
      <c r="G1797" s="162">
        <v>112019</v>
      </c>
      <c r="H1797" s="163">
        <v>111247</v>
      </c>
      <c r="I1797" s="166">
        <f t="shared" si="168"/>
        <v>-6.891688017211366E-3</v>
      </c>
      <c r="J1797" s="164">
        <f t="shared" si="169"/>
        <v>-1.3783376034422732E-3</v>
      </c>
      <c r="K1797" s="162">
        <v>3</v>
      </c>
      <c r="L1797" s="163">
        <v>3</v>
      </c>
      <c r="M1797" s="166">
        <f t="shared" si="170"/>
        <v>0</v>
      </c>
      <c r="N1797" s="164">
        <f t="shared" si="171"/>
        <v>0</v>
      </c>
      <c r="O1797" s="165">
        <f t="shared" si="172"/>
        <v>2.6781171051339505E-5</v>
      </c>
      <c r="P1797" s="164">
        <f t="shared" si="173"/>
        <v>2.6967019335352863E-5</v>
      </c>
      <c r="Q1797" s="81"/>
    </row>
    <row r="1798" spans="1:17" s="74" customFormat="1" x14ac:dyDescent="0.25">
      <c r="A1798" s="288" t="s">
        <v>2005</v>
      </c>
      <c r="B1798" s="158" t="s">
        <v>39</v>
      </c>
      <c r="C1798" s="159" t="s">
        <v>1785</v>
      </c>
      <c r="D1798" s="160" t="s">
        <v>1076</v>
      </c>
      <c r="E1798" s="158" t="s">
        <v>1402</v>
      </c>
      <c r="F1798" s="161" t="s">
        <v>3233</v>
      </c>
      <c r="G1798" s="162">
        <v>112019</v>
      </c>
      <c r="H1798" s="163">
        <v>111247</v>
      </c>
      <c r="I1798" s="166">
        <f t="shared" si="168"/>
        <v>-6.891688017211366E-3</v>
      </c>
      <c r="J1798" s="164">
        <f t="shared" si="169"/>
        <v>-1.3783376034422732E-3</v>
      </c>
      <c r="K1798" s="162">
        <v>6</v>
      </c>
      <c r="L1798" s="163">
        <v>6</v>
      </c>
      <c r="M1798" s="166">
        <f t="shared" si="170"/>
        <v>0</v>
      </c>
      <c r="N1798" s="164">
        <f t="shared" si="171"/>
        <v>0</v>
      </c>
      <c r="O1798" s="165">
        <f t="shared" si="172"/>
        <v>5.356234210267901E-5</v>
      </c>
      <c r="P1798" s="164">
        <f t="shared" si="173"/>
        <v>5.3934038670705726E-5</v>
      </c>
      <c r="Q1798" s="81"/>
    </row>
    <row r="1799" spans="1:17" s="74" customFormat="1" x14ac:dyDescent="0.25">
      <c r="A1799" s="288" t="s">
        <v>2006</v>
      </c>
      <c r="B1799" s="158" t="s">
        <v>39</v>
      </c>
      <c r="C1799" s="159" t="s">
        <v>2109</v>
      </c>
      <c r="D1799" s="160" t="s">
        <v>1054</v>
      </c>
      <c r="E1799" s="158" t="s">
        <v>1101</v>
      </c>
      <c r="F1799" s="161" t="s">
        <v>3039</v>
      </c>
      <c r="G1799" s="162">
        <v>168514</v>
      </c>
      <c r="H1799" s="163">
        <v>171205</v>
      </c>
      <c r="I1799" s="166">
        <f t="shared" si="168"/>
        <v>1.5968999608341146E-2</v>
      </c>
      <c r="J1799" s="164">
        <f t="shared" si="169"/>
        <v>3.1937999216682294E-3</v>
      </c>
      <c r="K1799" s="162">
        <v>122</v>
      </c>
      <c r="L1799" s="163">
        <v>124</v>
      </c>
      <c r="M1799" s="166">
        <f t="shared" si="170"/>
        <v>1.6393442622950821E-2</v>
      </c>
      <c r="N1799" s="164">
        <f t="shared" si="171"/>
        <v>3.2786885245901639E-3</v>
      </c>
      <c r="O1799" s="165">
        <f t="shared" si="172"/>
        <v>7.2397545604519506E-4</v>
      </c>
      <c r="P1799" s="164">
        <f t="shared" si="173"/>
        <v>7.2427791244414591E-4</v>
      </c>
      <c r="Q1799" s="81"/>
    </row>
    <row r="1800" spans="1:17" s="74" customFormat="1" x14ac:dyDescent="0.25">
      <c r="A1800" s="288" t="s">
        <v>2006</v>
      </c>
      <c r="B1800" s="158" t="s">
        <v>39</v>
      </c>
      <c r="C1800" s="159" t="s">
        <v>2109</v>
      </c>
      <c r="D1800" s="160" t="s">
        <v>891</v>
      </c>
      <c r="E1800" s="158" t="s">
        <v>893</v>
      </c>
      <c r="F1800" s="161" t="s">
        <v>3039</v>
      </c>
      <c r="G1800" s="162">
        <v>168514</v>
      </c>
      <c r="H1800" s="163">
        <v>171205</v>
      </c>
      <c r="I1800" s="166">
        <f t="shared" si="168"/>
        <v>1.5968999608341146E-2</v>
      </c>
      <c r="J1800" s="164">
        <f t="shared" si="169"/>
        <v>3.1937999216682294E-3</v>
      </c>
      <c r="K1800" s="162">
        <v>1</v>
      </c>
      <c r="L1800" s="163">
        <v>1</v>
      </c>
      <c r="M1800" s="166">
        <f t="shared" si="170"/>
        <v>0</v>
      </c>
      <c r="N1800" s="164">
        <f t="shared" si="171"/>
        <v>0</v>
      </c>
      <c r="O1800" s="165">
        <f t="shared" si="172"/>
        <v>5.9342250495507794E-6</v>
      </c>
      <c r="P1800" s="164">
        <f t="shared" si="173"/>
        <v>5.8409509068076282E-6</v>
      </c>
      <c r="Q1800" s="81"/>
    </row>
    <row r="1801" spans="1:17" s="74" customFormat="1" x14ac:dyDescent="0.25">
      <c r="A1801" s="288" t="s">
        <v>2006</v>
      </c>
      <c r="B1801" s="158" t="s">
        <v>39</v>
      </c>
      <c r="C1801" s="159" t="s">
        <v>2109</v>
      </c>
      <c r="D1801" s="160" t="s">
        <v>3115</v>
      </c>
      <c r="E1801" s="158" t="s">
        <v>3158</v>
      </c>
      <c r="F1801" s="161" t="s">
        <v>3126</v>
      </c>
      <c r="G1801" s="162">
        <v>168514</v>
      </c>
      <c r="H1801" s="163">
        <v>171205</v>
      </c>
      <c r="I1801" s="166">
        <f t="shared" si="168"/>
        <v>1.5968999608341146E-2</v>
      </c>
      <c r="J1801" s="164">
        <f t="shared" si="169"/>
        <v>3.1937999216682294E-3</v>
      </c>
      <c r="K1801" s="162">
        <v>82</v>
      </c>
      <c r="L1801" s="163">
        <v>83</v>
      </c>
      <c r="M1801" s="166">
        <f t="shared" si="170"/>
        <v>1.2195121951219513E-2</v>
      </c>
      <c r="N1801" s="164">
        <f t="shared" si="171"/>
        <v>2.4390243902439024E-3</v>
      </c>
      <c r="O1801" s="165">
        <f t="shared" si="172"/>
        <v>4.8660645406316391E-4</v>
      </c>
      <c r="P1801" s="164">
        <f t="shared" si="173"/>
        <v>4.8479892526503315E-4</v>
      </c>
      <c r="Q1801" s="81"/>
    </row>
    <row r="1802" spans="1:17" s="74" customFormat="1" x14ac:dyDescent="0.25">
      <c r="A1802" s="288" t="s">
        <v>2006</v>
      </c>
      <c r="B1802" s="158" t="s">
        <v>39</v>
      </c>
      <c r="C1802" s="159" t="s">
        <v>2109</v>
      </c>
      <c r="D1802" s="160" t="s">
        <v>1382</v>
      </c>
      <c r="E1802" s="158" t="s">
        <v>1388</v>
      </c>
      <c r="F1802" s="161" t="s">
        <v>3233</v>
      </c>
      <c r="G1802" s="162">
        <v>168514</v>
      </c>
      <c r="H1802" s="163">
        <v>171205</v>
      </c>
      <c r="I1802" s="166">
        <f t="shared" si="168"/>
        <v>1.5968999608341146E-2</v>
      </c>
      <c r="J1802" s="164">
        <f t="shared" si="169"/>
        <v>3.1937999216682294E-3</v>
      </c>
      <c r="K1802" s="162">
        <v>38</v>
      </c>
      <c r="L1802" s="163">
        <v>38</v>
      </c>
      <c r="M1802" s="166">
        <f t="shared" si="170"/>
        <v>0</v>
      </c>
      <c r="N1802" s="164">
        <f t="shared" si="171"/>
        <v>0</v>
      </c>
      <c r="O1802" s="165">
        <f t="shared" si="172"/>
        <v>2.2550055188292961E-4</v>
      </c>
      <c r="P1802" s="164">
        <f t="shared" si="173"/>
        <v>2.2195613445868988E-4</v>
      </c>
      <c r="Q1802" s="81"/>
    </row>
    <row r="1803" spans="1:17" s="74" customFormat="1" x14ac:dyDescent="0.25">
      <c r="A1803" s="288" t="s">
        <v>2007</v>
      </c>
      <c r="B1803" s="158" t="s">
        <v>39</v>
      </c>
      <c r="C1803" s="159" t="s">
        <v>325</v>
      </c>
      <c r="D1803" s="160" t="s">
        <v>899</v>
      </c>
      <c r="E1803" s="158" t="s">
        <v>900</v>
      </c>
      <c r="F1803" s="161" t="s">
        <v>842</v>
      </c>
      <c r="G1803" s="162">
        <v>829473</v>
      </c>
      <c r="H1803" s="163">
        <v>852424</v>
      </c>
      <c r="I1803" s="166">
        <f t="shared" si="168"/>
        <v>2.7669375615601715E-2</v>
      </c>
      <c r="J1803" s="164">
        <f t="shared" si="169"/>
        <v>5.5338751231203426E-3</v>
      </c>
      <c r="K1803" s="162">
        <v>632</v>
      </c>
      <c r="L1803" s="163">
        <v>649</v>
      </c>
      <c r="M1803" s="166">
        <f t="shared" si="170"/>
        <v>2.6898734177215191E-2</v>
      </c>
      <c r="N1803" s="164">
        <f t="shared" si="171"/>
        <v>5.379746835443038E-3</v>
      </c>
      <c r="O1803" s="165">
        <f t="shared" si="172"/>
        <v>7.6192956250534976E-4</v>
      </c>
      <c r="P1803" s="164">
        <f t="shared" si="173"/>
        <v>7.6135819732902872E-4</v>
      </c>
      <c r="Q1803" s="81"/>
    </row>
    <row r="1804" spans="1:17" s="74" customFormat="1" x14ac:dyDescent="0.25">
      <c r="A1804" s="288" t="s">
        <v>2007</v>
      </c>
      <c r="B1804" s="158" t="s">
        <v>39</v>
      </c>
      <c r="C1804" s="159" t="s">
        <v>325</v>
      </c>
      <c r="D1804" s="160" t="s">
        <v>1054</v>
      </c>
      <c r="E1804" s="158" t="s">
        <v>1101</v>
      </c>
      <c r="F1804" s="161" t="s">
        <v>3039</v>
      </c>
      <c r="G1804" s="162">
        <v>829473</v>
      </c>
      <c r="H1804" s="163">
        <v>852424</v>
      </c>
      <c r="I1804" s="166">
        <f t="shared" si="168"/>
        <v>2.7669375615601715E-2</v>
      </c>
      <c r="J1804" s="164">
        <f t="shared" si="169"/>
        <v>5.5338751231203426E-3</v>
      </c>
      <c r="K1804" s="162">
        <v>0</v>
      </c>
      <c r="L1804" s="163">
        <v>0</v>
      </c>
      <c r="M1804" s="166">
        <f t="shared" si="170"/>
        <v>0</v>
      </c>
      <c r="N1804" s="164">
        <f t="shared" si="171"/>
        <v>0</v>
      </c>
      <c r="O1804" s="165">
        <f t="shared" si="172"/>
        <v>0</v>
      </c>
      <c r="P1804" s="164">
        <f t="shared" si="173"/>
        <v>0</v>
      </c>
      <c r="Q1804" s="81"/>
    </row>
    <row r="1805" spans="1:17" s="74" customFormat="1" x14ac:dyDescent="0.25">
      <c r="A1805" s="288" t="s">
        <v>2007</v>
      </c>
      <c r="B1805" s="158" t="s">
        <v>39</v>
      </c>
      <c r="C1805" s="159" t="s">
        <v>325</v>
      </c>
      <c r="D1805" s="160" t="s">
        <v>805</v>
      </c>
      <c r="E1805" s="158" t="s">
        <v>806</v>
      </c>
      <c r="F1805" s="161" t="s">
        <v>3039</v>
      </c>
      <c r="G1805" s="162">
        <v>829473</v>
      </c>
      <c r="H1805" s="163">
        <v>852424</v>
      </c>
      <c r="I1805" s="166">
        <f t="shared" si="168"/>
        <v>2.7669375615601715E-2</v>
      </c>
      <c r="J1805" s="164">
        <f t="shared" si="169"/>
        <v>5.5338751231203426E-3</v>
      </c>
      <c r="K1805" s="162">
        <v>829462</v>
      </c>
      <c r="L1805" s="163">
        <v>852413</v>
      </c>
      <c r="M1805" s="166">
        <f t="shared" si="170"/>
        <v>2.7669742556018239E-2</v>
      </c>
      <c r="N1805" s="164">
        <f t="shared" si="171"/>
        <v>5.5339485112036475E-3</v>
      </c>
      <c r="O1805" s="165">
        <f t="shared" si="172"/>
        <v>0.99998673856774123</v>
      </c>
      <c r="P1805" s="164">
        <f t="shared" si="173"/>
        <v>0.99998709562377408</v>
      </c>
      <c r="Q1805" s="81"/>
    </row>
    <row r="1806" spans="1:17" s="74" customFormat="1" x14ac:dyDescent="0.25">
      <c r="A1806" s="288" t="s">
        <v>2007</v>
      </c>
      <c r="B1806" s="158" t="s">
        <v>39</v>
      </c>
      <c r="C1806" s="159" t="s">
        <v>325</v>
      </c>
      <c r="D1806" s="160" t="s">
        <v>1077</v>
      </c>
      <c r="E1806" s="158" t="s">
        <v>1125</v>
      </c>
      <c r="F1806" s="161" t="s">
        <v>3039</v>
      </c>
      <c r="G1806" s="162">
        <v>829473</v>
      </c>
      <c r="H1806" s="163">
        <v>852424</v>
      </c>
      <c r="I1806" s="166">
        <f t="shared" si="168"/>
        <v>2.7669375615601715E-2</v>
      </c>
      <c r="J1806" s="164">
        <f t="shared" si="169"/>
        <v>5.5338751231203426E-3</v>
      </c>
      <c r="K1806" s="162">
        <v>11</v>
      </c>
      <c r="L1806" s="163">
        <v>11</v>
      </c>
      <c r="M1806" s="166">
        <f t="shared" si="170"/>
        <v>0</v>
      </c>
      <c r="N1806" s="164">
        <f t="shared" si="171"/>
        <v>0</v>
      </c>
      <c r="O1806" s="165">
        <f t="shared" si="172"/>
        <v>1.3261432258795646E-5</v>
      </c>
      <c r="P1806" s="164">
        <f t="shared" si="173"/>
        <v>1.2904376225915741E-5</v>
      </c>
      <c r="Q1806" s="81"/>
    </row>
    <row r="1807" spans="1:17" s="74" customFormat="1" x14ac:dyDescent="0.25">
      <c r="A1807" s="288" t="s">
        <v>2007</v>
      </c>
      <c r="B1807" s="158" t="s">
        <v>39</v>
      </c>
      <c r="C1807" s="159" t="s">
        <v>325</v>
      </c>
      <c r="D1807" s="160" t="s">
        <v>805</v>
      </c>
      <c r="E1807" s="158" t="s">
        <v>3162</v>
      </c>
      <c r="F1807" s="161" t="s">
        <v>3126</v>
      </c>
      <c r="G1807" s="162">
        <v>829473</v>
      </c>
      <c r="H1807" s="163">
        <v>852424</v>
      </c>
      <c r="I1807" s="166">
        <f t="shared" si="168"/>
        <v>2.7669375615601715E-2</v>
      </c>
      <c r="J1807" s="164">
        <f t="shared" si="169"/>
        <v>5.5338751231203426E-3</v>
      </c>
      <c r="K1807" s="162">
        <v>829445</v>
      </c>
      <c r="L1807" s="163">
        <v>852395</v>
      </c>
      <c r="M1807" s="166">
        <f t="shared" si="170"/>
        <v>2.7669104039448066E-2</v>
      </c>
      <c r="N1807" s="164">
        <f t="shared" si="171"/>
        <v>5.5338208078896129E-3</v>
      </c>
      <c r="O1807" s="165">
        <f t="shared" si="172"/>
        <v>0.99996624362697761</v>
      </c>
      <c r="P1807" s="164">
        <f t="shared" si="173"/>
        <v>0.99996597937176801</v>
      </c>
      <c r="Q1807" s="81"/>
    </row>
    <row r="1808" spans="1:17" s="74" customFormat="1" x14ac:dyDescent="0.25">
      <c r="A1808" s="288" t="s">
        <v>2007</v>
      </c>
      <c r="B1808" s="158" t="s">
        <v>39</v>
      </c>
      <c r="C1808" s="159" t="s">
        <v>325</v>
      </c>
      <c r="D1808" s="160" t="s">
        <v>1382</v>
      </c>
      <c r="E1808" s="158" t="s">
        <v>1388</v>
      </c>
      <c r="F1808" s="161" t="s">
        <v>3233</v>
      </c>
      <c r="G1808" s="162">
        <v>829473</v>
      </c>
      <c r="H1808" s="163">
        <v>852424</v>
      </c>
      <c r="I1808" s="166">
        <f t="shared" si="168"/>
        <v>2.7669375615601715E-2</v>
      </c>
      <c r="J1808" s="164">
        <f t="shared" si="169"/>
        <v>5.5338751231203426E-3</v>
      </c>
      <c r="K1808" s="162">
        <v>15</v>
      </c>
      <c r="L1808" s="163">
        <v>15</v>
      </c>
      <c r="M1808" s="166">
        <f t="shared" si="170"/>
        <v>0</v>
      </c>
      <c r="N1808" s="164">
        <f t="shared" si="171"/>
        <v>0</v>
      </c>
      <c r="O1808" s="165">
        <f t="shared" si="172"/>
        <v>1.8083771261994062E-5</v>
      </c>
      <c r="P1808" s="164">
        <f t="shared" si="173"/>
        <v>1.7596876671703285E-5</v>
      </c>
      <c r="Q1808" s="81"/>
    </row>
    <row r="1809" spans="1:17" s="74" customFormat="1" x14ac:dyDescent="0.25">
      <c r="A1809" s="288" t="s">
        <v>2007</v>
      </c>
      <c r="B1809" s="158" t="s">
        <v>39</v>
      </c>
      <c r="C1809" s="159" t="s">
        <v>325</v>
      </c>
      <c r="D1809" s="160" t="s">
        <v>807</v>
      </c>
      <c r="E1809" s="158" t="s">
        <v>810</v>
      </c>
      <c r="F1809" s="161" t="s">
        <v>3233</v>
      </c>
      <c r="G1809" s="162">
        <v>829473</v>
      </c>
      <c r="H1809" s="163">
        <v>852424</v>
      </c>
      <c r="I1809" s="166">
        <f t="shared" si="168"/>
        <v>2.7669375615601715E-2</v>
      </c>
      <c r="J1809" s="164">
        <f t="shared" si="169"/>
        <v>5.5338751231203426E-3</v>
      </c>
      <c r="K1809" s="162">
        <v>829454</v>
      </c>
      <c r="L1809" s="163">
        <v>852405</v>
      </c>
      <c r="M1809" s="166">
        <f t="shared" si="170"/>
        <v>2.7670009427888706E-2</v>
      </c>
      <c r="N1809" s="164">
        <f t="shared" si="171"/>
        <v>5.5340018855777415E-3</v>
      </c>
      <c r="O1809" s="165">
        <f t="shared" si="172"/>
        <v>0.99997709388973477</v>
      </c>
      <c r="P1809" s="164">
        <f t="shared" si="173"/>
        <v>0.99997771062288254</v>
      </c>
      <c r="Q1809" s="81"/>
    </row>
    <row r="1810" spans="1:17" s="74" customFormat="1" x14ac:dyDescent="0.25">
      <c r="A1810" s="288" t="s">
        <v>2007</v>
      </c>
      <c r="B1810" s="158" t="s">
        <v>39</v>
      </c>
      <c r="C1810" s="159" t="s">
        <v>325</v>
      </c>
      <c r="D1810" s="160" t="s">
        <v>2454</v>
      </c>
      <c r="E1810" s="158" t="s">
        <v>2672</v>
      </c>
      <c r="F1810" s="161" t="s">
        <v>3232</v>
      </c>
      <c r="G1810" s="162">
        <v>829473</v>
      </c>
      <c r="H1810" s="163">
        <v>852424</v>
      </c>
      <c r="I1810" s="166">
        <f t="shared" si="168"/>
        <v>2.7669375615601715E-2</v>
      </c>
      <c r="J1810" s="164">
        <f t="shared" si="169"/>
        <v>5.5338751231203426E-3</v>
      </c>
      <c r="K1810" s="162">
        <v>48</v>
      </c>
      <c r="L1810" s="163">
        <v>49</v>
      </c>
      <c r="M1810" s="166">
        <f t="shared" si="170"/>
        <v>2.0833333333333332E-2</v>
      </c>
      <c r="N1810" s="164">
        <f t="shared" si="171"/>
        <v>4.1666666666666666E-3</v>
      </c>
      <c r="O1810" s="165">
        <f t="shared" si="172"/>
        <v>5.7868068038380996E-5</v>
      </c>
      <c r="P1810" s="164">
        <f t="shared" si="173"/>
        <v>5.7483130460897394E-5</v>
      </c>
      <c r="Q1810" s="81"/>
    </row>
    <row r="1811" spans="1:17" s="74" customFormat="1" x14ac:dyDescent="0.25">
      <c r="A1811" s="288" t="s">
        <v>2008</v>
      </c>
      <c r="B1811" s="158" t="s">
        <v>39</v>
      </c>
      <c r="C1811" s="159" t="s">
        <v>2207</v>
      </c>
      <c r="D1811" s="160" t="s">
        <v>1054</v>
      </c>
      <c r="E1811" s="158" t="s">
        <v>1101</v>
      </c>
      <c r="F1811" s="161" t="s">
        <v>3039</v>
      </c>
      <c r="G1811" s="162">
        <v>304876</v>
      </c>
      <c r="H1811" s="163">
        <v>311718</v>
      </c>
      <c r="I1811" s="166">
        <f t="shared" si="168"/>
        <v>2.2441910809640642E-2</v>
      </c>
      <c r="J1811" s="164">
        <f t="shared" si="169"/>
        <v>4.488382161928128E-3</v>
      </c>
      <c r="K1811" s="162">
        <v>304798</v>
      </c>
      <c r="L1811" s="163">
        <v>311638</v>
      </c>
      <c r="M1811" s="166">
        <f t="shared" si="170"/>
        <v>2.244109213315048E-2</v>
      </c>
      <c r="N1811" s="164">
        <f t="shared" si="171"/>
        <v>4.4882184266300962E-3</v>
      </c>
      <c r="O1811" s="165">
        <f t="shared" si="172"/>
        <v>0.9997441582807437</v>
      </c>
      <c r="P1811" s="164">
        <f t="shared" si="173"/>
        <v>0.99974335777850498</v>
      </c>
      <c r="Q1811" s="81"/>
    </row>
    <row r="1812" spans="1:17" s="74" customFormat="1" x14ac:dyDescent="0.25">
      <c r="A1812" s="288" t="s">
        <v>2008</v>
      </c>
      <c r="B1812" s="158" t="s">
        <v>39</v>
      </c>
      <c r="C1812" s="159" t="s">
        <v>2207</v>
      </c>
      <c r="D1812" s="160" t="s">
        <v>891</v>
      </c>
      <c r="E1812" s="158" t="s">
        <v>893</v>
      </c>
      <c r="F1812" s="161" t="s">
        <v>3039</v>
      </c>
      <c r="G1812" s="162">
        <v>304876</v>
      </c>
      <c r="H1812" s="163">
        <v>311718</v>
      </c>
      <c r="I1812" s="166">
        <f t="shared" si="168"/>
        <v>2.2441910809640642E-2</v>
      </c>
      <c r="J1812" s="164">
        <f t="shared" si="169"/>
        <v>4.488382161928128E-3</v>
      </c>
      <c r="K1812" s="162">
        <v>11</v>
      </c>
      <c r="L1812" s="163">
        <v>11</v>
      </c>
      <c r="M1812" s="166">
        <f t="shared" si="170"/>
        <v>0</v>
      </c>
      <c r="N1812" s="164">
        <f t="shared" si="171"/>
        <v>0</v>
      </c>
      <c r="O1812" s="165">
        <f t="shared" si="172"/>
        <v>3.6080242459229323E-5</v>
      </c>
      <c r="P1812" s="164">
        <f t="shared" si="173"/>
        <v>3.5288305455572021E-5</v>
      </c>
      <c r="Q1812" s="81"/>
    </row>
    <row r="1813" spans="1:17" s="74" customFormat="1" x14ac:dyDescent="0.25">
      <c r="A1813" s="288" t="s">
        <v>2008</v>
      </c>
      <c r="B1813" s="158" t="s">
        <v>39</v>
      </c>
      <c r="C1813" s="159" t="s">
        <v>2207</v>
      </c>
      <c r="D1813" s="160" t="s">
        <v>805</v>
      </c>
      <c r="E1813" s="158" t="s">
        <v>806</v>
      </c>
      <c r="F1813" s="161" t="s">
        <v>3039</v>
      </c>
      <c r="G1813" s="162">
        <v>304876</v>
      </c>
      <c r="H1813" s="163">
        <v>311718</v>
      </c>
      <c r="I1813" s="166">
        <f t="shared" si="168"/>
        <v>2.2441910809640642E-2</v>
      </c>
      <c r="J1813" s="164">
        <f t="shared" si="169"/>
        <v>4.488382161928128E-3</v>
      </c>
      <c r="K1813" s="162">
        <v>37</v>
      </c>
      <c r="L1813" s="163">
        <v>38</v>
      </c>
      <c r="M1813" s="166">
        <f t="shared" si="170"/>
        <v>2.7027027027027029E-2</v>
      </c>
      <c r="N1813" s="164">
        <f t="shared" si="171"/>
        <v>5.4054054054054057E-3</v>
      </c>
      <c r="O1813" s="165">
        <f t="shared" si="172"/>
        <v>1.2136081554468046E-4</v>
      </c>
      <c r="P1813" s="164">
        <f t="shared" si="173"/>
        <v>1.219050552101579E-4</v>
      </c>
      <c r="Q1813" s="81"/>
    </row>
    <row r="1814" spans="1:17" s="74" customFormat="1" x14ac:dyDescent="0.25">
      <c r="A1814" s="288" t="s">
        <v>2008</v>
      </c>
      <c r="B1814" s="158" t="s">
        <v>39</v>
      </c>
      <c r="C1814" s="159" t="s">
        <v>2207</v>
      </c>
      <c r="D1814" s="160" t="s">
        <v>3115</v>
      </c>
      <c r="E1814" s="158" t="s">
        <v>3158</v>
      </c>
      <c r="F1814" s="161" t="s">
        <v>3126</v>
      </c>
      <c r="G1814" s="162">
        <v>304876</v>
      </c>
      <c r="H1814" s="163">
        <v>311718</v>
      </c>
      <c r="I1814" s="166">
        <f t="shared" si="168"/>
        <v>2.2441910809640642E-2</v>
      </c>
      <c r="J1814" s="164">
        <f t="shared" si="169"/>
        <v>4.488382161928128E-3</v>
      </c>
      <c r="K1814" s="162">
        <v>137</v>
      </c>
      <c r="L1814" s="163">
        <v>140</v>
      </c>
      <c r="M1814" s="166">
        <f t="shared" si="170"/>
        <v>2.1897810218978103E-2</v>
      </c>
      <c r="N1814" s="164">
        <f t="shared" si="171"/>
        <v>4.3795620437956208E-3</v>
      </c>
      <c r="O1814" s="165">
        <f t="shared" si="172"/>
        <v>4.4936301971949252E-4</v>
      </c>
      <c r="P1814" s="164">
        <f t="shared" si="173"/>
        <v>4.4912388761637119E-4</v>
      </c>
      <c r="Q1814" s="81"/>
    </row>
    <row r="1815" spans="1:17" s="74" customFormat="1" x14ac:dyDescent="0.25">
      <c r="A1815" s="288" t="s">
        <v>2008</v>
      </c>
      <c r="B1815" s="158" t="s">
        <v>39</v>
      </c>
      <c r="C1815" s="159" t="s">
        <v>2207</v>
      </c>
      <c r="D1815" s="160" t="s">
        <v>805</v>
      </c>
      <c r="E1815" s="158" t="s">
        <v>3162</v>
      </c>
      <c r="F1815" s="161" t="s">
        <v>3126</v>
      </c>
      <c r="G1815" s="162">
        <v>304876</v>
      </c>
      <c r="H1815" s="163">
        <v>311718</v>
      </c>
      <c r="I1815" s="166">
        <f t="shared" si="168"/>
        <v>2.2441910809640642E-2</v>
      </c>
      <c r="J1815" s="164">
        <f t="shared" si="169"/>
        <v>4.488382161928128E-3</v>
      </c>
      <c r="K1815" s="162">
        <v>53</v>
      </c>
      <c r="L1815" s="163">
        <v>54</v>
      </c>
      <c r="M1815" s="166">
        <f t="shared" si="170"/>
        <v>1.8867924528301886E-2</v>
      </c>
      <c r="N1815" s="164">
        <f t="shared" si="171"/>
        <v>3.7735849056603774E-3</v>
      </c>
      <c r="O1815" s="165">
        <f t="shared" si="172"/>
        <v>1.738411682126504E-4</v>
      </c>
      <c r="P1815" s="164">
        <f t="shared" si="173"/>
        <v>1.7323349950917175E-4</v>
      </c>
      <c r="Q1815" s="81"/>
    </row>
    <row r="1816" spans="1:17" s="74" customFormat="1" x14ac:dyDescent="0.25">
      <c r="A1816" s="288" t="s">
        <v>2008</v>
      </c>
      <c r="B1816" s="158" t="s">
        <v>39</v>
      </c>
      <c r="C1816" s="159" t="s">
        <v>2207</v>
      </c>
      <c r="D1816" s="160" t="s">
        <v>1382</v>
      </c>
      <c r="E1816" s="158" t="s">
        <v>1388</v>
      </c>
      <c r="F1816" s="161" t="s">
        <v>3233</v>
      </c>
      <c r="G1816" s="162">
        <v>304876</v>
      </c>
      <c r="H1816" s="163">
        <v>311718</v>
      </c>
      <c r="I1816" s="166">
        <f t="shared" si="168"/>
        <v>2.2441910809640642E-2</v>
      </c>
      <c r="J1816" s="164">
        <f t="shared" si="169"/>
        <v>4.488382161928128E-3</v>
      </c>
      <c r="K1816" s="162">
        <v>304499</v>
      </c>
      <c r="L1816" s="163">
        <v>311332</v>
      </c>
      <c r="M1816" s="166">
        <f t="shared" si="170"/>
        <v>2.2440139376483995E-2</v>
      </c>
      <c r="N1816" s="164">
        <f t="shared" si="171"/>
        <v>4.4880278752967989E-3</v>
      </c>
      <c r="O1816" s="165">
        <f t="shared" si="172"/>
        <v>0.99876343169026094</v>
      </c>
      <c r="P1816" s="164">
        <f t="shared" si="173"/>
        <v>0.99876170128128627</v>
      </c>
      <c r="Q1816" s="81"/>
    </row>
    <row r="1817" spans="1:17" s="74" customFormat="1" x14ac:dyDescent="0.25">
      <c r="A1817" s="288" t="s">
        <v>2008</v>
      </c>
      <c r="B1817" s="158" t="s">
        <v>39</v>
      </c>
      <c r="C1817" s="159" t="s">
        <v>2207</v>
      </c>
      <c r="D1817" s="160" t="s">
        <v>807</v>
      </c>
      <c r="E1817" s="158" t="s">
        <v>810</v>
      </c>
      <c r="F1817" s="161" t="s">
        <v>3233</v>
      </c>
      <c r="G1817" s="162">
        <v>304876</v>
      </c>
      <c r="H1817" s="163">
        <v>311718</v>
      </c>
      <c r="I1817" s="166">
        <f t="shared" si="168"/>
        <v>2.2441910809640642E-2</v>
      </c>
      <c r="J1817" s="164">
        <f t="shared" si="169"/>
        <v>4.488382161928128E-3</v>
      </c>
      <c r="K1817" s="162">
        <v>55</v>
      </c>
      <c r="L1817" s="163">
        <v>56</v>
      </c>
      <c r="M1817" s="166">
        <f t="shared" si="170"/>
        <v>1.8181818181818181E-2</v>
      </c>
      <c r="N1817" s="164">
        <f t="shared" si="171"/>
        <v>3.6363636363636364E-3</v>
      </c>
      <c r="O1817" s="165">
        <f t="shared" si="172"/>
        <v>1.8040121229614663E-4</v>
      </c>
      <c r="P1817" s="164">
        <f t="shared" si="173"/>
        <v>1.7964955504654848E-4</v>
      </c>
      <c r="Q1817" s="81"/>
    </row>
    <row r="1818" spans="1:17" s="74" customFormat="1" ht="30" x14ac:dyDescent="0.25">
      <c r="A1818" s="288" t="s">
        <v>2008</v>
      </c>
      <c r="B1818" s="158" t="s">
        <v>39</v>
      </c>
      <c r="C1818" s="159" t="s">
        <v>2207</v>
      </c>
      <c r="D1818" s="160" t="s">
        <v>1584</v>
      </c>
      <c r="E1818" s="158" t="s">
        <v>1143</v>
      </c>
      <c r="F1818" s="161" t="s">
        <v>3027</v>
      </c>
      <c r="G1818" s="162">
        <v>304876</v>
      </c>
      <c r="H1818" s="163">
        <v>311718</v>
      </c>
      <c r="I1818" s="166">
        <f t="shared" si="168"/>
        <v>2.2441910809640642E-2</v>
      </c>
      <c r="J1818" s="164">
        <f t="shared" si="169"/>
        <v>4.488382161928128E-3</v>
      </c>
      <c r="K1818" s="162">
        <v>34</v>
      </c>
      <c r="L1818" s="163">
        <v>35</v>
      </c>
      <c r="M1818" s="166">
        <f t="shared" si="170"/>
        <v>2.9411764705882353E-2</v>
      </c>
      <c r="N1818" s="164">
        <f t="shared" si="171"/>
        <v>5.8823529411764705E-3</v>
      </c>
      <c r="O1818" s="165">
        <f t="shared" si="172"/>
        <v>1.115207494194361E-4</v>
      </c>
      <c r="P1818" s="164">
        <f t="shared" si="173"/>
        <v>1.122809719040928E-4</v>
      </c>
      <c r="Q1818" s="81"/>
    </row>
    <row r="1819" spans="1:17" s="74" customFormat="1" ht="30" x14ac:dyDescent="0.25">
      <c r="A1819" s="288" t="s">
        <v>2795</v>
      </c>
      <c r="B1819" s="158" t="s">
        <v>39</v>
      </c>
      <c r="C1819" s="159" t="s">
        <v>2618</v>
      </c>
      <c r="D1819" s="160" t="s">
        <v>1383</v>
      </c>
      <c r="E1819" s="158" t="s">
        <v>1391</v>
      </c>
      <c r="F1819" s="161" t="s">
        <v>3233</v>
      </c>
      <c r="G1819" s="162">
        <v>92275</v>
      </c>
      <c r="H1819" s="163">
        <v>92400</v>
      </c>
      <c r="I1819" s="166">
        <f t="shared" si="168"/>
        <v>1.35464643727987E-3</v>
      </c>
      <c r="J1819" s="164">
        <f t="shared" si="169"/>
        <v>2.70929287455974E-4</v>
      </c>
      <c r="K1819" s="162">
        <v>6</v>
      </c>
      <c r="L1819" s="163">
        <v>6</v>
      </c>
      <c r="M1819" s="166">
        <f t="shared" si="170"/>
        <v>0</v>
      </c>
      <c r="N1819" s="164">
        <f t="shared" si="171"/>
        <v>0</v>
      </c>
      <c r="O1819" s="165">
        <f t="shared" si="172"/>
        <v>6.5023028989433755E-5</v>
      </c>
      <c r="P1819" s="164">
        <f t="shared" si="173"/>
        <v>6.4935064935064935E-5</v>
      </c>
      <c r="Q1819" s="81"/>
    </row>
    <row r="1820" spans="1:17" s="74" customFormat="1" x14ac:dyDescent="0.25">
      <c r="A1820" s="288" t="s">
        <v>2009</v>
      </c>
      <c r="B1820" s="158" t="s">
        <v>39</v>
      </c>
      <c r="C1820" s="159" t="s">
        <v>2208</v>
      </c>
      <c r="D1820" s="160" t="s">
        <v>1383</v>
      </c>
      <c r="E1820" s="158" t="s">
        <v>1391</v>
      </c>
      <c r="F1820" s="161" t="s">
        <v>3233</v>
      </c>
      <c r="G1820" s="162">
        <v>46252</v>
      </c>
      <c r="H1820" s="163">
        <v>47171</v>
      </c>
      <c r="I1820" s="166">
        <f t="shared" si="168"/>
        <v>1.9869411052495026E-2</v>
      </c>
      <c r="J1820" s="164">
        <f t="shared" si="169"/>
        <v>3.9738822104990051E-3</v>
      </c>
      <c r="K1820" s="162">
        <v>73</v>
      </c>
      <c r="L1820" s="163">
        <v>74</v>
      </c>
      <c r="M1820" s="166">
        <f t="shared" si="170"/>
        <v>1.3698630136986301E-2</v>
      </c>
      <c r="N1820" s="164">
        <f t="shared" si="171"/>
        <v>2.7397260273972603E-3</v>
      </c>
      <c r="O1820" s="165">
        <f t="shared" si="172"/>
        <v>1.5783101271296376E-3</v>
      </c>
      <c r="P1820" s="164">
        <f t="shared" si="173"/>
        <v>1.5687604672362256E-3</v>
      </c>
      <c r="Q1820" s="81"/>
    </row>
    <row r="1821" spans="1:17" s="74" customFormat="1" x14ac:dyDescent="0.25">
      <c r="A1821" s="288" t="s">
        <v>1021</v>
      </c>
      <c r="B1821" s="158" t="s">
        <v>39</v>
      </c>
      <c r="C1821" s="159" t="s">
        <v>490</v>
      </c>
      <c r="D1821" s="160" t="s">
        <v>899</v>
      </c>
      <c r="E1821" s="158" t="s">
        <v>900</v>
      </c>
      <c r="F1821" s="161" t="s">
        <v>842</v>
      </c>
      <c r="G1821" s="162">
        <v>1579069</v>
      </c>
      <c r="H1821" s="163">
        <v>1634854</v>
      </c>
      <c r="I1821" s="166">
        <f t="shared" si="168"/>
        <v>3.5327778583456454E-2</v>
      </c>
      <c r="J1821" s="164">
        <f t="shared" si="169"/>
        <v>7.0655557166912908E-3</v>
      </c>
      <c r="K1821" s="162">
        <v>1576112</v>
      </c>
      <c r="L1821" s="163">
        <v>1631795</v>
      </c>
      <c r="M1821" s="166">
        <f t="shared" si="170"/>
        <v>3.5329342077212784E-2</v>
      </c>
      <c r="N1821" s="164">
        <f t="shared" si="171"/>
        <v>7.0658684154425565E-3</v>
      </c>
      <c r="O1821" s="165">
        <f t="shared" si="172"/>
        <v>0.99812737758767978</v>
      </c>
      <c r="P1821" s="164">
        <f t="shared" si="173"/>
        <v>0.99812888490348373</v>
      </c>
      <c r="Q1821" s="81"/>
    </row>
    <row r="1822" spans="1:17" s="74" customFormat="1" x14ac:dyDescent="0.25">
      <c r="A1822" s="288" t="s">
        <v>1021</v>
      </c>
      <c r="B1822" s="158" t="s">
        <v>39</v>
      </c>
      <c r="C1822" s="159" t="s">
        <v>490</v>
      </c>
      <c r="D1822" s="160" t="s">
        <v>805</v>
      </c>
      <c r="E1822" s="158" t="s">
        <v>806</v>
      </c>
      <c r="F1822" s="161" t="s">
        <v>3039</v>
      </c>
      <c r="G1822" s="162">
        <v>1579069</v>
      </c>
      <c r="H1822" s="163">
        <v>1634854</v>
      </c>
      <c r="I1822" s="166">
        <f t="shared" si="168"/>
        <v>3.5327778583456454E-2</v>
      </c>
      <c r="J1822" s="164">
        <f t="shared" si="169"/>
        <v>7.0655557166912908E-3</v>
      </c>
      <c r="K1822" s="162">
        <v>1579062</v>
      </c>
      <c r="L1822" s="163">
        <v>1634847</v>
      </c>
      <c r="M1822" s="166">
        <f t="shared" si="170"/>
        <v>3.5327935191905066E-2</v>
      </c>
      <c r="N1822" s="164">
        <f t="shared" si="171"/>
        <v>7.0655870383810136E-3</v>
      </c>
      <c r="O1822" s="165">
        <f t="shared" si="172"/>
        <v>0.99999556700815484</v>
      </c>
      <c r="P1822" s="164">
        <f t="shared" si="173"/>
        <v>0.99999571827209033</v>
      </c>
      <c r="Q1822" s="81"/>
    </row>
    <row r="1823" spans="1:17" s="74" customFormat="1" x14ac:dyDescent="0.25">
      <c r="A1823" s="288" t="s">
        <v>1021</v>
      </c>
      <c r="B1823" s="158" t="s">
        <v>39</v>
      </c>
      <c r="C1823" s="159" t="s">
        <v>490</v>
      </c>
      <c r="D1823" s="160" t="s">
        <v>805</v>
      </c>
      <c r="E1823" s="158" t="s">
        <v>3162</v>
      </c>
      <c r="F1823" s="161" t="s">
        <v>3126</v>
      </c>
      <c r="G1823" s="162">
        <v>1579069</v>
      </c>
      <c r="H1823" s="163">
        <v>1634854</v>
      </c>
      <c r="I1823" s="166">
        <f t="shared" si="168"/>
        <v>3.5327778583456454E-2</v>
      </c>
      <c r="J1823" s="164">
        <f t="shared" si="169"/>
        <v>7.0655557166912908E-3</v>
      </c>
      <c r="K1823" s="162">
        <v>1579062</v>
      </c>
      <c r="L1823" s="163">
        <v>1634847</v>
      </c>
      <c r="M1823" s="166">
        <f t="shared" si="170"/>
        <v>3.5327935191905066E-2</v>
      </c>
      <c r="N1823" s="164">
        <f t="shared" si="171"/>
        <v>7.0655870383810136E-3</v>
      </c>
      <c r="O1823" s="165">
        <f t="shared" si="172"/>
        <v>0.99999556700815484</v>
      </c>
      <c r="P1823" s="164">
        <f t="shared" si="173"/>
        <v>0.99999571827209033</v>
      </c>
      <c r="Q1823" s="81"/>
    </row>
    <row r="1824" spans="1:17" s="74" customFormat="1" x14ac:dyDescent="0.25">
      <c r="A1824" s="288" t="s">
        <v>1021</v>
      </c>
      <c r="B1824" s="158" t="s">
        <v>39</v>
      </c>
      <c r="C1824" s="159" t="s">
        <v>490</v>
      </c>
      <c r="D1824" s="160" t="s">
        <v>807</v>
      </c>
      <c r="E1824" s="158" t="s">
        <v>810</v>
      </c>
      <c r="F1824" s="161" t="s">
        <v>3233</v>
      </c>
      <c r="G1824" s="162">
        <v>1579069</v>
      </c>
      <c r="H1824" s="163">
        <v>1634854</v>
      </c>
      <c r="I1824" s="166">
        <f t="shared" si="168"/>
        <v>3.5327778583456454E-2</v>
      </c>
      <c r="J1824" s="164">
        <f t="shared" si="169"/>
        <v>7.0655557166912908E-3</v>
      </c>
      <c r="K1824" s="162">
        <v>1579069</v>
      </c>
      <c r="L1824" s="163">
        <v>1634854</v>
      </c>
      <c r="M1824" s="166">
        <f t="shared" si="170"/>
        <v>3.5327778583456454E-2</v>
      </c>
      <c r="N1824" s="164">
        <f t="shared" si="171"/>
        <v>7.0655557166912908E-3</v>
      </c>
      <c r="O1824" s="165">
        <f t="shared" si="172"/>
        <v>1</v>
      </c>
      <c r="P1824" s="164">
        <f t="shared" si="173"/>
        <v>1</v>
      </c>
      <c r="Q1824" s="81"/>
    </row>
    <row r="1825" spans="1:17" s="74" customFormat="1" x14ac:dyDescent="0.25">
      <c r="A1825" s="288" t="s">
        <v>1021</v>
      </c>
      <c r="B1825" s="158" t="s">
        <v>39</v>
      </c>
      <c r="C1825" s="159" t="s">
        <v>490</v>
      </c>
      <c r="D1825" s="160" t="s">
        <v>2454</v>
      </c>
      <c r="E1825" s="158" t="s">
        <v>2672</v>
      </c>
      <c r="F1825" s="161" t="s">
        <v>3232</v>
      </c>
      <c r="G1825" s="162">
        <v>1579069</v>
      </c>
      <c r="H1825" s="163">
        <v>1634854</v>
      </c>
      <c r="I1825" s="166">
        <f t="shared" si="168"/>
        <v>3.5327778583456454E-2</v>
      </c>
      <c r="J1825" s="164">
        <f t="shared" si="169"/>
        <v>7.0655557166912908E-3</v>
      </c>
      <c r="K1825" s="162">
        <v>112</v>
      </c>
      <c r="L1825" s="163">
        <v>116</v>
      </c>
      <c r="M1825" s="166">
        <f t="shared" si="170"/>
        <v>3.5714285714285712E-2</v>
      </c>
      <c r="N1825" s="164">
        <f t="shared" si="171"/>
        <v>7.1428571428571426E-3</v>
      </c>
      <c r="O1825" s="165">
        <f t="shared" si="172"/>
        <v>7.092786952311774E-5</v>
      </c>
      <c r="P1825" s="164">
        <f t="shared" si="173"/>
        <v>7.0954348217027328E-5</v>
      </c>
      <c r="Q1825" s="81"/>
    </row>
    <row r="1826" spans="1:17" s="74" customFormat="1" x14ac:dyDescent="0.25">
      <c r="A1826" s="288" t="s">
        <v>2794</v>
      </c>
      <c r="B1826" s="158" t="s">
        <v>39</v>
      </c>
      <c r="C1826" s="159" t="s">
        <v>2277</v>
      </c>
      <c r="D1826" s="160" t="s">
        <v>891</v>
      </c>
      <c r="E1826" s="158" t="s">
        <v>893</v>
      </c>
      <c r="F1826" s="161" t="s">
        <v>3039</v>
      </c>
      <c r="G1826" s="162">
        <v>56031</v>
      </c>
      <c r="H1826" s="163">
        <v>56437</v>
      </c>
      <c r="I1826" s="166">
        <f t="shared" si="168"/>
        <v>7.2459888276132853E-3</v>
      </c>
      <c r="J1826" s="164">
        <f t="shared" si="169"/>
        <v>1.4491977655226571E-3</v>
      </c>
      <c r="K1826" s="162">
        <v>2</v>
      </c>
      <c r="L1826" s="163">
        <v>2</v>
      </c>
      <c r="M1826" s="166">
        <f t="shared" si="170"/>
        <v>0</v>
      </c>
      <c r="N1826" s="164">
        <f t="shared" si="171"/>
        <v>0</v>
      </c>
      <c r="O1826" s="165">
        <f t="shared" si="172"/>
        <v>3.569452624440042E-5</v>
      </c>
      <c r="P1826" s="164">
        <f t="shared" si="173"/>
        <v>3.5437744741924624E-5</v>
      </c>
      <c r="Q1826" s="81"/>
    </row>
    <row r="1827" spans="1:17" s="74" customFormat="1" x14ac:dyDescent="0.25">
      <c r="A1827" s="288" t="s">
        <v>2794</v>
      </c>
      <c r="B1827" s="158" t="s">
        <v>39</v>
      </c>
      <c r="C1827" s="159" t="s">
        <v>2277</v>
      </c>
      <c r="D1827" s="160" t="s">
        <v>3115</v>
      </c>
      <c r="E1827" s="158" t="s">
        <v>3158</v>
      </c>
      <c r="F1827" s="161" t="s">
        <v>3126</v>
      </c>
      <c r="G1827" s="162">
        <v>56031</v>
      </c>
      <c r="H1827" s="163">
        <v>56437</v>
      </c>
      <c r="I1827" s="166">
        <f t="shared" si="168"/>
        <v>7.2459888276132853E-3</v>
      </c>
      <c r="J1827" s="164">
        <f t="shared" si="169"/>
        <v>1.4491977655226571E-3</v>
      </c>
      <c r="K1827" s="162">
        <v>124</v>
      </c>
      <c r="L1827" s="163">
        <v>125</v>
      </c>
      <c r="M1827" s="166">
        <f t="shared" si="170"/>
        <v>8.0645161290322578E-3</v>
      </c>
      <c r="N1827" s="164">
        <f t="shared" si="171"/>
        <v>1.6129032258064516E-3</v>
      </c>
      <c r="O1827" s="165">
        <f t="shared" si="172"/>
        <v>2.213060627152826E-3</v>
      </c>
      <c r="P1827" s="164">
        <f t="shared" si="173"/>
        <v>2.2148590463702891E-3</v>
      </c>
      <c r="Q1827" s="81"/>
    </row>
    <row r="1828" spans="1:17" s="74" customFormat="1" x14ac:dyDescent="0.25">
      <c r="A1828" s="288" t="s">
        <v>2794</v>
      </c>
      <c r="B1828" s="158" t="s">
        <v>39</v>
      </c>
      <c r="C1828" s="159" t="s">
        <v>2277</v>
      </c>
      <c r="D1828" s="160" t="s">
        <v>895</v>
      </c>
      <c r="E1828" s="158" t="s">
        <v>896</v>
      </c>
      <c r="F1828" s="161" t="s">
        <v>3233</v>
      </c>
      <c r="G1828" s="162">
        <v>56031</v>
      </c>
      <c r="H1828" s="163">
        <v>56437</v>
      </c>
      <c r="I1828" s="166">
        <f t="shared" si="168"/>
        <v>7.2459888276132853E-3</v>
      </c>
      <c r="J1828" s="164">
        <f t="shared" si="169"/>
        <v>1.4491977655226571E-3</v>
      </c>
      <c r="K1828" s="162">
        <v>145</v>
      </c>
      <c r="L1828" s="163">
        <v>146</v>
      </c>
      <c r="M1828" s="166">
        <f t="shared" si="170"/>
        <v>6.8965517241379309E-3</v>
      </c>
      <c r="N1828" s="164">
        <f t="shared" si="171"/>
        <v>1.3793103448275861E-3</v>
      </c>
      <c r="O1828" s="165">
        <f t="shared" si="172"/>
        <v>2.5878531527190303E-3</v>
      </c>
      <c r="P1828" s="164">
        <f t="shared" si="173"/>
        <v>2.5869553661604975E-3</v>
      </c>
      <c r="Q1828" s="81"/>
    </row>
    <row r="1829" spans="1:17" s="74" customFormat="1" x14ac:dyDescent="0.25">
      <c r="A1829" s="288" t="s">
        <v>2793</v>
      </c>
      <c r="B1829" s="158" t="s">
        <v>39</v>
      </c>
      <c r="C1829" s="159" t="s">
        <v>2619</v>
      </c>
      <c r="D1829" s="160" t="s">
        <v>1054</v>
      </c>
      <c r="E1829" s="158" t="s">
        <v>1101</v>
      </c>
      <c r="F1829" s="161" t="s">
        <v>3039</v>
      </c>
      <c r="G1829" s="162">
        <v>143114</v>
      </c>
      <c r="H1829" s="163">
        <v>142977</v>
      </c>
      <c r="I1829" s="166">
        <f t="shared" si="168"/>
        <v>-9.5727881269477475E-4</v>
      </c>
      <c r="J1829" s="164">
        <f t="shared" si="169"/>
        <v>-1.9145576253895496E-4</v>
      </c>
      <c r="K1829" s="162">
        <v>10</v>
      </c>
      <c r="L1829" s="163">
        <v>10</v>
      </c>
      <c r="M1829" s="166">
        <f t="shared" si="170"/>
        <v>0</v>
      </c>
      <c r="N1829" s="164">
        <f t="shared" si="171"/>
        <v>0</v>
      </c>
      <c r="O1829" s="165">
        <f t="shared" si="172"/>
        <v>6.9874365890129544E-5</v>
      </c>
      <c r="P1829" s="164">
        <f t="shared" si="173"/>
        <v>6.9941319233163382E-5</v>
      </c>
      <c r="Q1829" s="81"/>
    </row>
    <row r="1830" spans="1:17" s="74" customFormat="1" x14ac:dyDescent="0.25">
      <c r="A1830" s="288" t="s">
        <v>2793</v>
      </c>
      <c r="B1830" s="158" t="s">
        <v>39</v>
      </c>
      <c r="C1830" s="159" t="s">
        <v>2619</v>
      </c>
      <c r="D1830" s="160" t="s">
        <v>1077</v>
      </c>
      <c r="E1830" s="158" t="s">
        <v>1125</v>
      </c>
      <c r="F1830" s="161" t="s">
        <v>3039</v>
      </c>
      <c r="G1830" s="162">
        <v>143114</v>
      </c>
      <c r="H1830" s="163">
        <v>142977</v>
      </c>
      <c r="I1830" s="166">
        <f t="shared" si="168"/>
        <v>-9.5727881269477475E-4</v>
      </c>
      <c r="J1830" s="164">
        <f t="shared" si="169"/>
        <v>-1.9145576253895496E-4</v>
      </c>
      <c r="K1830" s="162">
        <v>20</v>
      </c>
      <c r="L1830" s="163">
        <v>20</v>
      </c>
      <c r="M1830" s="166">
        <f t="shared" si="170"/>
        <v>0</v>
      </c>
      <c r="N1830" s="164">
        <f t="shared" si="171"/>
        <v>0</v>
      </c>
      <c r="O1830" s="165">
        <f t="shared" si="172"/>
        <v>1.3974873178025909E-4</v>
      </c>
      <c r="P1830" s="164">
        <f t="shared" si="173"/>
        <v>1.3988263846632676E-4</v>
      </c>
      <c r="Q1830" s="81"/>
    </row>
    <row r="1831" spans="1:17" s="74" customFormat="1" x14ac:dyDescent="0.25">
      <c r="A1831" s="288" t="s">
        <v>2793</v>
      </c>
      <c r="B1831" s="158" t="s">
        <v>39</v>
      </c>
      <c r="C1831" s="159" t="s">
        <v>2619</v>
      </c>
      <c r="D1831" s="160" t="s">
        <v>1382</v>
      </c>
      <c r="E1831" s="158" t="s">
        <v>1388</v>
      </c>
      <c r="F1831" s="161" t="s">
        <v>3233</v>
      </c>
      <c r="G1831" s="162">
        <v>143114</v>
      </c>
      <c r="H1831" s="163">
        <v>142977</v>
      </c>
      <c r="I1831" s="166">
        <f t="shared" si="168"/>
        <v>-9.5727881269477475E-4</v>
      </c>
      <c r="J1831" s="164">
        <f t="shared" si="169"/>
        <v>-1.9145576253895496E-4</v>
      </c>
      <c r="K1831" s="162">
        <v>7</v>
      </c>
      <c r="L1831" s="163">
        <v>7</v>
      </c>
      <c r="M1831" s="166">
        <f t="shared" si="170"/>
        <v>0</v>
      </c>
      <c r="N1831" s="164">
        <f t="shared" si="171"/>
        <v>0</v>
      </c>
      <c r="O1831" s="165">
        <f t="shared" si="172"/>
        <v>4.8912056123090681E-5</v>
      </c>
      <c r="P1831" s="164">
        <f t="shared" si="173"/>
        <v>4.8958923463214366E-5</v>
      </c>
      <c r="Q1831" s="81"/>
    </row>
    <row r="1832" spans="1:17" s="74" customFormat="1" x14ac:dyDescent="0.25">
      <c r="A1832" s="288" t="s">
        <v>2793</v>
      </c>
      <c r="B1832" s="158" t="s">
        <v>39</v>
      </c>
      <c r="C1832" s="159" t="s">
        <v>2619</v>
      </c>
      <c r="D1832" s="160" t="s">
        <v>2677</v>
      </c>
      <c r="E1832" s="158" t="s">
        <v>2674</v>
      </c>
      <c r="F1832" s="161" t="s">
        <v>3232</v>
      </c>
      <c r="G1832" s="162">
        <v>143114</v>
      </c>
      <c r="H1832" s="163">
        <v>142977</v>
      </c>
      <c r="I1832" s="166">
        <f t="shared" si="168"/>
        <v>-9.5727881269477475E-4</v>
      </c>
      <c r="J1832" s="164">
        <f t="shared" si="169"/>
        <v>-1.9145576253895496E-4</v>
      </c>
      <c r="K1832" s="162">
        <v>2</v>
      </c>
      <c r="L1832" s="163">
        <v>2</v>
      </c>
      <c r="M1832" s="166">
        <f t="shared" si="170"/>
        <v>0</v>
      </c>
      <c r="N1832" s="164">
        <f t="shared" si="171"/>
        <v>0</v>
      </c>
      <c r="O1832" s="165">
        <f t="shared" si="172"/>
        <v>1.3974873178025909E-5</v>
      </c>
      <c r="P1832" s="164">
        <f t="shared" si="173"/>
        <v>1.3988263846632675E-5</v>
      </c>
      <c r="Q1832" s="81"/>
    </row>
    <row r="1833" spans="1:17" s="74" customFormat="1" x14ac:dyDescent="0.25">
      <c r="A1833" s="288" t="s">
        <v>2792</v>
      </c>
      <c r="B1833" s="158" t="s">
        <v>39</v>
      </c>
      <c r="C1833" s="159" t="s">
        <v>1790</v>
      </c>
      <c r="D1833" s="160" t="s">
        <v>1076</v>
      </c>
      <c r="E1833" s="158" t="s">
        <v>1124</v>
      </c>
      <c r="F1833" s="161" t="s">
        <v>3039</v>
      </c>
      <c r="G1833" s="162">
        <v>74626</v>
      </c>
      <c r="H1833" s="163">
        <v>73959</v>
      </c>
      <c r="I1833" s="166">
        <f t="shared" si="168"/>
        <v>-8.9379036796826839E-3</v>
      </c>
      <c r="J1833" s="164">
        <f t="shared" si="169"/>
        <v>-1.7875807359365367E-3</v>
      </c>
      <c r="K1833" s="162">
        <v>10</v>
      </c>
      <c r="L1833" s="163">
        <v>9</v>
      </c>
      <c r="M1833" s="166">
        <f t="shared" si="170"/>
        <v>-0.1</v>
      </c>
      <c r="N1833" s="164">
        <f t="shared" si="171"/>
        <v>-0.02</v>
      </c>
      <c r="O1833" s="165">
        <f t="shared" si="172"/>
        <v>1.3400155441803125E-4</v>
      </c>
      <c r="P1833" s="164">
        <f t="shared" si="173"/>
        <v>1.2168904392974486E-4</v>
      </c>
      <c r="Q1833" s="81"/>
    </row>
    <row r="1834" spans="1:17" s="74" customFormat="1" x14ac:dyDescent="0.25">
      <c r="A1834" s="288" t="s">
        <v>2792</v>
      </c>
      <c r="B1834" s="158" t="s">
        <v>39</v>
      </c>
      <c r="C1834" s="159" t="s">
        <v>1790</v>
      </c>
      <c r="D1834" s="160" t="s">
        <v>1070</v>
      </c>
      <c r="E1834" s="158" t="s">
        <v>1393</v>
      </c>
      <c r="F1834" s="161" t="s">
        <v>3233</v>
      </c>
      <c r="G1834" s="162">
        <v>74626</v>
      </c>
      <c r="H1834" s="163">
        <v>73959</v>
      </c>
      <c r="I1834" s="166">
        <f t="shared" si="168"/>
        <v>-8.9379036796826839E-3</v>
      </c>
      <c r="J1834" s="164">
        <f t="shared" si="169"/>
        <v>-1.7875807359365367E-3</v>
      </c>
      <c r="K1834" s="162">
        <v>69</v>
      </c>
      <c r="L1834" s="163">
        <v>68</v>
      </c>
      <c r="M1834" s="166">
        <f t="shared" si="170"/>
        <v>-1.4492753623188406E-2</v>
      </c>
      <c r="N1834" s="164">
        <f t="shared" si="171"/>
        <v>-2.8985507246376812E-3</v>
      </c>
      <c r="O1834" s="165">
        <f t="shared" si="172"/>
        <v>9.2461072548441557E-4</v>
      </c>
      <c r="P1834" s="164">
        <f t="shared" si="173"/>
        <v>9.1942833191362779E-4</v>
      </c>
      <c r="Q1834" s="81"/>
    </row>
    <row r="1835" spans="1:17" s="74" customFormat="1" x14ac:dyDescent="0.25">
      <c r="A1835" s="288" t="s">
        <v>2792</v>
      </c>
      <c r="B1835" s="158" t="s">
        <v>39</v>
      </c>
      <c r="C1835" s="159" t="s">
        <v>1790</v>
      </c>
      <c r="D1835" s="160" t="s">
        <v>1076</v>
      </c>
      <c r="E1835" s="158" t="s">
        <v>1402</v>
      </c>
      <c r="F1835" s="161" t="s">
        <v>3233</v>
      </c>
      <c r="G1835" s="162">
        <v>74626</v>
      </c>
      <c r="H1835" s="163">
        <v>73959</v>
      </c>
      <c r="I1835" s="166">
        <f t="shared" si="168"/>
        <v>-8.9379036796826839E-3</v>
      </c>
      <c r="J1835" s="164">
        <f t="shared" si="169"/>
        <v>-1.7875807359365367E-3</v>
      </c>
      <c r="K1835" s="162">
        <v>2</v>
      </c>
      <c r="L1835" s="163">
        <v>2</v>
      </c>
      <c r="M1835" s="166">
        <f t="shared" si="170"/>
        <v>0</v>
      </c>
      <c r="N1835" s="164">
        <f t="shared" si="171"/>
        <v>0</v>
      </c>
      <c r="O1835" s="165">
        <f t="shared" si="172"/>
        <v>2.680031088360625E-5</v>
      </c>
      <c r="P1835" s="164">
        <f t="shared" si="173"/>
        <v>2.7042009762165526E-5</v>
      </c>
      <c r="Q1835" s="81"/>
    </row>
    <row r="1836" spans="1:17" s="74" customFormat="1" x14ac:dyDescent="0.25">
      <c r="A1836" s="288" t="s">
        <v>2791</v>
      </c>
      <c r="B1836" s="158" t="s">
        <v>39</v>
      </c>
      <c r="C1836" s="159" t="s">
        <v>2620</v>
      </c>
      <c r="D1836" s="160" t="s">
        <v>1076</v>
      </c>
      <c r="E1836" s="158" t="s">
        <v>1124</v>
      </c>
      <c r="F1836" s="161" t="s">
        <v>3039</v>
      </c>
      <c r="G1836" s="162">
        <v>51858</v>
      </c>
      <c r="H1836" s="163">
        <v>51315</v>
      </c>
      <c r="I1836" s="166">
        <f t="shared" si="168"/>
        <v>-1.0470901307416406E-2</v>
      </c>
      <c r="J1836" s="164">
        <f t="shared" si="169"/>
        <v>-2.0941802614832814E-3</v>
      </c>
      <c r="K1836" s="162">
        <v>1</v>
      </c>
      <c r="L1836" s="163">
        <v>1</v>
      </c>
      <c r="M1836" s="166">
        <f t="shared" si="170"/>
        <v>0</v>
      </c>
      <c r="N1836" s="164">
        <f t="shared" si="171"/>
        <v>0</v>
      </c>
      <c r="O1836" s="165">
        <f t="shared" si="172"/>
        <v>1.9283427822129663E-5</v>
      </c>
      <c r="P1836" s="164">
        <f t="shared" si="173"/>
        <v>1.948747929455325E-5</v>
      </c>
      <c r="Q1836" s="81"/>
    </row>
    <row r="1837" spans="1:17" s="74" customFormat="1" x14ac:dyDescent="0.25">
      <c r="A1837" s="288" t="s">
        <v>2791</v>
      </c>
      <c r="B1837" s="158" t="s">
        <v>39</v>
      </c>
      <c r="C1837" s="159" t="s">
        <v>2620</v>
      </c>
      <c r="D1837" s="160" t="s">
        <v>1076</v>
      </c>
      <c r="E1837" s="158" t="s">
        <v>1402</v>
      </c>
      <c r="F1837" s="161" t="s">
        <v>3233</v>
      </c>
      <c r="G1837" s="162">
        <v>51858</v>
      </c>
      <c r="H1837" s="163">
        <v>51315</v>
      </c>
      <c r="I1837" s="166">
        <f t="shared" si="168"/>
        <v>-1.0470901307416406E-2</v>
      </c>
      <c r="J1837" s="164">
        <f t="shared" si="169"/>
        <v>-2.0941802614832814E-3</v>
      </c>
      <c r="K1837" s="162">
        <v>0</v>
      </c>
      <c r="L1837" s="163">
        <v>0</v>
      </c>
      <c r="M1837" s="166">
        <f t="shared" si="170"/>
        <v>0</v>
      </c>
      <c r="N1837" s="164">
        <f t="shared" si="171"/>
        <v>0</v>
      </c>
      <c r="O1837" s="165">
        <f t="shared" si="172"/>
        <v>0</v>
      </c>
      <c r="P1837" s="164">
        <f t="shared" si="173"/>
        <v>0</v>
      </c>
      <c r="Q1837" s="81"/>
    </row>
    <row r="1838" spans="1:17" s="74" customFormat="1" x14ac:dyDescent="0.25">
      <c r="A1838" s="288" t="s">
        <v>1022</v>
      </c>
      <c r="B1838" s="158" t="s">
        <v>39</v>
      </c>
      <c r="C1838" s="159" t="s">
        <v>421</v>
      </c>
      <c r="D1838" s="160" t="s">
        <v>1069</v>
      </c>
      <c r="E1838" s="158" t="s">
        <v>1114</v>
      </c>
      <c r="F1838" s="161" t="s">
        <v>3039</v>
      </c>
      <c r="G1838" s="162">
        <v>39752</v>
      </c>
      <c r="H1838" s="163">
        <v>39414</v>
      </c>
      <c r="I1838" s="166">
        <f t="shared" si="168"/>
        <v>-8.5027168444354994E-3</v>
      </c>
      <c r="J1838" s="164">
        <f t="shared" si="169"/>
        <v>-1.7005433688870998E-3</v>
      </c>
      <c r="K1838" s="162">
        <v>3</v>
      </c>
      <c r="L1838" s="163">
        <v>3</v>
      </c>
      <c r="M1838" s="166">
        <f t="shared" si="170"/>
        <v>0</v>
      </c>
      <c r="N1838" s="164">
        <f t="shared" si="171"/>
        <v>0</v>
      </c>
      <c r="O1838" s="165">
        <f t="shared" si="172"/>
        <v>7.546790098611391E-5</v>
      </c>
      <c r="P1838" s="164">
        <f t="shared" si="173"/>
        <v>7.6115086010047187E-5</v>
      </c>
      <c r="Q1838" s="81"/>
    </row>
    <row r="1839" spans="1:17" s="74" customFormat="1" x14ac:dyDescent="0.25">
      <c r="A1839" s="288" t="s">
        <v>1022</v>
      </c>
      <c r="B1839" s="158" t="s">
        <v>39</v>
      </c>
      <c r="C1839" s="159" t="s">
        <v>421</v>
      </c>
      <c r="D1839" s="160" t="s">
        <v>1561</v>
      </c>
      <c r="E1839" s="158" t="s">
        <v>1148</v>
      </c>
      <c r="F1839" s="161" t="s">
        <v>3027</v>
      </c>
      <c r="G1839" s="162">
        <v>39752</v>
      </c>
      <c r="H1839" s="163">
        <v>39414</v>
      </c>
      <c r="I1839" s="166">
        <f t="shared" si="168"/>
        <v>-8.5027168444354994E-3</v>
      </c>
      <c r="J1839" s="164">
        <f t="shared" si="169"/>
        <v>-1.7005433688870998E-3</v>
      </c>
      <c r="K1839" s="162">
        <v>3467</v>
      </c>
      <c r="L1839" s="163">
        <v>3440</v>
      </c>
      <c r="M1839" s="166">
        <f t="shared" si="170"/>
        <v>-7.787712719930776E-3</v>
      </c>
      <c r="N1839" s="164">
        <f t="shared" si="171"/>
        <v>-1.5575425439861553E-3</v>
      </c>
      <c r="O1839" s="165">
        <f t="shared" si="172"/>
        <v>8.7215737572952298E-2</v>
      </c>
      <c r="P1839" s="164">
        <f t="shared" si="173"/>
        <v>8.7278631958187441E-2</v>
      </c>
      <c r="Q1839" s="81"/>
    </row>
    <row r="1840" spans="1:17" s="74" customFormat="1" ht="30" x14ac:dyDescent="0.25">
      <c r="A1840" s="288" t="s">
        <v>1022</v>
      </c>
      <c r="B1840" s="158" t="s">
        <v>39</v>
      </c>
      <c r="C1840" s="159" t="s">
        <v>421</v>
      </c>
      <c r="D1840" s="160" t="s">
        <v>901</v>
      </c>
      <c r="E1840" s="158" t="s">
        <v>902</v>
      </c>
      <c r="F1840" s="161" t="s">
        <v>3027</v>
      </c>
      <c r="G1840" s="162">
        <v>39752</v>
      </c>
      <c r="H1840" s="163">
        <v>39414</v>
      </c>
      <c r="I1840" s="166">
        <f t="shared" si="168"/>
        <v>-8.5027168444354994E-3</v>
      </c>
      <c r="J1840" s="164">
        <f t="shared" si="169"/>
        <v>-1.7005433688870998E-3</v>
      </c>
      <c r="K1840" s="162">
        <v>13323</v>
      </c>
      <c r="L1840" s="163">
        <v>13214</v>
      </c>
      <c r="M1840" s="166">
        <f t="shared" si="170"/>
        <v>-8.181340538917661E-3</v>
      </c>
      <c r="N1840" s="164">
        <f t="shared" si="171"/>
        <v>-1.6362681077835323E-3</v>
      </c>
      <c r="O1840" s="165">
        <f t="shared" si="172"/>
        <v>0.33515294827933184</v>
      </c>
      <c r="P1840" s="164">
        <f t="shared" si="173"/>
        <v>0.33526158217892121</v>
      </c>
      <c r="Q1840" s="81"/>
    </row>
    <row r="1841" spans="1:17" s="74" customFormat="1" x14ac:dyDescent="0.25">
      <c r="A1841" s="288" t="s">
        <v>1022</v>
      </c>
      <c r="B1841" s="158" t="s">
        <v>39</v>
      </c>
      <c r="C1841" s="159" t="s">
        <v>421</v>
      </c>
      <c r="D1841" s="160" t="s">
        <v>903</v>
      </c>
      <c r="E1841" s="158" t="s">
        <v>904</v>
      </c>
      <c r="F1841" s="161" t="s">
        <v>851</v>
      </c>
      <c r="G1841" s="162">
        <v>39752</v>
      </c>
      <c r="H1841" s="163">
        <v>39414</v>
      </c>
      <c r="I1841" s="166">
        <f t="shared" si="168"/>
        <v>-8.5027168444354994E-3</v>
      </c>
      <c r="J1841" s="164">
        <f t="shared" si="169"/>
        <v>-1.7005433688870998E-3</v>
      </c>
      <c r="K1841" s="162">
        <v>16788</v>
      </c>
      <c r="L1841" s="163">
        <v>16652</v>
      </c>
      <c r="M1841" s="166">
        <f t="shared" si="170"/>
        <v>-8.1010245413390518E-3</v>
      </c>
      <c r="N1841" s="164">
        <f t="shared" si="171"/>
        <v>-1.6202049082678104E-3</v>
      </c>
      <c r="O1841" s="165">
        <f t="shared" si="172"/>
        <v>0.42231837391829341</v>
      </c>
      <c r="P1841" s="164">
        <f t="shared" si="173"/>
        <v>0.42248947074643528</v>
      </c>
      <c r="Q1841" s="81"/>
    </row>
    <row r="1842" spans="1:17" s="74" customFormat="1" x14ac:dyDescent="0.25">
      <c r="A1842" s="288" t="s">
        <v>2010</v>
      </c>
      <c r="B1842" s="158" t="s">
        <v>39</v>
      </c>
      <c r="C1842" s="159" t="s">
        <v>402</v>
      </c>
      <c r="D1842" s="160" t="s">
        <v>1076</v>
      </c>
      <c r="E1842" s="158" t="s">
        <v>1124</v>
      </c>
      <c r="F1842" s="161" t="s">
        <v>3039</v>
      </c>
      <c r="G1842" s="162">
        <v>208393</v>
      </c>
      <c r="H1842" s="163">
        <v>209619</v>
      </c>
      <c r="I1842" s="166">
        <f t="shared" si="168"/>
        <v>5.883115075842279E-3</v>
      </c>
      <c r="J1842" s="164">
        <f t="shared" si="169"/>
        <v>1.1766230151684558E-3</v>
      </c>
      <c r="K1842" s="162">
        <v>208388</v>
      </c>
      <c r="L1842" s="163">
        <v>209614</v>
      </c>
      <c r="M1842" s="166">
        <f t="shared" si="170"/>
        <v>5.8832562335643128E-3</v>
      </c>
      <c r="N1842" s="164">
        <f t="shared" si="171"/>
        <v>1.1766512467128625E-3</v>
      </c>
      <c r="O1842" s="165">
        <f t="shared" si="172"/>
        <v>0.99997600687163202</v>
      </c>
      <c r="P1842" s="164">
        <f t="shared" si="173"/>
        <v>0.99997614720039696</v>
      </c>
      <c r="Q1842" s="81"/>
    </row>
    <row r="1843" spans="1:17" s="74" customFormat="1" x14ac:dyDescent="0.25">
      <c r="A1843" s="288" t="s">
        <v>2010</v>
      </c>
      <c r="B1843" s="158" t="s">
        <v>39</v>
      </c>
      <c r="C1843" s="159" t="s">
        <v>402</v>
      </c>
      <c r="D1843" s="160" t="s">
        <v>1076</v>
      </c>
      <c r="E1843" s="158" t="s">
        <v>1402</v>
      </c>
      <c r="F1843" s="161" t="s">
        <v>3233</v>
      </c>
      <c r="G1843" s="162">
        <v>208393</v>
      </c>
      <c r="H1843" s="163">
        <v>209619</v>
      </c>
      <c r="I1843" s="166">
        <f t="shared" si="168"/>
        <v>5.883115075842279E-3</v>
      </c>
      <c r="J1843" s="164">
        <f t="shared" si="169"/>
        <v>1.1766230151684558E-3</v>
      </c>
      <c r="K1843" s="162">
        <v>208183</v>
      </c>
      <c r="L1843" s="163">
        <v>209408</v>
      </c>
      <c r="M1843" s="166">
        <f t="shared" si="170"/>
        <v>5.88424607196553E-3</v>
      </c>
      <c r="N1843" s="164">
        <f t="shared" si="171"/>
        <v>1.1768492143931059E-3</v>
      </c>
      <c r="O1843" s="165">
        <f t="shared" si="172"/>
        <v>0.9989922886085425</v>
      </c>
      <c r="P1843" s="164">
        <f t="shared" si="173"/>
        <v>0.99899341185674961</v>
      </c>
      <c r="Q1843" s="81"/>
    </row>
    <row r="1844" spans="1:17" s="74" customFormat="1" x14ac:dyDescent="0.25">
      <c r="A1844" s="288" t="s">
        <v>2010</v>
      </c>
      <c r="B1844" s="158" t="s">
        <v>39</v>
      </c>
      <c r="C1844" s="159" t="s">
        <v>402</v>
      </c>
      <c r="D1844" s="160" t="s">
        <v>2451</v>
      </c>
      <c r="E1844" s="158" t="s">
        <v>2673</v>
      </c>
      <c r="F1844" s="161" t="s">
        <v>3232</v>
      </c>
      <c r="G1844" s="162">
        <v>208393</v>
      </c>
      <c r="H1844" s="163">
        <v>209619</v>
      </c>
      <c r="I1844" s="166">
        <f t="shared" si="168"/>
        <v>5.883115075842279E-3</v>
      </c>
      <c r="J1844" s="164">
        <f t="shared" si="169"/>
        <v>1.1766230151684558E-3</v>
      </c>
      <c r="K1844" s="162">
        <v>32</v>
      </c>
      <c r="L1844" s="163">
        <v>32</v>
      </c>
      <c r="M1844" s="166">
        <f t="shared" si="170"/>
        <v>0</v>
      </c>
      <c r="N1844" s="164">
        <f t="shared" si="171"/>
        <v>0</v>
      </c>
      <c r="O1844" s="165">
        <f t="shared" si="172"/>
        <v>1.5355602155542653E-4</v>
      </c>
      <c r="P1844" s="164">
        <f t="shared" si="173"/>
        <v>1.5265791745977224E-4</v>
      </c>
      <c r="Q1844" s="81"/>
    </row>
    <row r="1845" spans="1:17" s="74" customFormat="1" ht="30" x14ac:dyDescent="0.25">
      <c r="A1845" s="288" t="s">
        <v>2010</v>
      </c>
      <c r="B1845" s="158" t="s">
        <v>39</v>
      </c>
      <c r="C1845" s="159" t="s">
        <v>402</v>
      </c>
      <c r="D1845" s="160" t="s">
        <v>1586</v>
      </c>
      <c r="E1845" s="158" t="s">
        <v>1177</v>
      </c>
      <c r="F1845" s="161" t="s">
        <v>3027</v>
      </c>
      <c r="G1845" s="162">
        <v>208393</v>
      </c>
      <c r="H1845" s="163">
        <v>209619</v>
      </c>
      <c r="I1845" s="166">
        <f t="shared" si="168"/>
        <v>5.883115075842279E-3</v>
      </c>
      <c r="J1845" s="164">
        <f t="shared" si="169"/>
        <v>1.1766230151684558E-3</v>
      </c>
      <c r="K1845" s="162">
        <v>0</v>
      </c>
      <c r="L1845" s="163">
        <v>0</v>
      </c>
      <c r="M1845" s="166">
        <f t="shared" si="170"/>
        <v>0</v>
      </c>
      <c r="N1845" s="164">
        <f t="shared" si="171"/>
        <v>0</v>
      </c>
      <c r="O1845" s="165">
        <f t="shared" si="172"/>
        <v>0</v>
      </c>
      <c r="P1845" s="164">
        <f t="shared" si="173"/>
        <v>0</v>
      </c>
      <c r="Q1845" s="81"/>
    </row>
    <row r="1846" spans="1:17" s="74" customFormat="1" x14ac:dyDescent="0.25">
      <c r="A1846" s="288" t="s">
        <v>2010</v>
      </c>
      <c r="B1846" s="158" t="s">
        <v>39</v>
      </c>
      <c r="C1846" s="159" t="s">
        <v>402</v>
      </c>
      <c r="D1846" s="160" t="s">
        <v>1178</v>
      </c>
      <c r="E1846" s="158" t="s">
        <v>1200</v>
      </c>
      <c r="F1846" s="161" t="s">
        <v>851</v>
      </c>
      <c r="G1846" s="162">
        <v>208393</v>
      </c>
      <c r="H1846" s="163">
        <v>209619</v>
      </c>
      <c r="I1846" s="166">
        <f t="shared" si="168"/>
        <v>5.883115075842279E-3</v>
      </c>
      <c r="J1846" s="164">
        <f t="shared" si="169"/>
        <v>1.1766230151684558E-3</v>
      </c>
      <c r="K1846" s="162">
        <v>0</v>
      </c>
      <c r="L1846" s="163">
        <v>0</v>
      </c>
      <c r="M1846" s="166">
        <f t="shared" si="170"/>
        <v>0</v>
      </c>
      <c r="N1846" s="164">
        <f t="shared" si="171"/>
        <v>0</v>
      </c>
      <c r="O1846" s="165">
        <f t="shared" si="172"/>
        <v>0</v>
      </c>
      <c r="P1846" s="164">
        <f t="shared" si="173"/>
        <v>0</v>
      </c>
      <c r="Q1846" s="81"/>
    </row>
    <row r="1847" spans="1:17" s="74" customFormat="1" x14ac:dyDescent="0.25">
      <c r="A1847" s="288" t="s">
        <v>2010</v>
      </c>
      <c r="B1847" s="158" t="s">
        <v>39</v>
      </c>
      <c r="C1847" s="159" t="s">
        <v>402</v>
      </c>
      <c r="D1847" s="160" t="s">
        <v>1587</v>
      </c>
      <c r="E1847" s="158" t="s">
        <v>1222</v>
      </c>
      <c r="F1847" s="161" t="s">
        <v>851</v>
      </c>
      <c r="G1847" s="162">
        <v>208393</v>
      </c>
      <c r="H1847" s="163">
        <v>209619</v>
      </c>
      <c r="I1847" s="166">
        <f t="shared" si="168"/>
        <v>5.883115075842279E-3</v>
      </c>
      <c r="J1847" s="164">
        <f t="shared" si="169"/>
        <v>1.1766230151684558E-3</v>
      </c>
      <c r="K1847" s="162">
        <v>0</v>
      </c>
      <c r="L1847" s="163">
        <v>0</v>
      </c>
      <c r="M1847" s="166">
        <f t="shared" si="170"/>
        <v>0</v>
      </c>
      <c r="N1847" s="164">
        <f t="shared" si="171"/>
        <v>0</v>
      </c>
      <c r="O1847" s="165">
        <f t="shared" si="172"/>
        <v>0</v>
      </c>
      <c r="P1847" s="164">
        <f t="shared" si="173"/>
        <v>0</v>
      </c>
      <c r="Q1847" s="81"/>
    </row>
    <row r="1848" spans="1:17" s="74" customFormat="1" x14ac:dyDescent="0.25">
      <c r="A1848" s="288" t="s">
        <v>2011</v>
      </c>
      <c r="B1848" s="158" t="s">
        <v>39</v>
      </c>
      <c r="C1848" s="159" t="s">
        <v>2209</v>
      </c>
      <c r="D1848" s="160" t="s">
        <v>1076</v>
      </c>
      <c r="E1848" s="158" t="s">
        <v>1124</v>
      </c>
      <c r="F1848" s="161" t="s">
        <v>3039</v>
      </c>
      <c r="G1848" s="162">
        <v>354055</v>
      </c>
      <c r="H1848" s="163">
        <v>352559</v>
      </c>
      <c r="I1848" s="166">
        <f t="shared" si="168"/>
        <v>-4.2253322223948257E-3</v>
      </c>
      <c r="J1848" s="164">
        <f t="shared" si="169"/>
        <v>-8.4506644447896514E-4</v>
      </c>
      <c r="K1848" s="162">
        <v>354042</v>
      </c>
      <c r="L1848" s="163">
        <v>352546</v>
      </c>
      <c r="M1848" s="166">
        <f t="shared" si="170"/>
        <v>-4.2254873715547869E-3</v>
      </c>
      <c r="N1848" s="164">
        <f t="shared" si="171"/>
        <v>-8.4509747431095743E-4</v>
      </c>
      <c r="O1848" s="165">
        <f t="shared" si="172"/>
        <v>0.99996328254084821</v>
      </c>
      <c r="P1848" s="164">
        <f t="shared" si="173"/>
        <v>0.99996312673907062</v>
      </c>
      <c r="Q1848" s="81"/>
    </row>
    <row r="1849" spans="1:17" s="74" customFormat="1" x14ac:dyDescent="0.25">
      <c r="A1849" s="288" t="s">
        <v>2011</v>
      </c>
      <c r="B1849" s="158" t="s">
        <v>39</v>
      </c>
      <c r="C1849" s="159" t="s">
        <v>2209</v>
      </c>
      <c r="D1849" s="160" t="s">
        <v>1070</v>
      </c>
      <c r="E1849" s="158" t="s">
        <v>1393</v>
      </c>
      <c r="F1849" s="161" t="s">
        <v>3233</v>
      </c>
      <c r="G1849" s="162">
        <v>354055</v>
      </c>
      <c r="H1849" s="163">
        <v>352559</v>
      </c>
      <c r="I1849" s="166">
        <f t="shared" si="168"/>
        <v>-4.2253322223948257E-3</v>
      </c>
      <c r="J1849" s="164">
        <f t="shared" si="169"/>
        <v>-8.4506644447896514E-4</v>
      </c>
      <c r="K1849" s="162">
        <v>7</v>
      </c>
      <c r="L1849" s="163">
        <v>7</v>
      </c>
      <c r="M1849" s="166">
        <f t="shared" si="170"/>
        <v>0</v>
      </c>
      <c r="N1849" s="164">
        <f t="shared" si="171"/>
        <v>0</v>
      </c>
      <c r="O1849" s="165">
        <f t="shared" si="172"/>
        <v>1.9770939543291297E-5</v>
      </c>
      <c r="P1849" s="164">
        <f t="shared" si="173"/>
        <v>1.9854832808125732E-5</v>
      </c>
      <c r="Q1849" s="81"/>
    </row>
    <row r="1850" spans="1:17" s="74" customFormat="1" x14ac:dyDescent="0.25">
      <c r="A1850" s="288" t="s">
        <v>2011</v>
      </c>
      <c r="B1850" s="158" t="s">
        <v>39</v>
      </c>
      <c r="C1850" s="159" t="s">
        <v>2209</v>
      </c>
      <c r="D1850" s="160" t="s">
        <v>1076</v>
      </c>
      <c r="E1850" s="158" t="s">
        <v>1402</v>
      </c>
      <c r="F1850" s="161" t="s">
        <v>3233</v>
      </c>
      <c r="G1850" s="162">
        <v>354055</v>
      </c>
      <c r="H1850" s="163">
        <v>352559</v>
      </c>
      <c r="I1850" s="166">
        <f t="shared" si="168"/>
        <v>-4.2253322223948257E-3</v>
      </c>
      <c r="J1850" s="164">
        <f t="shared" si="169"/>
        <v>-8.4506644447896514E-4</v>
      </c>
      <c r="K1850" s="162">
        <v>353729</v>
      </c>
      <c r="L1850" s="163">
        <v>352235</v>
      </c>
      <c r="M1850" s="166">
        <f t="shared" si="170"/>
        <v>-4.2235722827362191E-3</v>
      </c>
      <c r="N1850" s="164">
        <f t="shared" si="171"/>
        <v>-8.4471445654724379E-4</v>
      </c>
      <c r="O1850" s="165">
        <f t="shared" si="172"/>
        <v>0.99907923910126961</v>
      </c>
      <c r="P1850" s="164">
        <f t="shared" si="173"/>
        <v>0.99908100488145246</v>
      </c>
      <c r="Q1850" s="81"/>
    </row>
    <row r="1851" spans="1:17" s="74" customFormat="1" x14ac:dyDescent="0.25">
      <c r="A1851" s="288" t="s">
        <v>2011</v>
      </c>
      <c r="B1851" s="158" t="s">
        <v>39</v>
      </c>
      <c r="C1851" s="159" t="s">
        <v>2209</v>
      </c>
      <c r="D1851" s="160" t="s">
        <v>2451</v>
      </c>
      <c r="E1851" s="158" t="s">
        <v>2673</v>
      </c>
      <c r="F1851" s="161" t="s">
        <v>3232</v>
      </c>
      <c r="G1851" s="162">
        <v>354055</v>
      </c>
      <c r="H1851" s="163">
        <v>352559</v>
      </c>
      <c r="I1851" s="166">
        <f t="shared" si="168"/>
        <v>-4.2253322223948257E-3</v>
      </c>
      <c r="J1851" s="164">
        <f t="shared" si="169"/>
        <v>-8.4506644447896514E-4</v>
      </c>
      <c r="K1851" s="162">
        <v>320</v>
      </c>
      <c r="L1851" s="163">
        <v>319</v>
      </c>
      <c r="M1851" s="166">
        <f t="shared" si="170"/>
        <v>-3.1250000000000002E-3</v>
      </c>
      <c r="N1851" s="164">
        <f t="shared" si="171"/>
        <v>-6.2500000000000001E-4</v>
      </c>
      <c r="O1851" s="165">
        <f t="shared" si="172"/>
        <v>9.0381437912188782E-4</v>
      </c>
      <c r="P1851" s="164">
        <f t="shared" si="173"/>
        <v>9.0481309511315831E-4</v>
      </c>
      <c r="Q1851" s="81"/>
    </row>
    <row r="1852" spans="1:17" s="74" customFormat="1" x14ac:dyDescent="0.25">
      <c r="A1852" s="288" t="s">
        <v>2011</v>
      </c>
      <c r="B1852" s="158" t="s">
        <v>39</v>
      </c>
      <c r="C1852" s="159" t="s">
        <v>2209</v>
      </c>
      <c r="D1852" s="160" t="s">
        <v>1185</v>
      </c>
      <c r="E1852" s="158" t="s">
        <v>1207</v>
      </c>
      <c r="F1852" s="161" t="s">
        <v>851</v>
      </c>
      <c r="G1852" s="162">
        <v>354055</v>
      </c>
      <c r="H1852" s="163">
        <v>352559</v>
      </c>
      <c r="I1852" s="166">
        <f t="shared" si="168"/>
        <v>-4.2253322223948257E-3</v>
      </c>
      <c r="J1852" s="164">
        <f t="shared" si="169"/>
        <v>-8.4506644447896514E-4</v>
      </c>
      <c r="K1852" s="162">
        <v>0</v>
      </c>
      <c r="L1852" s="163">
        <v>0</v>
      </c>
      <c r="M1852" s="166">
        <f t="shared" si="170"/>
        <v>0</v>
      </c>
      <c r="N1852" s="164">
        <f t="shared" si="171"/>
        <v>0</v>
      </c>
      <c r="O1852" s="165">
        <f t="shared" si="172"/>
        <v>0</v>
      </c>
      <c r="P1852" s="164">
        <f t="shared" si="173"/>
        <v>0</v>
      </c>
      <c r="Q1852" s="81"/>
    </row>
    <row r="1853" spans="1:17" s="74" customFormat="1" x14ac:dyDescent="0.25">
      <c r="A1853" s="288" t="s">
        <v>2012</v>
      </c>
      <c r="B1853" s="158" t="s">
        <v>39</v>
      </c>
      <c r="C1853" s="159" t="s">
        <v>541</v>
      </c>
      <c r="D1853" s="160" t="s">
        <v>1057</v>
      </c>
      <c r="E1853" s="158" t="s">
        <v>1103</v>
      </c>
      <c r="F1853" s="161" t="s">
        <v>3039</v>
      </c>
      <c r="G1853" s="162">
        <v>447896</v>
      </c>
      <c r="H1853" s="163">
        <v>459246</v>
      </c>
      <c r="I1853" s="166">
        <f t="shared" si="168"/>
        <v>2.5340704092021361E-2</v>
      </c>
      <c r="J1853" s="164">
        <f t="shared" si="169"/>
        <v>5.0681408184042719E-3</v>
      </c>
      <c r="K1853" s="162">
        <v>10</v>
      </c>
      <c r="L1853" s="163">
        <v>10</v>
      </c>
      <c r="M1853" s="166">
        <f t="shared" si="170"/>
        <v>0</v>
      </c>
      <c r="N1853" s="164">
        <f t="shared" si="171"/>
        <v>0</v>
      </c>
      <c r="O1853" s="165">
        <f t="shared" si="172"/>
        <v>2.2326611534820585E-5</v>
      </c>
      <c r="P1853" s="164">
        <f t="shared" si="173"/>
        <v>2.1774822208576666E-5</v>
      </c>
      <c r="Q1853" s="81"/>
    </row>
    <row r="1854" spans="1:17" s="74" customFormat="1" x14ac:dyDescent="0.25">
      <c r="A1854" s="288" t="s">
        <v>2012</v>
      </c>
      <c r="B1854" s="158" t="s">
        <v>39</v>
      </c>
      <c r="C1854" s="159" t="s">
        <v>541</v>
      </c>
      <c r="D1854" s="160" t="s">
        <v>1072</v>
      </c>
      <c r="E1854" s="158" t="s">
        <v>1117</v>
      </c>
      <c r="F1854" s="161" t="s">
        <v>3039</v>
      </c>
      <c r="G1854" s="162">
        <v>447896</v>
      </c>
      <c r="H1854" s="163">
        <v>459246</v>
      </c>
      <c r="I1854" s="166">
        <f t="shared" si="168"/>
        <v>2.5340704092021361E-2</v>
      </c>
      <c r="J1854" s="164">
        <f t="shared" si="169"/>
        <v>5.0681408184042719E-3</v>
      </c>
      <c r="K1854" s="162">
        <v>67</v>
      </c>
      <c r="L1854" s="163">
        <v>69</v>
      </c>
      <c r="M1854" s="166">
        <f t="shared" si="170"/>
        <v>2.9850746268656716E-2</v>
      </c>
      <c r="N1854" s="164">
        <f t="shared" si="171"/>
        <v>5.9701492537313433E-3</v>
      </c>
      <c r="O1854" s="165">
        <f t="shared" si="172"/>
        <v>1.4958829728329792E-4</v>
      </c>
      <c r="P1854" s="164">
        <f t="shared" si="173"/>
        <v>1.5024627323917902E-4</v>
      </c>
      <c r="Q1854" s="81"/>
    </row>
    <row r="1855" spans="1:17" s="74" customFormat="1" x14ac:dyDescent="0.25">
      <c r="A1855" s="288" t="s">
        <v>2012</v>
      </c>
      <c r="B1855" s="158" t="s">
        <v>39</v>
      </c>
      <c r="C1855" s="159" t="s">
        <v>541</v>
      </c>
      <c r="D1855" s="160" t="s">
        <v>1057</v>
      </c>
      <c r="E1855" s="158" t="s">
        <v>3132</v>
      </c>
      <c r="F1855" s="161" t="s">
        <v>3126</v>
      </c>
      <c r="G1855" s="162">
        <v>447896</v>
      </c>
      <c r="H1855" s="163">
        <v>459246</v>
      </c>
      <c r="I1855" s="166">
        <f t="shared" si="168"/>
        <v>2.5340704092021361E-2</v>
      </c>
      <c r="J1855" s="164">
        <f t="shared" si="169"/>
        <v>5.0681408184042719E-3</v>
      </c>
      <c r="K1855" s="162">
        <v>14</v>
      </c>
      <c r="L1855" s="163">
        <v>14</v>
      </c>
      <c r="M1855" s="166">
        <f t="shared" si="170"/>
        <v>0</v>
      </c>
      <c r="N1855" s="164">
        <f t="shared" si="171"/>
        <v>0</v>
      </c>
      <c r="O1855" s="165">
        <f t="shared" si="172"/>
        <v>3.1257256148748814E-5</v>
      </c>
      <c r="P1855" s="164">
        <f t="shared" si="173"/>
        <v>3.0484751092007334E-5</v>
      </c>
      <c r="Q1855" s="81"/>
    </row>
    <row r="1856" spans="1:17" s="74" customFormat="1" x14ac:dyDescent="0.25">
      <c r="A1856" s="288" t="s">
        <v>2012</v>
      </c>
      <c r="B1856" s="158" t="s">
        <v>39</v>
      </c>
      <c r="C1856" s="159" t="s">
        <v>541</v>
      </c>
      <c r="D1856" s="160" t="s">
        <v>1383</v>
      </c>
      <c r="E1856" s="158" t="s">
        <v>1391</v>
      </c>
      <c r="F1856" s="161" t="s">
        <v>3233</v>
      </c>
      <c r="G1856" s="162">
        <v>447896</v>
      </c>
      <c r="H1856" s="163">
        <v>459246</v>
      </c>
      <c r="I1856" s="166">
        <f t="shared" si="168"/>
        <v>2.5340704092021361E-2</v>
      </c>
      <c r="J1856" s="164">
        <f t="shared" si="169"/>
        <v>5.0681408184042719E-3</v>
      </c>
      <c r="K1856" s="162">
        <v>447573</v>
      </c>
      <c r="L1856" s="163">
        <v>458915</v>
      </c>
      <c r="M1856" s="166">
        <f t="shared" si="170"/>
        <v>2.5341117538368044E-2</v>
      </c>
      <c r="N1856" s="164">
        <f t="shared" si="171"/>
        <v>5.0682235076736091E-3</v>
      </c>
      <c r="O1856" s="165">
        <f t="shared" si="172"/>
        <v>0.99927885044742526</v>
      </c>
      <c r="P1856" s="164">
        <f t="shared" si="173"/>
        <v>0.99927925338489609</v>
      </c>
      <c r="Q1856" s="81"/>
    </row>
    <row r="1857" spans="1:17" s="74" customFormat="1" x14ac:dyDescent="0.25">
      <c r="A1857" s="288" t="s">
        <v>2012</v>
      </c>
      <c r="B1857" s="158" t="s">
        <v>39</v>
      </c>
      <c r="C1857" s="159" t="s">
        <v>541</v>
      </c>
      <c r="D1857" s="160" t="s">
        <v>1072</v>
      </c>
      <c r="E1857" s="158" t="s">
        <v>1396</v>
      </c>
      <c r="F1857" s="161" t="s">
        <v>3233</v>
      </c>
      <c r="G1857" s="162">
        <v>447896</v>
      </c>
      <c r="H1857" s="163">
        <v>459246</v>
      </c>
      <c r="I1857" s="166">
        <f t="shared" si="168"/>
        <v>2.5340704092021361E-2</v>
      </c>
      <c r="J1857" s="164">
        <f t="shared" si="169"/>
        <v>5.0681408184042719E-3</v>
      </c>
      <c r="K1857" s="162">
        <v>308</v>
      </c>
      <c r="L1857" s="163">
        <v>316</v>
      </c>
      <c r="M1857" s="166">
        <f t="shared" si="170"/>
        <v>2.5974025974025976E-2</v>
      </c>
      <c r="N1857" s="164">
        <f t="shared" si="171"/>
        <v>5.1948051948051948E-3</v>
      </c>
      <c r="O1857" s="165">
        <f t="shared" si="172"/>
        <v>6.8765963527247392E-4</v>
      </c>
      <c r="P1857" s="164">
        <f t="shared" si="173"/>
        <v>6.8808438179102267E-4</v>
      </c>
      <c r="Q1857" s="81"/>
    </row>
    <row r="1858" spans="1:17" s="74" customFormat="1" x14ac:dyDescent="0.25">
      <c r="A1858" s="288" t="s">
        <v>2013</v>
      </c>
      <c r="B1858" s="158" t="s">
        <v>2063</v>
      </c>
      <c r="C1858" s="159" t="s">
        <v>2080</v>
      </c>
      <c r="D1858" s="160" t="s">
        <v>1064</v>
      </c>
      <c r="E1858" s="158" t="s">
        <v>1112</v>
      </c>
      <c r="F1858" s="161" t="s">
        <v>3039</v>
      </c>
      <c r="G1858" s="162">
        <v>164698</v>
      </c>
      <c r="H1858" s="163">
        <v>166668</v>
      </c>
      <c r="I1858" s="166">
        <f t="shared" si="168"/>
        <v>1.1961286718721539E-2</v>
      </c>
      <c r="J1858" s="164">
        <f t="shared" si="169"/>
        <v>2.3922573437443078E-3</v>
      </c>
      <c r="K1858" s="162">
        <v>3</v>
      </c>
      <c r="L1858" s="163">
        <v>3</v>
      </c>
      <c r="M1858" s="166">
        <f t="shared" si="170"/>
        <v>0</v>
      </c>
      <c r="N1858" s="164">
        <f t="shared" si="171"/>
        <v>0</v>
      </c>
      <c r="O1858" s="165">
        <f t="shared" si="172"/>
        <v>1.821515743967747E-5</v>
      </c>
      <c r="P1858" s="164">
        <f t="shared" si="173"/>
        <v>1.7999856001151992E-5</v>
      </c>
      <c r="Q1858" s="81"/>
    </row>
    <row r="1859" spans="1:17" s="74" customFormat="1" x14ac:dyDescent="0.25">
      <c r="A1859" s="288" t="s">
        <v>2013</v>
      </c>
      <c r="B1859" s="158" t="s">
        <v>2063</v>
      </c>
      <c r="C1859" s="159" t="s">
        <v>2080</v>
      </c>
      <c r="D1859" s="160" t="s">
        <v>1064</v>
      </c>
      <c r="E1859" s="158" t="s">
        <v>3145</v>
      </c>
      <c r="F1859" s="161" t="s">
        <v>3126</v>
      </c>
      <c r="G1859" s="162">
        <v>164698</v>
      </c>
      <c r="H1859" s="163">
        <v>166668</v>
      </c>
      <c r="I1859" s="166">
        <f t="shared" ref="I1859:I1922" si="174">(H1859-G1859)/G1859</f>
        <v>1.1961286718721539E-2</v>
      </c>
      <c r="J1859" s="164">
        <f t="shared" ref="J1859:J1922" si="175">I1859/5</f>
        <v>2.3922573437443078E-3</v>
      </c>
      <c r="K1859" s="162">
        <v>5</v>
      </c>
      <c r="L1859" s="163">
        <v>5</v>
      </c>
      <c r="M1859" s="166">
        <f t="shared" ref="M1859:M1922" si="176">IFERROR((L1859-K1859)/K1859,0)</f>
        <v>0</v>
      </c>
      <c r="N1859" s="164">
        <f t="shared" ref="N1859:N1922" si="177">M1859/5</f>
        <v>0</v>
      </c>
      <c r="O1859" s="165">
        <f t="shared" ref="O1859:O1922" si="178">K1859/G1859</f>
        <v>3.0358595732795783E-5</v>
      </c>
      <c r="P1859" s="164">
        <f t="shared" ref="P1859:P1922" si="179">L1859/H1859</f>
        <v>2.9999760001919984E-5</v>
      </c>
      <c r="Q1859" s="81"/>
    </row>
    <row r="1860" spans="1:17" s="74" customFormat="1" x14ac:dyDescent="0.25">
      <c r="A1860" s="288" t="s">
        <v>2014</v>
      </c>
      <c r="B1860" s="158" t="s">
        <v>2063</v>
      </c>
      <c r="C1860" s="159" t="s">
        <v>2210</v>
      </c>
      <c r="D1860" s="160" t="s">
        <v>1064</v>
      </c>
      <c r="E1860" s="158" t="s">
        <v>1112</v>
      </c>
      <c r="F1860" s="161" t="s">
        <v>3039</v>
      </c>
      <c r="G1860" s="162">
        <v>637935</v>
      </c>
      <c r="H1860" s="163">
        <v>658304</v>
      </c>
      <c r="I1860" s="166">
        <f t="shared" si="174"/>
        <v>3.1929585302577848E-2</v>
      </c>
      <c r="J1860" s="164">
        <f t="shared" si="175"/>
        <v>6.3859170605155696E-3</v>
      </c>
      <c r="K1860" s="162">
        <v>3</v>
      </c>
      <c r="L1860" s="163">
        <v>3</v>
      </c>
      <c r="M1860" s="166">
        <f t="shared" si="176"/>
        <v>0</v>
      </c>
      <c r="N1860" s="164">
        <f t="shared" si="177"/>
        <v>0</v>
      </c>
      <c r="O1860" s="165">
        <f t="shared" si="178"/>
        <v>4.7026734698676193E-6</v>
      </c>
      <c r="P1860" s="164">
        <f t="shared" si="179"/>
        <v>4.5571650787478123E-6</v>
      </c>
      <c r="Q1860" s="81"/>
    </row>
    <row r="1861" spans="1:17" s="74" customFormat="1" x14ac:dyDescent="0.25">
      <c r="A1861" s="288" t="s">
        <v>2014</v>
      </c>
      <c r="B1861" s="158" t="s">
        <v>2063</v>
      </c>
      <c r="C1861" s="159" t="s">
        <v>2210</v>
      </c>
      <c r="D1861" s="160" t="s">
        <v>1064</v>
      </c>
      <c r="E1861" s="158" t="s">
        <v>3145</v>
      </c>
      <c r="F1861" s="161" t="s">
        <v>3126</v>
      </c>
      <c r="G1861" s="162">
        <v>637935</v>
      </c>
      <c r="H1861" s="163">
        <v>658304</v>
      </c>
      <c r="I1861" s="166">
        <f t="shared" si="174"/>
        <v>3.1929585302577848E-2</v>
      </c>
      <c r="J1861" s="164">
        <f t="shared" si="175"/>
        <v>6.3859170605155696E-3</v>
      </c>
      <c r="K1861" s="162">
        <v>2</v>
      </c>
      <c r="L1861" s="163">
        <v>2</v>
      </c>
      <c r="M1861" s="166">
        <f t="shared" si="176"/>
        <v>0</v>
      </c>
      <c r="N1861" s="164">
        <f t="shared" si="177"/>
        <v>0</v>
      </c>
      <c r="O1861" s="165">
        <f t="shared" si="178"/>
        <v>3.135115646578413E-6</v>
      </c>
      <c r="P1861" s="164">
        <f t="shared" si="179"/>
        <v>3.0381100524985418E-6</v>
      </c>
      <c r="Q1861" s="81"/>
    </row>
    <row r="1862" spans="1:17" s="74" customFormat="1" x14ac:dyDescent="0.25">
      <c r="A1862" s="288" t="s">
        <v>2015</v>
      </c>
      <c r="B1862" s="158" t="s">
        <v>2063</v>
      </c>
      <c r="C1862" s="159" t="s">
        <v>402</v>
      </c>
      <c r="D1862" s="160" t="s">
        <v>1064</v>
      </c>
      <c r="E1862" s="158" t="s">
        <v>1112</v>
      </c>
      <c r="F1862" s="161" t="s">
        <v>3039</v>
      </c>
      <c r="G1862" s="162">
        <v>126913</v>
      </c>
      <c r="H1862" s="163">
        <v>128287</v>
      </c>
      <c r="I1862" s="166">
        <f t="shared" si="174"/>
        <v>1.0826314089179202E-2</v>
      </c>
      <c r="J1862" s="164">
        <f t="shared" si="175"/>
        <v>2.1652628178358405E-3</v>
      </c>
      <c r="K1862" s="162">
        <v>11</v>
      </c>
      <c r="L1862" s="163">
        <v>11</v>
      </c>
      <c r="M1862" s="166">
        <f t="shared" si="176"/>
        <v>0</v>
      </c>
      <c r="N1862" s="164">
        <f t="shared" si="177"/>
        <v>0</v>
      </c>
      <c r="O1862" s="165">
        <f t="shared" si="178"/>
        <v>8.6673548021085314E-5</v>
      </c>
      <c r="P1862" s="164">
        <f t="shared" si="179"/>
        <v>8.5745243087764151E-5</v>
      </c>
      <c r="Q1862" s="81"/>
    </row>
    <row r="1863" spans="1:17" s="74" customFormat="1" x14ac:dyDescent="0.25">
      <c r="A1863" s="288" t="s">
        <v>2015</v>
      </c>
      <c r="B1863" s="158" t="s">
        <v>2063</v>
      </c>
      <c r="C1863" s="159" t="s">
        <v>402</v>
      </c>
      <c r="D1863" s="160" t="s">
        <v>1064</v>
      </c>
      <c r="E1863" s="158" t="s">
        <v>3145</v>
      </c>
      <c r="F1863" s="161" t="s">
        <v>3126</v>
      </c>
      <c r="G1863" s="162">
        <v>126913</v>
      </c>
      <c r="H1863" s="163">
        <v>128287</v>
      </c>
      <c r="I1863" s="166">
        <f t="shared" si="174"/>
        <v>1.0826314089179202E-2</v>
      </c>
      <c r="J1863" s="164">
        <f t="shared" si="175"/>
        <v>2.1652628178358405E-3</v>
      </c>
      <c r="K1863" s="162">
        <v>37</v>
      </c>
      <c r="L1863" s="163">
        <v>38</v>
      </c>
      <c r="M1863" s="166">
        <f t="shared" si="176"/>
        <v>2.7027027027027029E-2</v>
      </c>
      <c r="N1863" s="164">
        <f t="shared" si="177"/>
        <v>5.4054054054054057E-3</v>
      </c>
      <c r="O1863" s="165">
        <f t="shared" si="178"/>
        <v>2.9153829788910513E-4</v>
      </c>
      <c r="P1863" s="164">
        <f t="shared" si="179"/>
        <v>2.9621083975773073E-4</v>
      </c>
      <c r="Q1863" s="81"/>
    </row>
    <row r="1864" spans="1:17" s="74" customFormat="1" x14ac:dyDescent="0.25">
      <c r="A1864" s="288" t="s">
        <v>2790</v>
      </c>
      <c r="B1864" s="158" t="s">
        <v>2064</v>
      </c>
      <c r="C1864" s="159" t="s">
        <v>2199</v>
      </c>
      <c r="D1864" s="160" t="s">
        <v>1089</v>
      </c>
      <c r="E1864" s="158" t="s">
        <v>1105</v>
      </c>
      <c r="F1864" s="161" t="s">
        <v>3039</v>
      </c>
      <c r="G1864" s="162">
        <v>32374</v>
      </c>
      <c r="H1864" s="163">
        <v>32553</v>
      </c>
      <c r="I1864" s="166">
        <f t="shared" si="174"/>
        <v>5.5291283128436402E-3</v>
      </c>
      <c r="J1864" s="164">
        <f t="shared" si="175"/>
        <v>1.1058256625687281E-3</v>
      </c>
      <c r="K1864" s="162">
        <v>0</v>
      </c>
      <c r="L1864" s="163">
        <v>0</v>
      </c>
      <c r="M1864" s="166">
        <f t="shared" si="176"/>
        <v>0</v>
      </c>
      <c r="N1864" s="164">
        <f t="shared" si="177"/>
        <v>0</v>
      </c>
      <c r="O1864" s="165">
        <f t="shared" si="178"/>
        <v>0</v>
      </c>
      <c r="P1864" s="164">
        <f t="shared" si="179"/>
        <v>0</v>
      </c>
      <c r="Q1864" s="81"/>
    </row>
    <row r="1865" spans="1:17" s="74" customFormat="1" x14ac:dyDescent="0.25">
      <c r="A1865" s="288" t="s">
        <v>2789</v>
      </c>
      <c r="B1865" s="158" t="s">
        <v>2064</v>
      </c>
      <c r="C1865" s="159" t="s">
        <v>2203</v>
      </c>
      <c r="D1865" s="160" t="s">
        <v>1431</v>
      </c>
      <c r="E1865" s="158" t="s">
        <v>1236</v>
      </c>
      <c r="F1865" s="161" t="s">
        <v>842</v>
      </c>
      <c r="G1865" s="162">
        <v>93619</v>
      </c>
      <c r="H1865" s="163">
        <v>100253</v>
      </c>
      <c r="I1865" s="166">
        <f t="shared" si="174"/>
        <v>7.0861684059859639E-2</v>
      </c>
      <c r="J1865" s="164">
        <f t="shared" si="175"/>
        <v>1.4172336811971928E-2</v>
      </c>
      <c r="K1865" s="162">
        <v>69</v>
      </c>
      <c r="L1865" s="163">
        <v>74</v>
      </c>
      <c r="M1865" s="166">
        <f t="shared" si="176"/>
        <v>7.2463768115942032E-2</v>
      </c>
      <c r="N1865" s="164">
        <f t="shared" si="177"/>
        <v>1.4492753623188406E-2</v>
      </c>
      <c r="O1865" s="165">
        <f t="shared" si="178"/>
        <v>7.3702987641397584E-4</v>
      </c>
      <c r="P1865" s="164">
        <f t="shared" si="179"/>
        <v>7.3813252471247742E-4</v>
      </c>
      <c r="Q1865" s="81"/>
    </row>
    <row r="1866" spans="1:17" s="74" customFormat="1" x14ac:dyDescent="0.25">
      <c r="A1866" s="288" t="s">
        <v>2789</v>
      </c>
      <c r="B1866" s="158" t="s">
        <v>2064</v>
      </c>
      <c r="C1866" s="159" t="s">
        <v>2203</v>
      </c>
      <c r="D1866" s="160" t="s">
        <v>1089</v>
      </c>
      <c r="E1866" s="158" t="s">
        <v>1105</v>
      </c>
      <c r="F1866" s="161" t="s">
        <v>3039</v>
      </c>
      <c r="G1866" s="162">
        <v>93619</v>
      </c>
      <c r="H1866" s="163">
        <v>100253</v>
      </c>
      <c r="I1866" s="166">
        <f t="shared" si="174"/>
        <v>7.0861684059859639E-2</v>
      </c>
      <c r="J1866" s="164">
        <f t="shared" si="175"/>
        <v>1.4172336811971928E-2</v>
      </c>
      <c r="K1866" s="162">
        <v>13</v>
      </c>
      <c r="L1866" s="163">
        <v>14</v>
      </c>
      <c r="M1866" s="166">
        <f t="shared" si="176"/>
        <v>7.6923076923076927E-2</v>
      </c>
      <c r="N1866" s="164">
        <f t="shared" si="177"/>
        <v>1.5384615384615385E-2</v>
      </c>
      <c r="O1866" s="165">
        <f t="shared" si="178"/>
        <v>1.3886070135335775E-4</v>
      </c>
      <c r="P1866" s="164">
        <f t="shared" si="179"/>
        <v>1.3964669386452275E-4</v>
      </c>
      <c r="Q1866" s="81"/>
    </row>
    <row r="1867" spans="1:17" s="74" customFormat="1" x14ac:dyDescent="0.25">
      <c r="A1867" s="288" t="s">
        <v>2016</v>
      </c>
      <c r="B1867" s="158" t="s">
        <v>2064</v>
      </c>
      <c r="C1867" s="159" t="s">
        <v>541</v>
      </c>
      <c r="D1867" s="160" t="s">
        <v>1431</v>
      </c>
      <c r="E1867" s="158" t="s">
        <v>1236</v>
      </c>
      <c r="F1867" s="161" t="s">
        <v>842</v>
      </c>
      <c r="G1867" s="162">
        <v>269664</v>
      </c>
      <c r="H1867" s="163">
        <v>286642</v>
      </c>
      <c r="I1867" s="166">
        <f t="shared" si="174"/>
        <v>6.2959831494007357E-2</v>
      </c>
      <c r="J1867" s="164">
        <f t="shared" si="175"/>
        <v>1.2591966298801471E-2</v>
      </c>
      <c r="K1867" s="162">
        <v>140</v>
      </c>
      <c r="L1867" s="163">
        <v>149</v>
      </c>
      <c r="M1867" s="166">
        <f t="shared" si="176"/>
        <v>6.4285714285714279E-2</v>
      </c>
      <c r="N1867" s="164">
        <f t="shared" si="177"/>
        <v>1.2857142857142855E-2</v>
      </c>
      <c r="O1867" s="165">
        <f t="shared" si="178"/>
        <v>5.1916459000830666E-4</v>
      </c>
      <c r="P1867" s="164">
        <f t="shared" si="179"/>
        <v>5.1981216988438545E-4</v>
      </c>
      <c r="Q1867" s="81"/>
    </row>
    <row r="1868" spans="1:17" s="74" customFormat="1" x14ac:dyDescent="0.25">
      <c r="A1868" s="288" t="s">
        <v>2016</v>
      </c>
      <c r="B1868" s="158" t="s">
        <v>2064</v>
      </c>
      <c r="C1868" s="159" t="s">
        <v>541</v>
      </c>
      <c r="D1868" s="160" t="s">
        <v>1089</v>
      </c>
      <c r="E1868" s="158" t="s">
        <v>1105</v>
      </c>
      <c r="F1868" s="161" t="s">
        <v>3039</v>
      </c>
      <c r="G1868" s="162">
        <v>269664</v>
      </c>
      <c r="H1868" s="163">
        <v>286642</v>
      </c>
      <c r="I1868" s="166">
        <f t="shared" si="174"/>
        <v>6.2959831494007357E-2</v>
      </c>
      <c r="J1868" s="164">
        <f t="shared" si="175"/>
        <v>1.2591966298801471E-2</v>
      </c>
      <c r="K1868" s="162">
        <v>207785</v>
      </c>
      <c r="L1868" s="163">
        <v>220851</v>
      </c>
      <c r="M1868" s="166">
        <f t="shared" si="176"/>
        <v>6.2882306229997353E-2</v>
      </c>
      <c r="N1868" s="164">
        <f t="shared" si="177"/>
        <v>1.2576461245999471E-2</v>
      </c>
      <c r="O1868" s="165">
        <f t="shared" si="178"/>
        <v>0.77053295953482848</v>
      </c>
      <c r="P1868" s="164">
        <f t="shared" si="179"/>
        <v>0.77047676195393555</v>
      </c>
      <c r="Q1868" s="81"/>
    </row>
    <row r="1869" spans="1:17" s="74" customFormat="1" x14ac:dyDescent="0.25">
      <c r="A1869" s="288" t="s">
        <v>2017</v>
      </c>
      <c r="B1869" s="158" t="s">
        <v>502</v>
      </c>
      <c r="C1869" s="159" t="s">
        <v>2211</v>
      </c>
      <c r="D1869" s="160" t="s">
        <v>1068</v>
      </c>
      <c r="E1869" s="158" t="s">
        <v>1116</v>
      </c>
      <c r="F1869" s="161" t="s">
        <v>3039</v>
      </c>
      <c r="G1869" s="162">
        <v>76822</v>
      </c>
      <c r="H1869" s="163">
        <v>78086</v>
      </c>
      <c r="I1869" s="166">
        <f t="shared" si="174"/>
        <v>1.6453620056754575E-2</v>
      </c>
      <c r="J1869" s="164">
        <f t="shared" si="175"/>
        <v>3.2907240113509151E-3</v>
      </c>
      <c r="K1869" s="162">
        <v>15548</v>
      </c>
      <c r="L1869" s="163">
        <v>15807</v>
      </c>
      <c r="M1869" s="166">
        <f t="shared" si="176"/>
        <v>1.6658091072806792E-2</v>
      </c>
      <c r="N1869" s="164">
        <f t="shared" si="177"/>
        <v>3.3316182145613584E-3</v>
      </c>
      <c r="O1869" s="165">
        <f t="shared" si="178"/>
        <v>0.2023899403816615</v>
      </c>
      <c r="P1869" s="164">
        <f t="shared" si="179"/>
        <v>0.20243065338216837</v>
      </c>
      <c r="Q1869" s="81"/>
    </row>
    <row r="1870" spans="1:17" s="74" customFormat="1" x14ac:dyDescent="0.25">
      <c r="A1870" s="288" t="s">
        <v>2017</v>
      </c>
      <c r="B1870" s="158" t="s">
        <v>502</v>
      </c>
      <c r="C1870" s="159" t="s">
        <v>2211</v>
      </c>
      <c r="D1870" s="160" t="s">
        <v>1384</v>
      </c>
      <c r="E1870" s="158" t="s">
        <v>1395</v>
      </c>
      <c r="F1870" s="161" t="s">
        <v>3233</v>
      </c>
      <c r="G1870" s="162">
        <v>76822</v>
      </c>
      <c r="H1870" s="163">
        <v>78086</v>
      </c>
      <c r="I1870" s="166">
        <f t="shared" si="174"/>
        <v>1.6453620056754575E-2</v>
      </c>
      <c r="J1870" s="164">
        <f t="shared" si="175"/>
        <v>3.2907240113509151E-3</v>
      </c>
      <c r="K1870" s="162">
        <v>76789</v>
      </c>
      <c r="L1870" s="163">
        <v>78052</v>
      </c>
      <c r="M1870" s="166">
        <f t="shared" si="176"/>
        <v>1.6447668285822187E-2</v>
      </c>
      <c r="N1870" s="164">
        <f t="shared" si="177"/>
        <v>3.2895336571644373E-3</v>
      </c>
      <c r="O1870" s="165">
        <f t="shared" si="178"/>
        <v>0.99957043555231573</v>
      </c>
      <c r="P1870" s="164">
        <f t="shared" si="179"/>
        <v>0.99956458263965375</v>
      </c>
      <c r="Q1870" s="81"/>
    </row>
    <row r="1871" spans="1:17" s="74" customFormat="1" x14ac:dyDescent="0.25">
      <c r="A1871" s="288" t="s">
        <v>2369</v>
      </c>
      <c r="B1871" s="158" t="s">
        <v>502</v>
      </c>
      <c r="C1871" s="159" t="s">
        <v>2355</v>
      </c>
      <c r="D1871" s="160" t="s">
        <v>1558</v>
      </c>
      <c r="E1871" s="158" t="s">
        <v>1145</v>
      </c>
      <c r="F1871" s="161" t="s">
        <v>3027</v>
      </c>
      <c r="G1871" s="162">
        <v>16033</v>
      </c>
      <c r="H1871" s="163">
        <v>15872</v>
      </c>
      <c r="I1871" s="166">
        <f t="shared" si="174"/>
        <v>-1.0041788810578182E-2</v>
      </c>
      <c r="J1871" s="164">
        <f t="shared" si="175"/>
        <v>-2.0083577621156363E-3</v>
      </c>
      <c r="K1871" s="162">
        <v>16031</v>
      </c>
      <c r="L1871" s="163">
        <v>15870</v>
      </c>
      <c r="M1871" s="166">
        <f t="shared" si="176"/>
        <v>-1.0043041606886656E-2</v>
      </c>
      <c r="N1871" s="164">
        <f t="shared" si="177"/>
        <v>-2.0086083213773313E-3</v>
      </c>
      <c r="O1871" s="165">
        <f t="shared" si="178"/>
        <v>0.99987525728185622</v>
      </c>
      <c r="P1871" s="164">
        <f t="shared" si="179"/>
        <v>0.99987399193548387</v>
      </c>
      <c r="Q1871" s="81"/>
    </row>
    <row r="1872" spans="1:17" s="74" customFormat="1" x14ac:dyDescent="0.25">
      <c r="A1872" s="288" t="s">
        <v>2369</v>
      </c>
      <c r="B1872" s="158" t="s">
        <v>502</v>
      </c>
      <c r="C1872" s="159" t="s">
        <v>2355</v>
      </c>
      <c r="D1872" s="160" t="s">
        <v>1569</v>
      </c>
      <c r="E1872" s="158" t="s">
        <v>1157</v>
      </c>
      <c r="F1872" s="161" t="s">
        <v>3027</v>
      </c>
      <c r="G1872" s="162">
        <v>16033</v>
      </c>
      <c r="H1872" s="163">
        <v>15872</v>
      </c>
      <c r="I1872" s="166">
        <f t="shared" si="174"/>
        <v>-1.0041788810578182E-2</v>
      </c>
      <c r="J1872" s="164">
        <f t="shared" si="175"/>
        <v>-2.0083577621156363E-3</v>
      </c>
      <c r="K1872" s="162">
        <v>0</v>
      </c>
      <c r="L1872" s="163">
        <v>0</v>
      </c>
      <c r="M1872" s="166">
        <f t="shared" si="176"/>
        <v>0</v>
      </c>
      <c r="N1872" s="164">
        <f t="shared" si="177"/>
        <v>0</v>
      </c>
      <c r="O1872" s="165">
        <f t="shared" si="178"/>
        <v>0</v>
      </c>
      <c r="P1872" s="164">
        <f t="shared" si="179"/>
        <v>0</v>
      </c>
      <c r="Q1872" s="81"/>
    </row>
    <row r="1873" spans="1:17" s="74" customFormat="1" x14ac:dyDescent="0.25">
      <c r="A1873" s="288" t="s">
        <v>2018</v>
      </c>
      <c r="B1873" s="158" t="s">
        <v>502</v>
      </c>
      <c r="C1873" s="159" t="s">
        <v>2212</v>
      </c>
      <c r="D1873" s="160" t="s">
        <v>1068</v>
      </c>
      <c r="E1873" s="158" t="s">
        <v>1116</v>
      </c>
      <c r="F1873" s="161" t="s">
        <v>3039</v>
      </c>
      <c r="G1873" s="162">
        <v>131057</v>
      </c>
      <c r="H1873" s="163">
        <v>134948</v>
      </c>
      <c r="I1873" s="166">
        <f t="shared" si="174"/>
        <v>2.9689371800056465E-2</v>
      </c>
      <c r="J1873" s="164">
        <f t="shared" si="175"/>
        <v>5.9378743600112926E-3</v>
      </c>
      <c r="K1873" s="162">
        <v>131054</v>
      </c>
      <c r="L1873" s="163">
        <v>134945</v>
      </c>
      <c r="M1873" s="166">
        <f t="shared" si="176"/>
        <v>2.9690051429181866E-2</v>
      </c>
      <c r="N1873" s="164">
        <f t="shared" si="177"/>
        <v>5.9380102858363733E-3</v>
      </c>
      <c r="O1873" s="165">
        <f t="shared" si="178"/>
        <v>0.99997710919676175</v>
      </c>
      <c r="P1873" s="164">
        <f t="shared" si="179"/>
        <v>0.99997776921480863</v>
      </c>
      <c r="Q1873" s="81"/>
    </row>
    <row r="1874" spans="1:17" s="74" customFormat="1" x14ac:dyDescent="0.25">
      <c r="A1874" s="288" t="s">
        <v>2018</v>
      </c>
      <c r="B1874" s="158" t="s">
        <v>502</v>
      </c>
      <c r="C1874" s="159" t="s">
        <v>2212</v>
      </c>
      <c r="D1874" s="160" t="s">
        <v>1384</v>
      </c>
      <c r="E1874" s="158" t="s">
        <v>1395</v>
      </c>
      <c r="F1874" s="161" t="s">
        <v>3233</v>
      </c>
      <c r="G1874" s="162">
        <v>131057</v>
      </c>
      <c r="H1874" s="163">
        <v>134948</v>
      </c>
      <c r="I1874" s="166">
        <f t="shared" si="174"/>
        <v>2.9689371800056465E-2</v>
      </c>
      <c r="J1874" s="164">
        <f t="shared" si="175"/>
        <v>5.9378743600112926E-3</v>
      </c>
      <c r="K1874" s="162">
        <v>131013</v>
      </c>
      <c r="L1874" s="163">
        <v>134902</v>
      </c>
      <c r="M1874" s="166">
        <f t="shared" si="176"/>
        <v>2.9684077152648973E-2</v>
      </c>
      <c r="N1874" s="164">
        <f t="shared" si="177"/>
        <v>5.9368154305297948E-3</v>
      </c>
      <c r="O1874" s="165">
        <f t="shared" si="178"/>
        <v>0.99966426821917176</v>
      </c>
      <c r="P1874" s="164">
        <f t="shared" si="179"/>
        <v>0.99965912796039957</v>
      </c>
      <c r="Q1874" s="81"/>
    </row>
    <row r="1875" spans="1:17" s="74" customFormat="1" x14ac:dyDescent="0.25">
      <c r="A1875" s="288" t="s">
        <v>2788</v>
      </c>
      <c r="B1875" s="158" t="s">
        <v>502</v>
      </c>
      <c r="C1875" s="159" t="s">
        <v>2467</v>
      </c>
      <c r="D1875" s="160" t="s">
        <v>1579</v>
      </c>
      <c r="E1875" s="158" t="s">
        <v>1169</v>
      </c>
      <c r="F1875" s="161" t="s">
        <v>3027</v>
      </c>
      <c r="G1875" s="162">
        <v>106180</v>
      </c>
      <c r="H1875" s="163">
        <v>109361</v>
      </c>
      <c r="I1875" s="166">
        <f t="shared" si="174"/>
        <v>2.9958560934262572E-2</v>
      </c>
      <c r="J1875" s="164">
        <f t="shared" si="175"/>
        <v>5.9917121868525141E-3</v>
      </c>
      <c r="K1875" s="162">
        <v>2</v>
      </c>
      <c r="L1875" s="163">
        <v>2</v>
      </c>
      <c r="M1875" s="166">
        <f t="shared" si="176"/>
        <v>0</v>
      </c>
      <c r="N1875" s="164">
        <f t="shared" si="177"/>
        <v>0</v>
      </c>
      <c r="O1875" s="165">
        <f t="shared" si="178"/>
        <v>1.8835938971557732E-5</v>
      </c>
      <c r="P1875" s="164">
        <f t="shared" si="179"/>
        <v>1.8288055156774352E-5</v>
      </c>
      <c r="Q1875" s="81"/>
    </row>
    <row r="1876" spans="1:17" s="74" customFormat="1" x14ac:dyDescent="0.25">
      <c r="A1876" s="288" t="s">
        <v>2787</v>
      </c>
      <c r="B1876" s="158" t="s">
        <v>502</v>
      </c>
      <c r="C1876" s="159" t="s">
        <v>2124</v>
      </c>
      <c r="D1876" s="160" t="s">
        <v>1384</v>
      </c>
      <c r="E1876" s="158" t="s">
        <v>1395</v>
      </c>
      <c r="F1876" s="161" t="s">
        <v>3233</v>
      </c>
      <c r="G1876" s="162">
        <v>39842</v>
      </c>
      <c r="H1876" s="163">
        <v>40006</v>
      </c>
      <c r="I1876" s="166">
        <f t="shared" si="174"/>
        <v>4.1162592239345416E-3</v>
      </c>
      <c r="J1876" s="164">
        <f t="shared" si="175"/>
        <v>8.2325184478690828E-4</v>
      </c>
      <c r="K1876" s="162">
        <v>1</v>
      </c>
      <c r="L1876" s="163">
        <v>1</v>
      </c>
      <c r="M1876" s="166">
        <f t="shared" si="176"/>
        <v>0</v>
      </c>
      <c r="N1876" s="164">
        <f t="shared" si="177"/>
        <v>0</v>
      </c>
      <c r="O1876" s="165">
        <f t="shared" si="178"/>
        <v>2.509914160935696E-5</v>
      </c>
      <c r="P1876" s="164">
        <f t="shared" si="179"/>
        <v>2.4996250562415636E-5</v>
      </c>
      <c r="Q1876" s="81"/>
    </row>
    <row r="1877" spans="1:17" s="74" customFormat="1" x14ac:dyDescent="0.25">
      <c r="A1877" s="288" t="s">
        <v>2786</v>
      </c>
      <c r="B1877" s="158" t="s">
        <v>502</v>
      </c>
      <c r="C1877" s="159" t="s">
        <v>2085</v>
      </c>
      <c r="D1877" s="160" t="s">
        <v>1558</v>
      </c>
      <c r="E1877" s="158" t="s">
        <v>1145</v>
      </c>
      <c r="F1877" s="161" t="s">
        <v>3027</v>
      </c>
      <c r="G1877" s="162">
        <v>27969</v>
      </c>
      <c r="H1877" s="163">
        <v>27837</v>
      </c>
      <c r="I1877" s="166">
        <f t="shared" si="174"/>
        <v>-4.7195108870535232E-3</v>
      </c>
      <c r="J1877" s="164">
        <f t="shared" si="175"/>
        <v>-9.4390217741070466E-4</v>
      </c>
      <c r="K1877" s="162">
        <v>0</v>
      </c>
      <c r="L1877" s="163">
        <v>0</v>
      </c>
      <c r="M1877" s="166">
        <f t="shared" si="176"/>
        <v>0</v>
      </c>
      <c r="N1877" s="164">
        <f t="shared" si="177"/>
        <v>0</v>
      </c>
      <c r="O1877" s="165">
        <f t="shared" si="178"/>
        <v>0</v>
      </c>
      <c r="P1877" s="164">
        <f t="shared" si="179"/>
        <v>0</v>
      </c>
      <c r="Q1877" s="81"/>
    </row>
    <row r="1878" spans="1:17" s="74" customFormat="1" x14ac:dyDescent="0.25">
      <c r="A1878" s="288" t="s">
        <v>2785</v>
      </c>
      <c r="B1878" s="158" t="s">
        <v>502</v>
      </c>
      <c r="C1878" s="159" t="s">
        <v>2508</v>
      </c>
      <c r="D1878" s="160" t="s">
        <v>1558</v>
      </c>
      <c r="E1878" s="158" t="s">
        <v>1145</v>
      </c>
      <c r="F1878" s="161" t="s">
        <v>3027</v>
      </c>
      <c r="G1878" s="162">
        <v>11835</v>
      </c>
      <c r="H1878" s="163">
        <v>12047</v>
      </c>
      <c r="I1878" s="166">
        <f t="shared" si="174"/>
        <v>1.7912970004224756E-2</v>
      </c>
      <c r="J1878" s="164">
        <f t="shared" si="175"/>
        <v>3.5825940008449514E-3</v>
      </c>
      <c r="K1878" s="162">
        <v>0</v>
      </c>
      <c r="L1878" s="163">
        <v>0</v>
      </c>
      <c r="M1878" s="166">
        <f t="shared" si="176"/>
        <v>0</v>
      </c>
      <c r="N1878" s="164">
        <f t="shared" si="177"/>
        <v>0</v>
      </c>
      <c r="O1878" s="165">
        <f t="shared" si="178"/>
        <v>0</v>
      </c>
      <c r="P1878" s="164">
        <f t="shared" si="179"/>
        <v>0</v>
      </c>
      <c r="Q1878" s="81"/>
    </row>
    <row r="1879" spans="1:17" s="74" customFormat="1" x14ac:dyDescent="0.25">
      <c r="A1879" s="288" t="s">
        <v>2784</v>
      </c>
      <c r="B1879" s="158" t="s">
        <v>502</v>
      </c>
      <c r="C1879" s="159" t="s">
        <v>2622</v>
      </c>
      <c r="D1879" s="160" t="s">
        <v>1569</v>
      </c>
      <c r="E1879" s="158" t="s">
        <v>1157</v>
      </c>
      <c r="F1879" s="161" t="s">
        <v>3027</v>
      </c>
      <c r="G1879" s="162">
        <v>53352</v>
      </c>
      <c r="H1879" s="163">
        <v>55193</v>
      </c>
      <c r="I1879" s="166">
        <f t="shared" si="174"/>
        <v>3.4506672664567403E-2</v>
      </c>
      <c r="J1879" s="164">
        <f t="shared" si="175"/>
        <v>6.901334532913481E-3</v>
      </c>
      <c r="K1879" s="162">
        <v>1</v>
      </c>
      <c r="L1879" s="163">
        <v>1</v>
      </c>
      <c r="M1879" s="166">
        <f t="shared" si="176"/>
        <v>0</v>
      </c>
      <c r="N1879" s="164">
        <f t="shared" si="177"/>
        <v>0</v>
      </c>
      <c r="O1879" s="165">
        <f t="shared" si="178"/>
        <v>1.8743439796071373E-5</v>
      </c>
      <c r="P1879" s="164">
        <f t="shared" si="179"/>
        <v>1.8118239631837372E-5</v>
      </c>
      <c r="Q1879" s="81"/>
    </row>
    <row r="1880" spans="1:17" s="74" customFormat="1" x14ac:dyDescent="0.25">
      <c r="A1880" s="288" t="s">
        <v>2783</v>
      </c>
      <c r="B1880" s="158" t="s">
        <v>502</v>
      </c>
      <c r="C1880" s="159" t="s">
        <v>2091</v>
      </c>
      <c r="D1880" s="160" t="s">
        <v>905</v>
      </c>
      <c r="E1880" s="158" t="s">
        <v>906</v>
      </c>
      <c r="F1880" s="161" t="s">
        <v>842</v>
      </c>
      <c r="G1880" s="162">
        <v>40276</v>
      </c>
      <c r="H1880" s="163">
        <v>41366</v>
      </c>
      <c r="I1880" s="166">
        <f t="shared" si="174"/>
        <v>2.7063263481974378E-2</v>
      </c>
      <c r="J1880" s="164">
        <f t="shared" si="175"/>
        <v>5.4126526963948754E-3</v>
      </c>
      <c r="K1880" s="162">
        <v>14</v>
      </c>
      <c r="L1880" s="163">
        <v>15</v>
      </c>
      <c r="M1880" s="166">
        <f t="shared" si="176"/>
        <v>7.1428571428571425E-2</v>
      </c>
      <c r="N1880" s="164">
        <f t="shared" si="177"/>
        <v>1.4285714285714285E-2</v>
      </c>
      <c r="O1880" s="165">
        <f t="shared" si="178"/>
        <v>3.4760154930976261E-4</v>
      </c>
      <c r="P1880" s="164">
        <f t="shared" si="179"/>
        <v>3.6261664168640915E-4</v>
      </c>
      <c r="Q1880" s="81"/>
    </row>
    <row r="1881" spans="1:17" s="74" customFormat="1" x14ac:dyDescent="0.25">
      <c r="A1881" s="288" t="s">
        <v>2783</v>
      </c>
      <c r="B1881" s="158" t="s">
        <v>502</v>
      </c>
      <c r="C1881" s="159" t="s">
        <v>2091</v>
      </c>
      <c r="D1881" s="160" t="s">
        <v>909</v>
      </c>
      <c r="E1881" s="158" t="s">
        <v>910</v>
      </c>
      <c r="F1881" s="161" t="s">
        <v>3039</v>
      </c>
      <c r="G1881" s="162">
        <v>40276</v>
      </c>
      <c r="H1881" s="163">
        <v>41366</v>
      </c>
      <c r="I1881" s="166">
        <f t="shared" si="174"/>
        <v>2.7063263481974378E-2</v>
      </c>
      <c r="J1881" s="164">
        <f t="shared" si="175"/>
        <v>5.4126526963948754E-3</v>
      </c>
      <c r="K1881" s="162">
        <v>3</v>
      </c>
      <c r="L1881" s="163">
        <v>3</v>
      </c>
      <c r="M1881" s="166">
        <f t="shared" si="176"/>
        <v>0</v>
      </c>
      <c r="N1881" s="164">
        <f t="shared" si="177"/>
        <v>0</v>
      </c>
      <c r="O1881" s="165">
        <f t="shared" si="178"/>
        <v>7.4486046280663429E-5</v>
      </c>
      <c r="P1881" s="164">
        <f t="shared" si="179"/>
        <v>7.2523328337281825E-5</v>
      </c>
      <c r="Q1881" s="81"/>
    </row>
    <row r="1882" spans="1:17" s="74" customFormat="1" x14ac:dyDescent="0.25">
      <c r="A1882" s="288" t="s">
        <v>2782</v>
      </c>
      <c r="B1882" s="158" t="s">
        <v>502</v>
      </c>
      <c r="C1882" s="159" t="s">
        <v>2623</v>
      </c>
      <c r="D1882" s="160" t="s">
        <v>1068</v>
      </c>
      <c r="E1882" s="158" t="s">
        <v>1116</v>
      </c>
      <c r="F1882" s="161" t="s">
        <v>3039</v>
      </c>
      <c r="G1882" s="162">
        <v>23276</v>
      </c>
      <c r="H1882" s="163">
        <v>23761</v>
      </c>
      <c r="I1882" s="166">
        <f t="shared" si="174"/>
        <v>2.0836913559030761E-2</v>
      </c>
      <c r="J1882" s="164">
        <f t="shared" si="175"/>
        <v>4.1673827118061521E-3</v>
      </c>
      <c r="K1882" s="162">
        <v>1</v>
      </c>
      <c r="L1882" s="163">
        <v>1</v>
      </c>
      <c r="M1882" s="166">
        <f t="shared" si="176"/>
        <v>0</v>
      </c>
      <c r="N1882" s="164">
        <f t="shared" si="177"/>
        <v>0</v>
      </c>
      <c r="O1882" s="165">
        <f t="shared" si="178"/>
        <v>4.2962708369135593E-5</v>
      </c>
      <c r="P1882" s="164">
        <f t="shared" si="179"/>
        <v>4.2085770800892217E-5</v>
      </c>
      <c r="Q1882" s="81"/>
    </row>
    <row r="1883" spans="1:17" s="74" customFormat="1" x14ac:dyDescent="0.25">
      <c r="A1883" s="288" t="s">
        <v>2782</v>
      </c>
      <c r="B1883" s="158" t="s">
        <v>502</v>
      </c>
      <c r="C1883" s="159" t="s">
        <v>2623</v>
      </c>
      <c r="D1883" s="160" t="s">
        <v>1384</v>
      </c>
      <c r="E1883" s="158" t="s">
        <v>1395</v>
      </c>
      <c r="F1883" s="161" t="s">
        <v>3233</v>
      </c>
      <c r="G1883" s="162">
        <v>23276</v>
      </c>
      <c r="H1883" s="163">
        <v>23761</v>
      </c>
      <c r="I1883" s="166">
        <f t="shared" si="174"/>
        <v>2.0836913559030761E-2</v>
      </c>
      <c r="J1883" s="164">
        <f t="shared" si="175"/>
        <v>4.1673827118061521E-3</v>
      </c>
      <c r="K1883" s="162">
        <v>3</v>
      </c>
      <c r="L1883" s="163">
        <v>3</v>
      </c>
      <c r="M1883" s="166">
        <f t="shared" si="176"/>
        <v>0</v>
      </c>
      <c r="N1883" s="164">
        <f t="shared" si="177"/>
        <v>0</v>
      </c>
      <c r="O1883" s="165">
        <f t="shared" si="178"/>
        <v>1.2888812510740676E-4</v>
      </c>
      <c r="P1883" s="164">
        <f t="shared" si="179"/>
        <v>1.2625731240267665E-4</v>
      </c>
      <c r="Q1883" s="81"/>
    </row>
    <row r="1884" spans="1:17" s="74" customFormat="1" x14ac:dyDescent="0.25">
      <c r="A1884" s="288" t="s">
        <v>2781</v>
      </c>
      <c r="B1884" s="158" t="s">
        <v>502</v>
      </c>
      <c r="C1884" s="159" t="s">
        <v>2095</v>
      </c>
      <c r="D1884" s="160" t="s">
        <v>1558</v>
      </c>
      <c r="E1884" s="158" t="s">
        <v>1145</v>
      </c>
      <c r="F1884" s="161" t="s">
        <v>3027</v>
      </c>
      <c r="G1884" s="162">
        <v>32638</v>
      </c>
      <c r="H1884" s="163">
        <v>33019</v>
      </c>
      <c r="I1884" s="166">
        <f t="shared" si="174"/>
        <v>1.1673509406213617E-2</v>
      </c>
      <c r="J1884" s="164">
        <f t="shared" si="175"/>
        <v>2.3347018812427235E-3</v>
      </c>
      <c r="K1884" s="162">
        <v>2</v>
      </c>
      <c r="L1884" s="163">
        <v>2</v>
      </c>
      <c r="M1884" s="166">
        <f t="shared" si="176"/>
        <v>0</v>
      </c>
      <c r="N1884" s="164">
        <f t="shared" si="177"/>
        <v>0</v>
      </c>
      <c r="O1884" s="165">
        <f t="shared" si="178"/>
        <v>6.1278264599546543E-5</v>
      </c>
      <c r="P1884" s="164">
        <f t="shared" si="179"/>
        <v>6.0571186286683426E-5</v>
      </c>
      <c r="Q1884" s="81"/>
    </row>
    <row r="1885" spans="1:17" s="74" customFormat="1" x14ac:dyDescent="0.25">
      <c r="A1885" s="288" t="s">
        <v>2780</v>
      </c>
      <c r="B1885" s="158" t="s">
        <v>502</v>
      </c>
      <c r="C1885" s="159" t="s">
        <v>2544</v>
      </c>
      <c r="D1885" s="160" t="s">
        <v>1569</v>
      </c>
      <c r="E1885" s="158" t="s">
        <v>1157</v>
      </c>
      <c r="F1885" s="161" t="s">
        <v>3027</v>
      </c>
      <c r="G1885" s="162">
        <v>24856</v>
      </c>
      <c r="H1885" s="163">
        <v>25594</v>
      </c>
      <c r="I1885" s="166">
        <f t="shared" si="174"/>
        <v>2.9691020276794336E-2</v>
      </c>
      <c r="J1885" s="164">
        <f t="shared" si="175"/>
        <v>5.9382040553588675E-3</v>
      </c>
      <c r="K1885" s="162">
        <v>0</v>
      </c>
      <c r="L1885" s="163">
        <v>0</v>
      </c>
      <c r="M1885" s="166">
        <f t="shared" si="176"/>
        <v>0</v>
      </c>
      <c r="N1885" s="164">
        <f t="shared" si="177"/>
        <v>0</v>
      </c>
      <c r="O1885" s="165">
        <f t="shared" si="178"/>
        <v>0</v>
      </c>
      <c r="P1885" s="164">
        <f t="shared" si="179"/>
        <v>0</v>
      </c>
      <c r="Q1885" s="81"/>
    </row>
    <row r="1886" spans="1:17" s="74" customFormat="1" x14ac:dyDescent="0.25">
      <c r="A1886" s="288" t="s">
        <v>2779</v>
      </c>
      <c r="B1886" s="158" t="s">
        <v>502</v>
      </c>
      <c r="C1886" s="159" t="s">
        <v>2460</v>
      </c>
      <c r="D1886" s="160" t="s">
        <v>1558</v>
      </c>
      <c r="E1886" s="158" t="s">
        <v>1145</v>
      </c>
      <c r="F1886" s="161" t="s">
        <v>3027</v>
      </c>
      <c r="G1886" s="162">
        <v>8260</v>
      </c>
      <c r="H1886" s="163">
        <v>8377</v>
      </c>
      <c r="I1886" s="166">
        <f t="shared" si="174"/>
        <v>1.4164648910411623E-2</v>
      </c>
      <c r="J1886" s="164">
        <f t="shared" si="175"/>
        <v>2.8329297820823248E-3</v>
      </c>
      <c r="K1886" s="162">
        <v>0</v>
      </c>
      <c r="L1886" s="163">
        <v>0</v>
      </c>
      <c r="M1886" s="166">
        <f t="shared" si="176"/>
        <v>0</v>
      </c>
      <c r="N1886" s="164">
        <f t="shared" si="177"/>
        <v>0</v>
      </c>
      <c r="O1886" s="165">
        <f t="shared" si="178"/>
        <v>0</v>
      </c>
      <c r="P1886" s="164">
        <f t="shared" si="179"/>
        <v>0</v>
      </c>
      <c r="Q1886" s="81"/>
    </row>
    <row r="1887" spans="1:17" s="74" customFormat="1" x14ac:dyDescent="0.25">
      <c r="A1887" s="288" t="s">
        <v>2779</v>
      </c>
      <c r="B1887" s="158" t="s">
        <v>502</v>
      </c>
      <c r="C1887" s="159" t="s">
        <v>2460</v>
      </c>
      <c r="D1887" s="160" t="s">
        <v>1569</v>
      </c>
      <c r="E1887" s="158" t="s">
        <v>1157</v>
      </c>
      <c r="F1887" s="161" t="s">
        <v>3027</v>
      </c>
      <c r="G1887" s="162">
        <v>8260</v>
      </c>
      <c r="H1887" s="163">
        <v>8377</v>
      </c>
      <c r="I1887" s="166">
        <f t="shared" si="174"/>
        <v>1.4164648910411623E-2</v>
      </c>
      <c r="J1887" s="164">
        <f t="shared" si="175"/>
        <v>2.8329297820823248E-3</v>
      </c>
      <c r="K1887" s="162">
        <v>0</v>
      </c>
      <c r="L1887" s="163">
        <v>0</v>
      </c>
      <c r="M1887" s="166">
        <f t="shared" si="176"/>
        <v>0</v>
      </c>
      <c r="N1887" s="164">
        <f t="shared" si="177"/>
        <v>0</v>
      </c>
      <c r="O1887" s="165">
        <f t="shared" si="178"/>
        <v>0</v>
      </c>
      <c r="P1887" s="164">
        <f t="shared" si="179"/>
        <v>0</v>
      </c>
      <c r="Q1887" s="81"/>
    </row>
    <row r="1888" spans="1:17" s="74" customFormat="1" x14ac:dyDescent="0.25">
      <c r="A1888" s="288" t="s">
        <v>2370</v>
      </c>
      <c r="B1888" s="158" t="s">
        <v>502</v>
      </c>
      <c r="C1888" s="159" t="s">
        <v>2385</v>
      </c>
      <c r="D1888" s="160" t="s">
        <v>1558</v>
      </c>
      <c r="E1888" s="158" t="s">
        <v>1145</v>
      </c>
      <c r="F1888" s="161" t="s">
        <v>3027</v>
      </c>
      <c r="G1888" s="162">
        <v>18594</v>
      </c>
      <c r="H1888" s="163">
        <v>19058</v>
      </c>
      <c r="I1888" s="166">
        <f t="shared" si="174"/>
        <v>2.4954286328923308E-2</v>
      </c>
      <c r="J1888" s="164">
        <f t="shared" si="175"/>
        <v>4.9908572657846612E-3</v>
      </c>
      <c r="K1888" s="162">
        <v>0</v>
      </c>
      <c r="L1888" s="163">
        <v>0</v>
      </c>
      <c r="M1888" s="166">
        <f t="shared" si="176"/>
        <v>0</v>
      </c>
      <c r="N1888" s="164">
        <f t="shared" si="177"/>
        <v>0</v>
      </c>
      <c r="O1888" s="165">
        <f t="shared" si="178"/>
        <v>0</v>
      </c>
      <c r="P1888" s="164">
        <f t="shared" si="179"/>
        <v>0</v>
      </c>
      <c r="Q1888" s="81"/>
    </row>
    <row r="1889" spans="1:17" s="74" customFormat="1" x14ac:dyDescent="0.25">
      <c r="A1889" s="288" t="s">
        <v>2370</v>
      </c>
      <c r="B1889" s="158" t="s">
        <v>502</v>
      </c>
      <c r="C1889" s="159" t="s">
        <v>2385</v>
      </c>
      <c r="D1889" s="160" t="s">
        <v>1569</v>
      </c>
      <c r="E1889" s="158" t="s">
        <v>1157</v>
      </c>
      <c r="F1889" s="161" t="s">
        <v>3027</v>
      </c>
      <c r="G1889" s="162">
        <v>18594</v>
      </c>
      <c r="H1889" s="163">
        <v>19058</v>
      </c>
      <c r="I1889" s="166">
        <f t="shared" si="174"/>
        <v>2.4954286328923308E-2</v>
      </c>
      <c r="J1889" s="164">
        <f t="shared" si="175"/>
        <v>4.9908572657846612E-3</v>
      </c>
      <c r="K1889" s="162">
        <v>18593</v>
      </c>
      <c r="L1889" s="163">
        <v>19057</v>
      </c>
      <c r="M1889" s="166">
        <f t="shared" si="176"/>
        <v>2.495562846232453E-2</v>
      </c>
      <c r="N1889" s="164">
        <f t="shared" si="177"/>
        <v>4.9911256924649056E-3</v>
      </c>
      <c r="O1889" s="165">
        <f t="shared" si="178"/>
        <v>0.99994621921049798</v>
      </c>
      <c r="P1889" s="164">
        <f t="shared" si="179"/>
        <v>0.99994752859691471</v>
      </c>
      <c r="Q1889" s="81"/>
    </row>
    <row r="1890" spans="1:17" s="74" customFormat="1" x14ac:dyDescent="0.25">
      <c r="A1890" s="288" t="s">
        <v>2019</v>
      </c>
      <c r="B1890" s="158" t="s">
        <v>502</v>
      </c>
      <c r="C1890" s="159" t="s">
        <v>58</v>
      </c>
      <c r="D1890" s="160" t="s">
        <v>1068</v>
      </c>
      <c r="E1890" s="158" t="s">
        <v>1116</v>
      </c>
      <c r="F1890" s="161" t="s">
        <v>3039</v>
      </c>
      <c r="G1890" s="162">
        <v>54289</v>
      </c>
      <c r="H1890" s="163">
        <v>55422</v>
      </c>
      <c r="I1890" s="166">
        <f t="shared" si="174"/>
        <v>2.0869789460111626E-2</v>
      </c>
      <c r="J1890" s="164">
        <f t="shared" si="175"/>
        <v>4.1739578920223248E-3</v>
      </c>
      <c r="K1890" s="162">
        <v>0</v>
      </c>
      <c r="L1890" s="163">
        <v>0</v>
      </c>
      <c r="M1890" s="166">
        <f t="shared" si="176"/>
        <v>0</v>
      </c>
      <c r="N1890" s="164">
        <f t="shared" si="177"/>
        <v>0</v>
      </c>
      <c r="O1890" s="165">
        <f t="shared" si="178"/>
        <v>0</v>
      </c>
      <c r="P1890" s="164">
        <f t="shared" si="179"/>
        <v>0</v>
      </c>
      <c r="Q1890" s="81"/>
    </row>
    <row r="1891" spans="1:17" s="74" customFormat="1" x14ac:dyDescent="0.25">
      <c r="A1891" s="288" t="s">
        <v>2019</v>
      </c>
      <c r="B1891" s="158" t="s">
        <v>502</v>
      </c>
      <c r="C1891" s="159" t="s">
        <v>58</v>
      </c>
      <c r="D1891" s="160" t="s">
        <v>1384</v>
      </c>
      <c r="E1891" s="158" t="s">
        <v>1395</v>
      </c>
      <c r="F1891" s="161" t="s">
        <v>3233</v>
      </c>
      <c r="G1891" s="162">
        <v>54289</v>
      </c>
      <c r="H1891" s="163">
        <v>55422</v>
      </c>
      <c r="I1891" s="166">
        <f t="shared" si="174"/>
        <v>2.0869789460111626E-2</v>
      </c>
      <c r="J1891" s="164">
        <f t="shared" si="175"/>
        <v>4.1739578920223248E-3</v>
      </c>
      <c r="K1891" s="162">
        <v>1</v>
      </c>
      <c r="L1891" s="163">
        <v>1</v>
      </c>
      <c r="M1891" s="166">
        <f t="shared" si="176"/>
        <v>0</v>
      </c>
      <c r="N1891" s="164">
        <f t="shared" si="177"/>
        <v>0</v>
      </c>
      <c r="O1891" s="165">
        <f t="shared" si="178"/>
        <v>1.8419937740610438E-5</v>
      </c>
      <c r="P1891" s="164">
        <f t="shared" si="179"/>
        <v>1.8043376276568873E-5</v>
      </c>
      <c r="Q1891" s="81"/>
    </row>
    <row r="1892" spans="1:17" s="74" customFormat="1" x14ac:dyDescent="0.25">
      <c r="A1892" s="288" t="s">
        <v>2020</v>
      </c>
      <c r="B1892" s="158" t="s">
        <v>502</v>
      </c>
      <c r="C1892" s="159" t="s">
        <v>2131</v>
      </c>
      <c r="D1892" s="160" t="s">
        <v>1068</v>
      </c>
      <c r="E1892" s="158" t="s">
        <v>1116</v>
      </c>
      <c r="F1892" s="161" t="s">
        <v>3039</v>
      </c>
      <c r="G1892" s="162">
        <v>464653</v>
      </c>
      <c r="H1892" s="163">
        <v>480890</v>
      </c>
      <c r="I1892" s="166">
        <f t="shared" si="174"/>
        <v>3.4944356326118628E-2</v>
      </c>
      <c r="J1892" s="164">
        <f t="shared" si="175"/>
        <v>6.9888712652237256E-3</v>
      </c>
      <c r="K1892" s="162">
        <v>464644</v>
      </c>
      <c r="L1892" s="163">
        <v>480881</v>
      </c>
      <c r="M1892" s="166">
        <f t="shared" si="176"/>
        <v>3.4945033186697776E-2</v>
      </c>
      <c r="N1892" s="164">
        <f t="shared" si="177"/>
        <v>6.9890066373395551E-3</v>
      </c>
      <c r="O1892" s="165">
        <f t="shared" si="178"/>
        <v>0.99998063070721588</v>
      </c>
      <c r="P1892" s="164">
        <f t="shared" si="179"/>
        <v>0.999981284701283</v>
      </c>
      <c r="Q1892" s="81"/>
    </row>
    <row r="1893" spans="1:17" s="74" customFormat="1" x14ac:dyDescent="0.25">
      <c r="A1893" s="288" t="s">
        <v>2020</v>
      </c>
      <c r="B1893" s="158" t="s">
        <v>502</v>
      </c>
      <c r="C1893" s="159" t="s">
        <v>2131</v>
      </c>
      <c r="D1893" s="160" t="s">
        <v>1384</v>
      </c>
      <c r="E1893" s="158" t="s">
        <v>1395</v>
      </c>
      <c r="F1893" s="161" t="s">
        <v>3233</v>
      </c>
      <c r="G1893" s="162">
        <v>464653</v>
      </c>
      <c r="H1893" s="163">
        <v>480890</v>
      </c>
      <c r="I1893" s="166">
        <f t="shared" si="174"/>
        <v>3.4944356326118628E-2</v>
      </c>
      <c r="J1893" s="164">
        <f t="shared" si="175"/>
        <v>6.9888712652237256E-3</v>
      </c>
      <c r="K1893" s="162">
        <v>464509</v>
      </c>
      <c r="L1893" s="163">
        <v>480741</v>
      </c>
      <c r="M1893" s="166">
        <f t="shared" si="176"/>
        <v>3.4944425188747685E-2</v>
      </c>
      <c r="N1893" s="164">
        <f t="shared" si="177"/>
        <v>6.9888850377495372E-3</v>
      </c>
      <c r="O1893" s="165">
        <f t="shared" si="178"/>
        <v>0.99969009131545472</v>
      </c>
      <c r="P1893" s="164">
        <f t="shared" si="179"/>
        <v>0.99969015783235249</v>
      </c>
      <c r="Q1893" s="81"/>
    </row>
    <row r="1894" spans="1:17" s="74" customFormat="1" x14ac:dyDescent="0.25">
      <c r="A1894" s="288" t="s">
        <v>2021</v>
      </c>
      <c r="B1894" s="158" t="s">
        <v>502</v>
      </c>
      <c r="C1894" s="159" t="s">
        <v>2213</v>
      </c>
      <c r="D1894" s="160" t="s">
        <v>1068</v>
      </c>
      <c r="E1894" s="158" t="s">
        <v>1116</v>
      </c>
      <c r="F1894" s="161" t="s">
        <v>3039</v>
      </c>
      <c r="G1894" s="162">
        <v>52589</v>
      </c>
      <c r="H1894" s="163">
        <v>53956</v>
      </c>
      <c r="I1894" s="166">
        <f t="shared" si="174"/>
        <v>2.5994029169598205E-2</v>
      </c>
      <c r="J1894" s="164">
        <f t="shared" si="175"/>
        <v>5.1988058339196407E-3</v>
      </c>
      <c r="K1894" s="162">
        <v>1</v>
      </c>
      <c r="L1894" s="163">
        <v>1</v>
      </c>
      <c r="M1894" s="166">
        <f t="shared" si="176"/>
        <v>0</v>
      </c>
      <c r="N1894" s="164">
        <f t="shared" si="177"/>
        <v>0</v>
      </c>
      <c r="O1894" s="165">
        <f t="shared" si="178"/>
        <v>1.9015383445207172E-5</v>
      </c>
      <c r="P1894" s="164">
        <f t="shared" si="179"/>
        <v>1.8533619986655795E-5</v>
      </c>
      <c r="Q1894" s="81"/>
    </row>
    <row r="1895" spans="1:17" s="74" customFormat="1" x14ac:dyDescent="0.25">
      <c r="A1895" s="288" t="s">
        <v>2021</v>
      </c>
      <c r="B1895" s="158" t="s">
        <v>502</v>
      </c>
      <c r="C1895" s="159" t="s">
        <v>2213</v>
      </c>
      <c r="D1895" s="160" t="s">
        <v>1384</v>
      </c>
      <c r="E1895" s="158" t="s">
        <v>1395</v>
      </c>
      <c r="F1895" s="161" t="s">
        <v>3233</v>
      </c>
      <c r="G1895" s="162">
        <v>52589</v>
      </c>
      <c r="H1895" s="163">
        <v>53956</v>
      </c>
      <c r="I1895" s="166">
        <f t="shared" si="174"/>
        <v>2.5994029169598205E-2</v>
      </c>
      <c r="J1895" s="164">
        <f t="shared" si="175"/>
        <v>5.1988058339196407E-3</v>
      </c>
      <c r="K1895" s="162">
        <v>52449</v>
      </c>
      <c r="L1895" s="163">
        <v>53813</v>
      </c>
      <c r="M1895" s="166">
        <f t="shared" si="176"/>
        <v>2.6006215561783827E-2</v>
      </c>
      <c r="N1895" s="164">
        <f t="shared" si="177"/>
        <v>5.2012431123567657E-3</v>
      </c>
      <c r="O1895" s="165">
        <f t="shared" si="178"/>
        <v>0.99733784631767097</v>
      </c>
      <c r="P1895" s="164">
        <f t="shared" si="179"/>
        <v>0.99734969234190818</v>
      </c>
      <c r="Q1895" s="81"/>
    </row>
    <row r="1896" spans="1:17" s="74" customFormat="1" x14ac:dyDescent="0.25">
      <c r="A1896" s="288" t="s">
        <v>2778</v>
      </c>
      <c r="B1896" s="158" t="s">
        <v>502</v>
      </c>
      <c r="C1896" s="159" t="s">
        <v>2624</v>
      </c>
      <c r="D1896" s="160" t="s">
        <v>1384</v>
      </c>
      <c r="E1896" s="158" t="s">
        <v>1395</v>
      </c>
      <c r="F1896" s="161" t="s">
        <v>3233</v>
      </c>
      <c r="G1896" s="162">
        <v>53204</v>
      </c>
      <c r="H1896" s="163">
        <v>54102</v>
      </c>
      <c r="I1896" s="166">
        <f t="shared" si="174"/>
        <v>1.6878430193218556E-2</v>
      </c>
      <c r="J1896" s="164">
        <f t="shared" si="175"/>
        <v>3.3756860386437112E-3</v>
      </c>
      <c r="K1896" s="162">
        <v>0</v>
      </c>
      <c r="L1896" s="163">
        <v>0</v>
      </c>
      <c r="M1896" s="166">
        <f t="shared" si="176"/>
        <v>0</v>
      </c>
      <c r="N1896" s="164">
        <f t="shared" si="177"/>
        <v>0</v>
      </c>
      <c r="O1896" s="165">
        <f t="shared" si="178"/>
        <v>0</v>
      </c>
      <c r="P1896" s="164">
        <f t="shared" si="179"/>
        <v>0</v>
      </c>
      <c r="Q1896" s="81"/>
    </row>
    <row r="1897" spans="1:17" s="74" customFormat="1" x14ac:dyDescent="0.25">
      <c r="A1897" s="288" t="s">
        <v>2778</v>
      </c>
      <c r="B1897" s="158" t="s">
        <v>502</v>
      </c>
      <c r="C1897" s="159" t="s">
        <v>2624</v>
      </c>
      <c r="D1897" s="160" t="s">
        <v>1579</v>
      </c>
      <c r="E1897" s="158" t="s">
        <v>1169</v>
      </c>
      <c r="F1897" s="161" t="s">
        <v>3027</v>
      </c>
      <c r="G1897" s="162">
        <v>53204</v>
      </c>
      <c r="H1897" s="163">
        <v>54102</v>
      </c>
      <c r="I1897" s="166">
        <f t="shared" si="174"/>
        <v>1.6878430193218556E-2</v>
      </c>
      <c r="J1897" s="164">
        <f t="shared" si="175"/>
        <v>3.3756860386437112E-3</v>
      </c>
      <c r="K1897" s="162">
        <v>1</v>
      </c>
      <c r="L1897" s="163">
        <v>1</v>
      </c>
      <c r="M1897" s="166">
        <f t="shared" si="176"/>
        <v>0</v>
      </c>
      <c r="N1897" s="164">
        <f t="shared" si="177"/>
        <v>0</v>
      </c>
      <c r="O1897" s="165">
        <f t="shared" si="178"/>
        <v>1.8795579279753403E-5</v>
      </c>
      <c r="P1897" s="164">
        <f t="shared" si="179"/>
        <v>1.8483605042327457E-5</v>
      </c>
      <c r="Q1897" s="81"/>
    </row>
    <row r="1898" spans="1:17" s="74" customFormat="1" x14ac:dyDescent="0.25">
      <c r="A1898" s="288" t="s">
        <v>2777</v>
      </c>
      <c r="B1898" s="158" t="s">
        <v>502</v>
      </c>
      <c r="C1898" s="159" t="s">
        <v>2109</v>
      </c>
      <c r="D1898" s="160" t="s">
        <v>1068</v>
      </c>
      <c r="E1898" s="158" t="s">
        <v>1116</v>
      </c>
      <c r="F1898" s="161" t="s">
        <v>3039</v>
      </c>
      <c r="G1898" s="162">
        <v>46506</v>
      </c>
      <c r="H1898" s="163">
        <v>47571</v>
      </c>
      <c r="I1898" s="166">
        <f t="shared" si="174"/>
        <v>2.2900270932782865E-2</v>
      </c>
      <c r="J1898" s="164">
        <f t="shared" si="175"/>
        <v>4.5800541865565732E-3</v>
      </c>
      <c r="K1898" s="162">
        <v>0</v>
      </c>
      <c r="L1898" s="163">
        <v>0</v>
      </c>
      <c r="M1898" s="166">
        <f t="shared" si="176"/>
        <v>0</v>
      </c>
      <c r="N1898" s="164">
        <f t="shared" si="177"/>
        <v>0</v>
      </c>
      <c r="O1898" s="165">
        <f t="shared" si="178"/>
        <v>0</v>
      </c>
      <c r="P1898" s="164">
        <f t="shared" si="179"/>
        <v>0</v>
      </c>
      <c r="Q1898" s="81"/>
    </row>
    <row r="1899" spans="1:17" s="74" customFormat="1" x14ac:dyDescent="0.25">
      <c r="A1899" s="288" t="s">
        <v>2777</v>
      </c>
      <c r="B1899" s="158" t="s">
        <v>502</v>
      </c>
      <c r="C1899" s="159" t="s">
        <v>2109</v>
      </c>
      <c r="D1899" s="160" t="s">
        <v>1384</v>
      </c>
      <c r="E1899" s="158" t="s">
        <v>1395</v>
      </c>
      <c r="F1899" s="161" t="s">
        <v>3233</v>
      </c>
      <c r="G1899" s="162">
        <v>46506</v>
      </c>
      <c r="H1899" s="163">
        <v>47571</v>
      </c>
      <c r="I1899" s="166">
        <f t="shared" si="174"/>
        <v>2.2900270932782865E-2</v>
      </c>
      <c r="J1899" s="164">
        <f t="shared" si="175"/>
        <v>4.5800541865565732E-3</v>
      </c>
      <c r="K1899" s="162">
        <v>17</v>
      </c>
      <c r="L1899" s="163">
        <v>17</v>
      </c>
      <c r="M1899" s="166">
        <f t="shared" si="176"/>
        <v>0</v>
      </c>
      <c r="N1899" s="164">
        <f t="shared" si="177"/>
        <v>0</v>
      </c>
      <c r="O1899" s="165">
        <f t="shared" si="178"/>
        <v>3.6554423085193309E-4</v>
      </c>
      <c r="P1899" s="164">
        <f t="shared" si="179"/>
        <v>3.5736057682201342E-4</v>
      </c>
      <c r="Q1899" s="81"/>
    </row>
    <row r="1900" spans="1:17" s="74" customFormat="1" x14ac:dyDescent="0.25">
      <c r="A1900" s="288" t="s">
        <v>2777</v>
      </c>
      <c r="B1900" s="158" t="s">
        <v>502</v>
      </c>
      <c r="C1900" s="159" t="s">
        <v>2109</v>
      </c>
      <c r="D1900" s="160" t="s">
        <v>1579</v>
      </c>
      <c r="E1900" s="158" t="s">
        <v>1169</v>
      </c>
      <c r="F1900" s="161" t="s">
        <v>3027</v>
      </c>
      <c r="G1900" s="162">
        <v>46506</v>
      </c>
      <c r="H1900" s="163">
        <v>47571</v>
      </c>
      <c r="I1900" s="166">
        <f t="shared" si="174"/>
        <v>2.2900270932782865E-2</v>
      </c>
      <c r="J1900" s="164">
        <f t="shared" si="175"/>
        <v>4.5800541865565732E-3</v>
      </c>
      <c r="K1900" s="162">
        <v>0</v>
      </c>
      <c r="L1900" s="163">
        <v>0</v>
      </c>
      <c r="M1900" s="166">
        <f t="shared" si="176"/>
        <v>0</v>
      </c>
      <c r="N1900" s="164">
        <f t="shared" si="177"/>
        <v>0</v>
      </c>
      <c r="O1900" s="165">
        <f t="shared" si="178"/>
        <v>0</v>
      </c>
      <c r="P1900" s="164">
        <f t="shared" si="179"/>
        <v>0</v>
      </c>
      <c r="Q1900" s="81"/>
    </row>
    <row r="1901" spans="1:17" s="74" customFormat="1" x14ac:dyDescent="0.25">
      <c r="A1901" s="288" t="s">
        <v>2776</v>
      </c>
      <c r="B1901" s="158" t="s">
        <v>502</v>
      </c>
      <c r="C1901" s="159" t="s">
        <v>2119</v>
      </c>
      <c r="D1901" s="160" t="s">
        <v>1384</v>
      </c>
      <c r="E1901" s="158" t="s">
        <v>1395</v>
      </c>
      <c r="F1901" s="161" t="s">
        <v>3233</v>
      </c>
      <c r="G1901" s="162">
        <v>21665</v>
      </c>
      <c r="H1901" s="163">
        <v>22121</v>
      </c>
      <c r="I1901" s="166">
        <f t="shared" si="174"/>
        <v>2.1047772905608123E-2</v>
      </c>
      <c r="J1901" s="164">
        <f t="shared" si="175"/>
        <v>4.2095545811216247E-3</v>
      </c>
      <c r="K1901" s="162">
        <v>0</v>
      </c>
      <c r="L1901" s="163">
        <v>0</v>
      </c>
      <c r="M1901" s="166">
        <f t="shared" si="176"/>
        <v>0</v>
      </c>
      <c r="N1901" s="164">
        <f t="shared" si="177"/>
        <v>0</v>
      </c>
      <c r="O1901" s="165">
        <f t="shared" si="178"/>
        <v>0</v>
      </c>
      <c r="P1901" s="164">
        <f t="shared" si="179"/>
        <v>0</v>
      </c>
      <c r="Q1901" s="81"/>
    </row>
    <row r="1902" spans="1:17" s="74" customFormat="1" x14ac:dyDescent="0.25">
      <c r="A1902" s="288" t="s">
        <v>2775</v>
      </c>
      <c r="B1902" s="158" t="s">
        <v>502</v>
      </c>
      <c r="C1902" s="159" t="s">
        <v>2208</v>
      </c>
      <c r="D1902" s="160" t="s">
        <v>1558</v>
      </c>
      <c r="E1902" s="158" t="s">
        <v>1145</v>
      </c>
      <c r="F1902" s="161" t="s">
        <v>3027</v>
      </c>
      <c r="G1902" s="162">
        <v>8047</v>
      </c>
      <c r="H1902" s="163">
        <v>8211</v>
      </c>
      <c r="I1902" s="166">
        <f t="shared" si="174"/>
        <v>2.0380265937616503E-2</v>
      </c>
      <c r="J1902" s="164">
        <f t="shared" si="175"/>
        <v>4.0760531875233003E-3</v>
      </c>
      <c r="K1902" s="162">
        <v>0</v>
      </c>
      <c r="L1902" s="163">
        <v>0</v>
      </c>
      <c r="M1902" s="166">
        <f t="shared" si="176"/>
        <v>0</v>
      </c>
      <c r="N1902" s="164">
        <f t="shared" si="177"/>
        <v>0</v>
      </c>
      <c r="O1902" s="165">
        <f t="shared" si="178"/>
        <v>0</v>
      </c>
      <c r="P1902" s="164">
        <f t="shared" si="179"/>
        <v>0</v>
      </c>
      <c r="Q1902" s="81"/>
    </row>
    <row r="1903" spans="1:17" s="74" customFormat="1" x14ac:dyDescent="0.25">
      <c r="A1903" s="288" t="s">
        <v>2775</v>
      </c>
      <c r="B1903" s="158" t="s">
        <v>502</v>
      </c>
      <c r="C1903" s="159" t="s">
        <v>2208</v>
      </c>
      <c r="D1903" s="160" t="s">
        <v>1569</v>
      </c>
      <c r="E1903" s="158" t="s">
        <v>1157</v>
      </c>
      <c r="F1903" s="161" t="s">
        <v>3027</v>
      </c>
      <c r="G1903" s="162">
        <v>8047</v>
      </c>
      <c r="H1903" s="163">
        <v>8211</v>
      </c>
      <c r="I1903" s="166">
        <f t="shared" si="174"/>
        <v>2.0380265937616503E-2</v>
      </c>
      <c r="J1903" s="164">
        <f t="shared" si="175"/>
        <v>4.0760531875233003E-3</v>
      </c>
      <c r="K1903" s="162">
        <v>0</v>
      </c>
      <c r="L1903" s="163">
        <v>0</v>
      </c>
      <c r="M1903" s="166">
        <f t="shared" si="176"/>
        <v>0</v>
      </c>
      <c r="N1903" s="164">
        <f t="shared" si="177"/>
        <v>0</v>
      </c>
      <c r="O1903" s="165">
        <f t="shared" si="178"/>
        <v>0</v>
      </c>
      <c r="P1903" s="164">
        <f t="shared" si="179"/>
        <v>0</v>
      </c>
      <c r="Q1903" s="81"/>
    </row>
    <row r="1904" spans="1:17" s="74" customFormat="1" x14ac:dyDescent="0.25">
      <c r="A1904" s="288" t="s">
        <v>2371</v>
      </c>
      <c r="B1904" s="158" t="s">
        <v>502</v>
      </c>
      <c r="C1904" s="159" t="s">
        <v>1812</v>
      </c>
      <c r="D1904" s="160" t="s">
        <v>1579</v>
      </c>
      <c r="E1904" s="158" t="s">
        <v>1169</v>
      </c>
      <c r="F1904" s="161" t="s">
        <v>3027</v>
      </c>
      <c r="G1904" s="162">
        <v>16845</v>
      </c>
      <c r="H1904" s="163">
        <v>16941</v>
      </c>
      <c r="I1904" s="166">
        <f t="shared" si="174"/>
        <v>5.6990204808548533E-3</v>
      </c>
      <c r="J1904" s="164">
        <f t="shared" si="175"/>
        <v>1.1398040961709706E-3</v>
      </c>
      <c r="K1904" s="162">
        <v>16842</v>
      </c>
      <c r="L1904" s="163">
        <v>16938</v>
      </c>
      <c r="M1904" s="166">
        <f t="shared" si="176"/>
        <v>5.7000356252226575E-3</v>
      </c>
      <c r="N1904" s="164">
        <f t="shared" si="177"/>
        <v>1.1400071250445315E-3</v>
      </c>
      <c r="O1904" s="165">
        <f t="shared" si="178"/>
        <v>0.9998219056099733</v>
      </c>
      <c r="P1904" s="164">
        <f t="shared" si="179"/>
        <v>0.99982291482202945</v>
      </c>
      <c r="Q1904" s="81"/>
    </row>
    <row r="1905" spans="1:17" s="74" customFormat="1" x14ac:dyDescent="0.25">
      <c r="A1905" s="288" t="s">
        <v>2273</v>
      </c>
      <c r="B1905" s="158" t="s">
        <v>502</v>
      </c>
      <c r="C1905" s="159" t="s">
        <v>2282</v>
      </c>
      <c r="D1905" s="160" t="s">
        <v>1068</v>
      </c>
      <c r="E1905" s="158" t="s">
        <v>1116</v>
      </c>
      <c r="F1905" s="161" t="s">
        <v>3039</v>
      </c>
      <c r="G1905" s="162">
        <v>53334</v>
      </c>
      <c r="H1905" s="163">
        <v>53791</v>
      </c>
      <c r="I1905" s="166">
        <f t="shared" si="174"/>
        <v>8.5686428919638513E-3</v>
      </c>
      <c r="J1905" s="164">
        <f t="shared" si="175"/>
        <v>1.7137285783927702E-3</v>
      </c>
      <c r="K1905" s="162">
        <v>0</v>
      </c>
      <c r="L1905" s="163">
        <v>0</v>
      </c>
      <c r="M1905" s="166">
        <f t="shared" si="176"/>
        <v>0</v>
      </c>
      <c r="N1905" s="164">
        <f t="shared" si="177"/>
        <v>0</v>
      </c>
      <c r="O1905" s="165">
        <f t="shared" si="178"/>
        <v>0</v>
      </c>
      <c r="P1905" s="164">
        <f t="shared" si="179"/>
        <v>0</v>
      </c>
      <c r="Q1905" s="81"/>
    </row>
    <row r="1906" spans="1:17" s="74" customFormat="1" x14ac:dyDescent="0.25">
      <c r="A1906" s="288" t="s">
        <v>2273</v>
      </c>
      <c r="B1906" s="158" t="s">
        <v>502</v>
      </c>
      <c r="C1906" s="159" t="s">
        <v>2282</v>
      </c>
      <c r="D1906" s="160" t="s">
        <v>1384</v>
      </c>
      <c r="E1906" s="158" t="s">
        <v>1395</v>
      </c>
      <c r="F1906" s="161" t="s">
        <v>3233</v>
      </c>
      <c r="G1906" s="162">
        <v>53334</v>
      </c>
      <c r="H1906" s="163">
        <v>53791</v>
      </c>
      <c r="I1906" s="166">
        <f t="shared" si="174"/>
        <v>8.5686428919638513E-3</v>
      </c>
      <c r="J1906" s="164">
        <f t="shared" si="175"/>
        <v>1.7137285783927702E-3</v>
      </c>
      <c r="K1906" s="162">
        <v>604</v>
      </c>
      <c r="L1906" s="163">
        <v>611</v>
      </c>
      <c r="M1906" s="166">
        <f t="shared" si="176"/>
        <v>1.1589403973509934E-2</v>
      </c>
      <c r="N1906" s="164">
        <f t="shared" si="177"/>
        <v>2.317880794701987E-3</v>
      </c>
      <c r="O1906" s="165">
        <f t="shared" si="178"/>
        <v>1.132485843926951E-2</v>
      </c>
      <c r="P1906" s="164">
        <f t="shared" si="179"/>
        <v>1.1358777490658289E-2</v>
      </c>
      <c r="Q1906" s="81"/>
    </row>
    <row r="1907" spans="1:17" s="74" customFormat="1" x14ac:dyDescent="0.25">
      <c r="A1907" s="288" t="s">
        <v>2774</v>
      </c>
      <c r="B1907" s="158" t="s">
        <v>502</v>
      </c>
      <c r="C1907" s="159" t="s">
        <v>1772</v>
      </c>
      <c r="D1907" s="160" t="s">
        <v>1384</v>
      </c>
      <c r="E1907" s="158" t="s">
        <v>1395</v>
      </c>
      <c r="F1907" s="161" t="s">
        <v>3233</v>
      </c>
      <c r="G1907" s="162">
        <v>22089</v>
      </c>
      <c r="H1907" s="163">
        <v>22393</v>
      </c>
      <c r="I1907" s="166">
        <f t="shared" si="174"/>
        <v>1.3762506224817783E-2</v>
      </c>
      <c r="J1907" s="164">
        <f t="shared" si="175"/>
        <v>2.7525012449635565E-3</v>
      </c>
      <c r="K1907" s="162">
        <v>0</v>
      </c>
      <c r="L1907" s="163">
        <v>0</v>
      </c>
      <c r="M1907" s="166">
        <f t="shared" si="176"/>
        <v>0</v>
      </c>
      <c r="N1907" s="164">
        <f t="shared" si="177"/>
        <v>0</v>
      </c>
      <c r="O1907" s="165">
        <f t="shared" si="178"/>
        <v>0</v>
      </c>
      <c r="P1907" s="164">
        <f t="shared" si="179"/>
        <v>0</v>
      </c>
      <c r="Q1907" s="81"/>
    </row>
    <row r="1908" spans="1:17" s="74" customFormat="1" x14ac:dyDescent="0.25">
      <c r="A1908" s="288" t="s">
        <v>2022</v>
      </c>
      <c r="B1908" s="158" t="s">
        <v>502</v>
      </c>
      <c r="C1908" s="159" t="s">
        <v>2214</v>
      </c>
      <c r="D1908" s="160" t="s">
        <v>1068</v>
      </c>
      <c r="E1908" s="158" t="s">
        <v>1116</v>
      </c>
      <c r="F1908" s="161" t="s">
        <v>3039</v>
      </c>
      <c r="G1908" s="162">
        <v>98347</v>
      </c>
      <c r="H1908" s="163">
        <v>101699</v>
      </c>
      <c r="I1908" s="166">
        <f t="shared" si="174"/>
        <v>3.4083398578502649E-2</v>
      </c>
      <c r="J1908" s="164">
        <f t="shared" si="175"/>
        <v>6.8166797157005301E-3</v>
      </c>
      <c r="K1908" s="162">
        <v>3</v>
      </c>
      <c r="L1908" s="163">
        <v>3</v>
      </c>
      <c r="M1908" s="166">
        <f t="shared" si="176"/>
        <v>0</v>
      </c>
      <c r="N1908" s="164">
        <f t="shared" si="177"/>
        <v>0</v>
      </c>
      <c r="O1908" s="165">
        <f t="shared" si="178"/>
        <v>3.0504235004626474E-5</v>
      </c>
      <c r="P1908" s="164">
        <f t="shared" si="179"/>
        <v>2.9498815130925575E-5</v>
      </c>
      <c r="Q1908" s="81"/>
    </row>
    <row r="1909" spans="1:17" s="74" customFormat="1" x14ac:dyDescent="0.25">
      <c r="A1909" s="288" t="s">
        <v>2022</v>
      </c>
      <c r="B1909" s="158" t="s">
        <v>502</v>
      </c>
      <c r="C1909" s="159" t="s">
        <v>2214</v>
      </c>
      <c r="D1909" s="160" t="s">
        <v>1384</v>
      </c>
      <c r="E1909" s="158" t="s">
        <v>1395</v>
      </c>
      <c r="F1909" s="161" t="s">
        <v>3233</v>
      </c>
      <c r="G1909" s="162">
        <v>98347</v>
      </c>
      <c r="H1909" s="163">
        <v>101699</v>
      </c>
      <c r="I1909" s="166">
        <f t="shared" si="174"/>
        <v>3.4083398578502649E-2</v>
      </c>
      <c r="J1909" s="164">
        <f t="shared" si="175"/>
        <v>6.8166797157005301E-3</v>
      </c>
      <c r="K1909" s="162">
        <v>5</v>
      </c>
      <c r="L1909" s="163">
        <v>5</v>
      </c>
      <c r="M1909" s="166">
        <f t="shared" si="176"/>
        <v>0</v>
      </c>
      <c r="N1909" s="164">
        <f t="shared" si="177"/>
        <v>0</v>
      </c>
      <c r="O1909" s="165">
        <f t="shared" si="178"/>
        <v>5.0840391674377462E-5</v>
      </c>
      <c r="P1909" s="164">
        <f t="shared" si="179"/>
        <v>4.9164691884875956E-5</v>
      </c>
      <c r="Q1909" s="81"/>
    </row>
    <row r="1910" spans="1:17" s="74" customFormat="1" x14ac:dyDescent="0.25">
      <c r="A1910" s="288" t="s">
        <v>1023</v>
      </c>
      <c r="B1910" s="158" t="s">
        <v>502</v>
      </c>
      <c r="C1910" s="159" t="s">
        <v>501</v>
      </c>
      <c r="D1910" s="160" t="s">
        <v>905</v>
      </c>
      <c r="E1910" s="158" t="s">
        <v>906</v>
      </c>
      <c r="F1910" s="161" t="s">
        <v>842</v>
      </c>
      <c r="G1910" s="162">
        <v>937410</v>
      </c>
      <c r="H1910" s="163">
        <v>959839</v>
      </c>
      <c r="I1910" s="166">
        <f t="shared" si="174"/>
        <v>2.3926563616773876E-2</v>
      </c>
      <c r="J1910" s="164">
        <f t="shared" si="175"/>
        <v>4.7853127233547753E-3</v>
      </c>
      <c r="K1910" s="162">
        <v>937163</v>
      </c>
      <c r="L1910" s="163">
        <v>959586</v>
      </c>
      <c r="M1910" s="166">
        <f t="shared" si="176"/>
        <v>2.3926467434160333E-2</v>
      </c>
      <c r="N1910" s="164">
        <f t="shared" si="177"/>
        <v>4.7852934868320663E-3</v>
      </c>
      <c r="O1910" s="165">
        <f t="shared" si="178"/>
        <v>0.99973650803810499</v>
      </c>
      <c r="P1910" s="164">
        <f t="shared" si="179"/>
        <v>0.99973641412778602</v>
      </c>
      <c r="Q1910" s="81"/>
    </row>
    <row r="1911" spans="1:17" s="74" customFormat="1" x14ac:dyDescent="0.25">
      <c r="A1911" s="288" t="s">
        <v>1023</v>
      </c>
      <c r="B1911" s="158" t="s">
        <v>502</v>
      </c>
      <c r="C1911" s="159" t="s">
        <v>501</v>
      </c>
      <c r="D1911" s="160" t="s">
        <v>909</v>
      </c>
      <c r="E1911" s="158" t="s">
        <v>910</v>
      </c>
      <c r="F1911" s="161" t="s">
        <v>3039</v>
      </c>
      <c r="G1911" s="162">
        <v>937410</v>
      </c>
      <c r="H1911" s="163">
        <v>959839</v>
      </c>
      <c r="I1911" s="166">
        <f t="shared" si="174"/>
        <v>2.3926563616773876E-2</v>
      </c>
      <c r="J1911" s="164">
        <f t="shared" si="175"/>
        <v>4.7853127233547753E-3</v>
      </c>
      <c r="K1911" s="162">
        <v>937226</v>
      </c>
      <c r="L1911" s="163">
        <v>959651</v>
      </c>
      <c r="M1911" s="166">
        <f t="shared" si="176"/>
        <v>2.3926993062505734E-2</v>
      </c>
      <c r="N1911" s="164">
        <f t="shared" si="177"/>
        <v>4.7853986125011468E-3</v>
      </c>
      <c r="O1911" s="165">
        <f t="shared" si="178"/>
        <v>0.99980371448992433</v>
      </c>
      <c r="P1911" s="164">
        <f t="shared" si="179"/>
        <v>0.99980413381827582</v>
      </c>
      <c r="Q1911" s="81"/>
    </row>
    <row r="1912" spans="1:17" s="74" customFormat="1" x14ac:dyDescent="0.25">
      <c r="A1912" s="288" t="s">
        <v>2773</v>
      </c>
      <c r="B1912" s="158" t="s">
        <v>502</v>
      </c>
      <c r="C1912" s="159" t="s">
        <v>2516</v>
      </c>
      <c r="D1912" s="160" t="s">
        <v>1558</v>
      </c>
      <c r="E1912" s="158" t="s">
        <v>1145</v>
      </c>
      <c r="F1912" s="161" t="s">
        <v>3027</v>
      </c>
      <c r="G1912" s="162">
        <v>13433</v>
      </c>
      <c r="H1912" s="163">
        <v>13584</v>
      </c>
      <c r="I1912" s="166">
        <f t="shared" si="174"/>
        <v>1.1240973721432294E-2</v>
      </c>
      <c r="J1912" s="164">
        <f t="shared" si="175"/>
        <v>2.2481947442864587E-3</v>
      </c>
      <c r="K1912" s="162">
        <v>0</v>
      </c>
      <c r="L1912" s="163">
        <v>0</v>
      </c>
      <c r="M1912" s="166">
        <f t="shared" si="176"/>
        <v>0</v>
      </c>
      <c r="N1912" s="164">
        <f t="shared" si="177"/>
        <v>0</v>
      </c>
      <c r="O1912" s="165">
        <f t="shared" si="178"/>
        <v>0</v>
      </c>
      <c r="P1912" s="164">
        <f t="shared" si="179"/>
        <v>0</v>
      </c>
      <c r="Q1912" s="81"/>
    </row>
    <row r="1913" spans="1:17" s="74" customFormat="1" x14ac:dyDescent="0.25">
      <c r="A1913" s="288" t="s">
        <v>2393</v>
      </c>
      <c r="B1913" s="158" t="s">
        <v>502</v>
      </c>
      <c r="C1913" s="159" t="s">
        <v>2396</v>
      </c>
      <c r="D1913" s="160" t="s">
        <v>1199</v>
      </c>
      <c r="E1913" s="158" t="s">
        <v>1223</v>
      </c>
      <c r="F1913" s="161" t="s">
        <v>851</v>
      </c>
      <c r="G1913" s="162">
        <v>158123</v>
      </c>
      <c r="H1913" s="163">
        <v>159620</v>
      </c>
      <c r="I1913" s="166">
        <f t="shared" si="174"/>
        <v>9.4673134205650027E-3</v>
      </c>
      <c r="J1913" s="164">
        <f t="shared" si="175"/>
        <v>1.8934626841130005E-3</v>
      </c>
      <c r="K1913" s="162">
        <v>22048</v>
      </c>
      <c r="L1913" s="163">
        <v>22257</v>
      </c>
      <c r="M1913" s="166">
        <f t="shared" si="176"/>
        <v>9.4793178519593617E-3</v>
      </c>
      <c r="N1913" s="164">
        <f t="shared" si="177"/>
        <v>1.8958635703918724E-3</v>
      </c>
      <c r="O1913" s="165">
        <f t="shared" si="178"/>
        <v>0.13943575570916311</v>
      </c>
      <c r="P1913" s="164">
        <f t="shared" si="179"/>
        <v>0.13943741385791253</v>
      </c>
      <c r="Q1913" s="81"/>
    </row>
    <row r="1914" spans="1:17" s="74" customFormat="1" x14ac:dyDescent="0.25">
      <c r="A1914" s="288" t="s">
        <v>2772</v>
      </c>
      <c r="B1914" s="158" t="s">
        <v>502</v>
      </c>
      <c r="C1914" s="159" t="s">
        <v>2537</v>
      </c>
      <c r="D1914" s="160" t="s">
        <v>905</v>
      </c>
      <c r="E1914" s="158" t="s">
        <v>906</v>
      </c>
      <c r="F1914" s="161" t="s">
        <v>842</v>
      </c>
      <c r="G1914" s="162">
        <v>61595</v>
      </c>
      <c r="H1914" s="163">
        <v>62264</v>
      </c>
      <c r="I1914" s="166">
        <f t="shared" si="174"/>
        <v>1.0861271207078497E-2</v>
      </c>
      <c r="J1914" s="164">
        <f t="shared" si="175"/>
        <v>2.1722542414156993E-3</v>
      </c>
      <c r="K1914" s="162">
        <v>2</v>
      </c>
      <c r="L1914" s="163">
        <v>2</v>
      </c>
      <c r="M1914" s="166">
        <f t="shared" si="176"/>
        <v>0</v>
      </c>
      <c r="N1914" s="164">
        <f t="shared" si="177"/>
        <v>0</v>
      </c>
      <c r="O1914" s="165">
        <f t="shared" si="178"/>
        <v>3.247016803311957E-5</v>
      </c>
      <c r="P1914" s="164">
        <f t="shared" si="179"/>
        <v>3.2121289991006041E-5</v>
      </c>
      <c r="Q1914" s="81"/>
    </row>
    <row r="1915" spans="1:17" s="74" customFormat="1" x14ac:dyDescent="0.25">
      <c r="A1915" s="288" t="s">
        <v>2772</v>
      </c>
      <c r="B1915" s="158" t="s">
        <v>502</v>
      </c>
      <c r="C1915" s="159" t="s">
        <v>2537</v>
      </c>
      <c r="D1915" s="160" t="s">
        <v>909</v>
      </c>
      <c r="E1915" s="158" t="s">
        <v>910</v>
      </c>
      <c r="F1915" s="161" t="s">
        <v>3039</v>
      </c>
      <c r="G1915" s="162">
        <v>61595</v>
      </c>
      <c r="H1915" s="163">
        <v>62264</v>
      </c>
      <c r="I1915" s="166">
        <f t="shared" si="174"/>
        <v>1.0861271207078497E-2</v>
      </c>
      <c r="J1915" s="164">
        <f t="shared" si="175"/>
        <v>2.1722542414156993E-3</v>
      </c>
      <c r="K1915" s="162">
        <v>3</v>
      </c>
      <c r="L1915" s="163">
        <v>3</v>
      </c>
      <c r="M1915" s="166">
        <f t="shared" si="176"/>
        <v>0</v>
      </c>
      <c r="N1915" s="164">
        <f t="shared" si="177"/>
        <v>0</v>
      </c>
      <c r="O1915" s="165">
        <f t="shared" si="178"/>
        <v>4.8705252049679355E-5</v>
      </c>
      <c r="P1915" s="164">
        <f t="shared" si="179"/>
        <v>4.8181934986509058E-5</v>
      </c>
      <c r="Q1915" s="81"/>
    </row>
    <row r="1916" spans="1:17" s="74" customFormat="1" x14ac:dyDescent="0.25">
      <c r="A1916" s="288" t="s">
        <v>2771</v>
      </c>
      <c r="B1916" s="158" t="s">
        <v>502</v>
      </c>
      <c r="C1916" s="159" t="s">
        <v>31</v>
      </c>
      <c r="D1916" s="160" t="s">
        <v>1068</v>
      </c>
      <c r="E1916" s="158" t="s">
        <v>1116</v>
      </c>
      <c r="F1916" s="161" t="s">
        <v>3039</v>
      </c>
      <c r="G1916" s="162">
        <v>19516</v>
      </c>
      <c r="H1916" s="163">
        <v>19955</v>
      </c>
      <c r="I1916" s="166">
        <f t="shared" si="174"/>
        <v>2.2494363599098177E-2</v>
      </c>
      <c r="J1916" s="164">
        <f t="shared" si="175"/>
        <v>4.4988727198196354E-3</v>
      </c>
      <c r="K1916" s="162">
        <v>0</v>
      </c>
      <c r="L1916" s="163">
        <v>0</v>
      </c>
      <c r="M1916" s="166">
        <f t="shared" si="176"/>
        <v>0</v>
      </c>
      <c r="N1916" s="164">
        <f t="shared" si="177"/>
        <v>0</v>
      </c>
      <c r="O1916" s="165">
        <f t="shared" si="178"/>
        <v>0</v>
      </c>
      <c r="P1916" s="164">
        <f t="shared" si="179"/>
        <v>0</v>
      </c>
      <c r="Q1916" s="81"/>
    </row>
    <row r="1917" spans="1:17" s="74" customFormat="1" x14ac:dyDescent="0.25">
      <c r="A1917" s="288" t="s">
        <v>2771</v>
      </c>
      <c r="B1917" s="158" t="s">
        <v>502</v>
      </c>
      <c r="C1917" s="159" t="s">
        <v>31</v>
      </c>
      <c r="D1917" s="160" t="s">
        <v>1384</v>
      </c>
      <c r="E1917" s="158" t="s">
        <v>1395</v>
      </c>
      <c r="F1917" s="161" t="s">
        <v>3233</v>
      </c>
      <c r="G1917" s="162">
        <v>19516</v>
      </c>
      <c r="H1917" s="163">
        <v>19955</v>
      </c>
      <c r="I1917" s="166">
        <f t="shared" si="174"/>
        <v>2.2494363599098177E-2</v>
      </c>
      <c r="J1917" s="164">
        <f t="shared" si="175"/>
        <v>4.4988727198196354E-3</v>
      </c>
      <c r="K1917" s="162">
        <v>0</v>
      </c>
      <c r="L1917" s="163">
        <v>0</v>
      </c>
      <c r="M1917" s="166">
        <f t="shared" si="176"/>
        <v>0</v>
      </c>
      <c r="N1917" s="164">
        <f t="shared" si="177"/>
        <v>0</v>
      </c>
      <c r="O1917" s="165">
        <f t="shared" si="178"/>
        <v>0</v>
      </c>
      <c r="P1917" s="164">
        <f t="shared" si="179"/>
        <v>0</v>
      </c>
      <c r="Q1917" s="81"/>
    </row>
    <row r="1918" spans="1:17" s="74" customFormat="1" x14ac:dyDescent="0.25">
      <c r="A1918" s="288" t="s">
        <v>2770</v>
      </c>
      <c r="B1918" s="158" t="s">
        <v>46</v>
      </c>
      <c r="C1918" s="159" t="s">
        <v>2211</v>
      </c>
      <c r="D1918" s="160" t="s">
        <v>3001</v>
      </c>
      <c r="E1918" s="158" t="s">
        <v>3031</v>
      </c>
      <c r="F1918" s="161" t="s">
        <v>851</v>
      </c>
      <c r="G1918" s="162">
        <v>58036</v>
      </c>
      <c r="H1918" s="163">
        <v>58788</v>
      </c>
      <c r="I1918" s="166">
        <f t="shared" si="174"/>
        <v>1.2957474670893927E-2</v>
      </c>
      <c r="J1918" s="164">
        <f t="shared" si="175"/>
        <v>2.5914949341787853E-3</v>
      </c>
      <c r="K1918" s="162">
        <v>51</v>
      </c>
      <c r="L1918" s="163">
        <v>52</v>
      </c>
      <c r="M1918" s="166">
        <f t="shared" si="176"/>
        <v>1.9607843137254902E-2</v>
      </c>
      <c r="N1918" s="164">
        <f t="shared" si="177"/>
        <v>3.9215686274509803E-3</v>
      </c>
      <c r="O1918" s="165">
        <f t="shared" si="178"/>
        <v>8.7876490454200844E-4</v>
      </c>
      <c r="P1918" s="164">
        <f t="shared" si="179"/>
        <v>8.845342586922501E-4</v>
      </c>
      <c r="Q1918" s="81"/>
    </row>
    <row r="1919" spans="1:17" s="74" customFormat="1" x14ac:dyDescent="0.25">
      <c r="A1919" s="288" t="s">
        <v>2769</v>
      </c>
      <c r="B1919" s="158" t="s">
        <v>46</v>
      </c>
      <c r="C1919" s="159" t="s">
        <v>2625</v>
      </c>
      <c r="D1919" s="160" t="s">
        <v>3118</v>
      </c>
      <c r="E1919" s="158" t="s">
        <v>3166</v>
      </c>
      <c r="F1919" s="161" t="s">
        <v>3126</v>
      </c>
      <c r="G1919" s="162">
        <v>49245</v>
      </c>
      <c r="H1919" s="163">
        <v>50828</v>
      </c>
      <c r="I1919" s="166">
        <f t="shared" si="174"/>
        <v>3.2145395471621485E-2</v>
      </c>
      <c r="J1919" s="164">
        <f t="shared" si="175"/>
        <v>6.4290790943242974E-3</v>
      </c>
      <c r="K1919" s="162">
        <v>1</v>
      </c>
      <c r="L1919" s="163">
        <v>1</v>
      </c>
      <c r="M1919" s="166">
        <f t="shared" si="176"/>
        <v>0</v>
      </c>
      <c r="N1919" s="164">
        <f t="shared" si="177"/>
        <v>0</v>
      </c>
      <c r="O1919" s="165">
        <f t="shared" si="178"/>
        <v>2.0306630114732461E-5</v>
      </c>
      <c r="P1919" s="164">
        <f t="shared" si="179"/>
        <v>1.9674195325411192E-5</v>
      </c>
      <c r="Q1919" s="81"/>
    </row>
    <row r="1920" spans="1:17" s="74" customFormat="1" x14ac:dyDescent="0.25">
      <c r="A1920" s="288" t="s">
        <v>2768</v>
      </c>
      <c r="B1920" s="158" t="s">
        <v>46</v>
      </c>
      <c r="C1920" s="159" t="s">
        <v>2626</v>
      </c>
      <c r="D1920" s="160" t="s">
        <v>812</v>
      </c>
      <c r="E1920" s="158" t="s">
        <v>814</v>
      </c>
      <c r="F1920" s="161" t="s">
        <v>3039</v>
      </c>
      <c r="G1920" s="162">
        <v>29986</v>
      </c>
      <c r="H1920" s="163">
        <v>30812</v>
      </c>
      <c r="I1920" s="166">
        <f t="shared" si="174"/>
        <v>2.754618822116988E-2</v>
      </c>
      <c r="J1920" s="164">
        <f t="shared" si="175"/>
        <v>5.5092376442339762E-3</v>
      </c>
      <c r="K1920" s="162">
        <v>31</v>
      </c>
      <c r="L1920" s="163">
        <v>32</v>
      </c>
      <c r="M1920" s="166">
        <f t="shared" si="176"/>
        <v>3.2258064516129031E-2</v>
      </c>
      <c r="N1920" s="164">
        <f t="shared" si="177"/>
        <v>6.4516129032258064E-3</v>
      </c>
      <c r="O1920" s="165">
        <f t="shared" si="178"/>
        <v>1.0338157806976589E-3</v>
      </c>
      <c r="P1920" s="164">
        <f t="shared" si="179"/>
        <v>1.0385564065948333E-3</v>
      </c>
      <c r="Q1920" s="81"/>
    </row>
    <row r="1921" spans="1:17" s="74" customFormat="1" x14ac:dyDescent="0.25">
      <c r="A1921" s="288" t="s">
        <v>2768</v>
      </c>
      <c r="B1921" s="158" t="s">
        <v>46</v>
      </c>
      <c r="C1921" s="159" t="s">
        <v>2626</v>
      </c>
      <c r="D1921" s="160" t="s">
        <v>812</v>
      </c>
      <c r="E1921" s="158" t="s">
        <v>3146</v>
      </c>
      <c r="F1921" s="161" t="s">
        <v>3126</v>
      </c>
      <c r="G1921" s="162">
        <v>29986</v>
      </c>
      <c r="H1921" s="163">
        <v>30812</v>
      </c>
      <c r="I1921" s="166">
        <f t="shared" si="174"/>
        <v>2.754618822116988E-2</v>
      </c>
      <c r="J1921" s="164">
        <f t="shared" si="175"/>
        <v>5.5092376442339762E-3</v>
      </c>
      <c r="K1921" s="162">
        <v>3</v>
      </c>
      <c r="L1921" s="163">
        <v>3</v>
      </c>
      <c r="M1921" s="166">
        <f t="shared" si="176"/>
        <v>0</v>
      </c>
      <c r="N1921" s="164">
        <f t="shared" si="177"/>
        <v>0</v>
      </c>
      <c r="O1921" s="165">
        <f t="shared" si="178"/>
        <v>1.0004668845461215E-4</v>
      </c>
      <c r="P1921" s="164">
        <f t="shared" si="179"/>
        <v>9.7364663118265605E-5</v>
      </c>
      <c r="Q1921" s="81"/>
    </row>
    <row r="1922" spans="1:17" s="74" customFormat="1" x14ac:dyDescent="0.25">
      <c r="A1922" s="288" t="s">
        <v>2767</v>
      </c>
      <c r="B1922" s="158" t="s">
        <v>46</v>
      </c>
      <c r="C1922" s="159" t="s">
        <v>2627</v>
      </c>
      <c r="D1922" s="160" t="s">
        <v>3118</v>
      </c>
      <c r="E1922" s="158" t="s">
        <v>3166</v>
      </c>
      <c r="F1922" s="161" t="s">
        <v>3126</v>
      </c>
      <c r="G1922" s="162">
        <v>22634</v>
      </c>
      <c r="H1922" s="163">
        <v>23752</v>
      </c>
      <c r="I1922" s="166">
        <f t="shared" si="174"/>
        <v>4.9394715914111514E-2</v>
      </c>
      <c r="J1922" s="164">
        <f t="shared" si="175"/>
        <v>9.8789431828223036E-3</v>
      </c>
      <c r="K1922" s="162">
        <v>0</v>
      </c>
      <c r="L1922" s="163">
        <v>0</v>
      </c>
      <c r="M1922" s="166">
        <f t="shared" si="176"/>
        <v>0</v>
      </c>
      <c r="N1922" s="164">
        <f t="shared" si="177"/>
        <v>0</v>
      </c>
      <c r="O1922" s="165">
        <f t="shared" si="178"/>
        <v>0</v>
      </c>
      <c r="P1922" s="164">
        <f t="shared" si="179"/>
        <v>0</v>
      </c>
      <c r="Q1922" s="81"/>
    </row>
    <row r="1923" spans="1:17" s="74" customFormat="1" x14ac:dyDescent="0.25">
      <c r="A1923" s="288" t="s">
        <v>1024</v>
      </c>
      <c r="B1923" s="158" t="s">
        <v>46</v>
      </c>
      <c r="C1923" s="159" t="s">
        <v>727</v>
      </c>
      <c r="D1923" s="160" t="s">
        <v>3118</v>
      </c>
      <c r="E1923" s="158" t="s">
        <v>3166</v>
      </c>
      <c r="F1923" s="161" t="s">
        <v>3126</v>
      </c>
      <c r="G1923" s="162">
        <v>1970491</v>
      </c>
      <c r="H1923" s="163">
        <v>2079900</v>
      </c>
      <c r="I1923" s="166">
        <f t="shared" ref="I1923:I1986" si="180">(H1923-G1923)/G1923</f>
        <v>5.5523724797525084E-2</v>
      </c>
      <c r="J1923" s="164">
        <f t="shared" ref="J1923:J1986" si="181">I1923/5</f>
        <v>1.1104744959505017E-2</v>
      </c>
      <c r="K1923" s="162">
        <v>1970353</v>
      </c>
      <c r="L1923" s="163">
        <v>2079755</v>
      </c>
      <c r="M1923" s="166">
        <f t="shared" ref="M1923:M1986" si="182">IFERROR((L1923-K1923)/K1923,0)</f>
        <v>5.5524060917003196E-2</v>
      </c>
      <c r="N1923" s="164">
        <f t="shared" ref="N1923:N1986" si="183">M1923/5</f>
        <v>1.1104812183400639E-2</v>
      </c>
      <c r="O1923" s="165">
        <f t="shared" ref="O1923:O1986" si="184">K1923/G1923</f>
        <v>0.99992996669358047</v>
      </c>
      <c r="P1923" s="164">
        <f t="shared" ref="P1923:P1986" si="185">L1923/H1923</f>
        <v>0.99993028510986104</v>
      </c>
      <c r="Q1923" s="81"/>
    </row>
    <row r="1924" spans="1:17" s="74" customFormat="1" x14ac:dyDescent="0.25">
      <c r="A1924" s="288" t="s">
        <v>2766</v>
      </c>
      <c r="B1924" s="158" t="s">
        <v>46</v>
      </c>
      <c r="C1924" s="159" t="s">
        <v>2628</v>
      </c>
      <c r="D1924" s="160" t="s">
        <v>1063</v>
      </c>
      <c r="E1924" s="158" t="s">
        <v>1110</v>
      </c>
      <c r="F1924" s="161" t="s">
        <v>3039</v>
      </c>
      <c r="G1924" s="162">
        <v>18482</v>
      </c>
      <c r="H1924" s="163">
        <v>18943</v>
      </c>
      <c r="I1924" s="166">
        <f t="shared" si="180"/>
        <v>2.4943187966670274E-2</v>
      </c>
      <c r="J1924" s="164">
        <f t="shared" si="181"/>
        <v>4.9886375933340544E-3</v>
      </c>
      <c r="K1924" s="162">
        <v>1</v>
      </c>
      <c r="L1924" s="163">
        <v>1</v>
      </c>
      <c r="M1924" s="166">
        <f t="shared" si="182"/>
        <v>0</v>
      </c>
      <c r="N1924" s="164">
        <f t="shared" si="183"/>
        <v>0</v>
      </c>
      <c r="O1924" s="165">
        <f t="shared" si="184"/>
        <v>5.4106698409263067E-5</v>
      </c>
      <c r="P1924" s="164">
        <f t="shared" si="185"/>
        <v>5.2789948793749668E-5</v>
      </c>
      <c r="Q1924" s="81"/>
    </row>
    <row r="1925" spans="1:17" s="74" customFormat="1" x14ac:dyDescent="0.25">
      <c r="A1925" s="288" t="s">
        <v>2766</v>
      </c>
      <c r="B1925" s="158" t="s">
        <v>46</v>
      </c>
      <c r="C1925" s="159" t="s">
        <v>2628</v>
      </c>
      <c r="D1925" s="160" t="s">
        <v>1063</v>
      </c>
      <c r="E1925" s="158" t="s">
        <v>3140</v>
      </c>
      <c r="F1925" s="161" t="s">
        <v>3126</v>
      </c>
      <c r="G1925" s="162">
        <v>18482</v>
      </c>
      <c r="H1925" s="163">
        <v>18943</v>
      </c>
      <c r="I1925" s="166">
        <f t="shared" si="180"/>
        <v>2.4943187966670274E-2</v>
      </c>
      <c r="J1925" s="164">
        <f t="shared" si="181"/>
        <v>4.9886375933340544E-3</v>
      </c>
      <c r="K1925" s="162">
        <v>1</v>
      </c>
      <c r="L1925" s="163">
        <v>1</v>
      </c>
      <c r="M1925" s="166">
        <f t="shared" si="182"/>
        <v>0</v>
      </c>
      <c r="N1925" s="164">
        <f t="shared" si="183"/>
        <v>0</v>
      </c>
      <c r="O1925" s="165">
        <f t="shared" si="184"/>
        <v>5.4106698409263067E-5</v>
      </c>
      <c r="P1925" s="164">
        <f t="shared" si="185"/>
        <v>5.2789948793749668E-5</v>
      </c>
      <c r="Q1925" s="81"/>
    </row>
    <row r="1926" spans="1:17" s="74" customFormat="1" x14ac:dyDescent="0.25">
      <c r="A1926" s="288" t="s">
        <v>1025</v>
      </c>
      <c r="B1926" s="158" t="s">
        <v>46</v>
      </c>
      <c r="C1926" s="159" t="s">
        <v>712</v>
      </c>
      <c r="D1926" s="160" t="s">
        <v>812</v>
      </c>
      <c r="E1926" s="158" t="s">
        <v>814</v>
      </c>
      <c r="F1926" s="161" t="s">
        <v>3039</v>
      </c>
      <c r="G1926" s="162">
        <v>365672</v>
      </c>
      <c r="H1926" s="163">
        <v>388435</v>
      </c>
      <c r="I1926" s="166">
        <f t="shared" si="180"/>
        <v>6.2249775755321708E-2</v>
      </c>
      <c r="J1926" s="164">
        <f t="shared" si="181"/>
        <v>1.2449955151064342E-2</v>
      </c>
      <c r="K1926" s="162">
        <v>365102</v>
      </c>
      <c r="L1926" s="163">
        <v>387828</v>
      </c>
      <c r="M1926" s="166">
        <f t="shared" si="182"/>
        <v>6.2245619032489548E-2</v>
      </c>
      <c r="N1926" s="164">
        <f t="shared" si="183"/>
        <v>1.244912380649791E-2</v>
      </c>
      <c r="O1926" s="165">
        <f t="shared" si="184"/>
        <v>0.99844122601675822</v>
      </c>
      <c r="P1926" s="164">
        <f t="shared" si="185"/>
        <v>0.99843731898515842</v>
      </c>
      <c r="Q1926" s="81"/>
    </row>
    <row r="1927" spans="1:17" s="74" customFormat="1" x14ac:dyDescent="0.25">
      <c r="A1927" s="288" t="s">
        <v>1025</v>
      </c>
      <c r="B1927" s="158" t="s">
        <v>46</v>
      </c>
      <c r="C1927" s="159" t="s">
        <v>712</v>
      </c>
      <c r="D1927" s="160" t="s">
        <v>812</v>
      </c>
      <c r="E1927" s="158" t="s">
        <v>3146</v>
      </c>
      <c r="F1927" s="161" t="s">
        <v>3126</v>
      </c>
      <c r="G1927" s="162">
        <v>365672</v>
      </c>
      <c r="H1927" s="163">
        <v>388435</v>
      </c>
      <c r="I1927" s="166">
        <f t="shared" si="180"/>
        <v>6.2249775755321708E-2</v>
      </c>
      <c r="J1927" s="164">
        <f t="shared" si="181"/>
        <v>1.2449955151064342E-2</v>
      </c>
      <c r="K1927" s="162">
        <v>365100</v>
      </c>
      <c r="L1927" s="163">
        <v>387826</v>
      </c>
      <c r="M1927" s="166">
        <f t="shared" si="182"/>
        <v>6.2245960010955906E-2</v>
      </c>
      <c r="N1927" s="164">
        <f t="shared" si="183"/>
        <v>1.2449192002191181E-2</v>
      </c>
      <c r="O1927" s="165">
        <f t="shared" si="184"/>
        <v>0.99843575663436079</v>
      </c>
      <c r="P1927" s="164">
        <f t="shared" si="185"/>
        <v>0.99843217011855268</v>
      </c>
      <c r="Q1927" s="81"/>
    </row>
    <row r="1928" spans="1:17" s="74" customFormat="1" x14ac:dyDescent="0.25">
      <c r="A1928" s="288" t="s">
        <v>2023</v>
      </c>
      <c r="B1928" s="158" t="s">
        <v>46</v>
      </c>
      <c r="C1928" s="159" t="s">
        <v>2215</v>
      </c>
      <c r="D1928" s="160" t="s">
        <v>812</v>
      </c>
      <c r="E1928" s="158" t="s">
        <v>814</v>
      </c>
      <c r="F1928" s="161" t="s">
        <v>3039</v>
      </c>
      <c r="G1928" s="162">
        <v>41739</v>
      </c>
      <c r="H1928" s="163">
        <v>44796</v>
      </c>
      <c r="I1928" s="166">
        <f t="shared" si="180"/>
        <v>7.3240853877668363E-2</v>
      </c>
      <c r="J1928" s="164">
        <f t="shared" si="181"/>
        <v>1.4648170775533672E-2</v>
      </c>
      <c r="K1928" s="162">
        <v>41216</v>
      </c>
      <c r="L1928" s="163">
        <v>44235</v>
      </c>
      <c r="M1928" s="166">
        <f t="shared" si="182"/>
        <v>7.3248253105590064E-2</v>
      </c>
      <c r="N1928" s="164">
        <f t="shared" si="183"/>
        <v>1.4649650621118013E-2</v>
      </c>
      <c r="O1928" s="165">
        <f t="shared" si="184"/>
        <v>0.98746975250964331</v>
      </c>
      <c r="P1928" s="164">
        <f t="shared" si="185"/>
        <v>0.98747656040717924</v>
      </c>
      <c r="Q1928" s="81"/>
    </row>
    <row r="1929" spans="1:17" s="74" customFormat="1" x14ac:dyDescent="0.25">
      <c r="A1929" s="288" t="s">
        <v>2023</v>
      </c>
      <c r="B1929" s="158" t="s">
        <v>46</v>
      </c>
      <c r="C1929" s="159" t="s">
        <v>2215</v>
      </c>
      <c r="D1929" s="160" t="s">
        <v>812</v>
      </c>
      <c r="E1929" s="158" t="s">
        <v>3146</v>
      </c>
      <c r="F1929" s="161" t="s">
        <v>3126</v>
      </c>
      <c r="G1929" s="162">
        <v>41739</v>
      </c>
      <c r="H1929" s="163">
        <v>44796</v>
      </c>
      <c r="I1929" s="166">
        <f t="shared" si="180"/>
        <v>7.3240853877668363E-2</v>
      </c>
      <c r="J1929" s="164">
        <f t="shared" si="181"/>
        <v>1.4648170775533672E-2</v>
      </c>
      <c r="K1929" s="162">
        <v>41208</v>
      </c>
      <c r="L1929" s="163">
        <v>44226</v>
      </c>
      <c r="M1929" s="166">
        <f t="shared" si="182"/>
        <v>7.3238206173558529E-2</v>
      </c>
      <c r="N1929" s="164">
        <f t="shared" si="183"/>
        <v>1.4647641234711706E-2</v>
      </c>
      <c r="O1929" s="165">
        <f t="shared" si="184"/>
        <v>0.98727808524401639</v>
      </c>
      <c r="P1929" s="164">
        <f t="shared" si="185"/>
        <v>0.98727564961157244</v>
      </c>
      <c r="Q1929" s="81"/>
    </row>
    <row r="1930" spans="1:17" s="74" customFormat="1" x14ac:dyDescent="0.25">
      <c r="A1930" s="288" t="s">
        <v>2024</v>
      </c>
      <c r="B1930" s="158" t="s">
        <v>46</v>
      </c>
      <c r="C1930" s="159" t="s">
        <v>2216</v>
      </c>
      <c r="D1930" s="160" t="s">
        <v>1063</v>
      </c>
      <c r="E1930" s="158" t="s">
        <v>1110</v>
      </c>
      <c r="F1930" s="161" t="s">
        <v>3039</v>
      </c>
      <c r="G1930" s="162">
        <v>977960</v>
      </c>
      <c r="H1930" s="163">
        <v>1053015</v>
      </c>
      <c r="I1930" s="166">
        <f t="shared" si="180"/>
        <v>7.6746492699087898E-2</v>
      </c>
      <c r="J1930" s="164">
        <f t="shared" si="181"/>
        <v>1.534929853981758E-2</v>
      </c>
      <c r="K1930" s="162">
        <v>977956</v>
      </c>
      <c r="L1930" s="163">
        <v>1053011</v>
      </c>
      <c r="M1930" s="166">
        <f t="shared" si="182"/>
        <v>7.6746806604796131E-2</v>
      </c>
      <c r="N1930" s="164">
        <f t="shared" si="183"/>
        <v>1.5349361320959227E-2</v>
      </c>
      <c r="O1930" s="165">
        <f t="shared" si="184"/>
        <v>0.99999590985316378</v>
      </c>
      <c r="P1930" s="164">
        <f t="shared" si="185"/>
        <v>0.99999620138364598</v>
      </c>
      <c r="Q1930" s="81"/>
    </row>
    <row r="1931" spans="1:17" s="74" customFormat="1" x14ac:dyDescent="0.25">
      <c r="A1931" s="288" t="s">
        <v>2024</v>
      </c>
      <c r="B1931" s="158" t="s">
        <v>46</v>
      </c>
      <c r="C1931" s="159" t="s">
        <v>2216</v>
      </c>
      <c r="D1931" s="160" t="s">
        <v>1063</v>
      </c>
      <c r="E1931" s="158" t="s">
        <v>3140</v>
      </c>
      <c r="F1931" s="161" t="s">
        <v>3126</v>
      </c>
      <c r="G1931" s="162">
        <v>977960</v>
      </c>
      <c r="H1931" s="163">
        <v>1053015</v>
      </c>
      <c r="I1931" s="166">
        <f t="shared" si="180"/>
        <v>7.6746492699087898E-2</v>
      </c>
      <c r="J1931" s="164">
        <f t="shared" si="181"/>
        <v>1.534929853981758E-2</v>
      </c>
      <c r="K1931" s="162">
        <v>977952</v>
      </c>
      <c r="L1931" s="163">
        <v>1053007</v>
      </c>
      <c r="M1931" s="166">
        <f t="shared" si="182"/>
        <v>7.6747120513072212E-2</v>
      </c>
      <c r="N1931" s="164">
        <f t="shared" si="183"/>
        <v>1.5349424102614442E-2</v>
      </c>
      <c r="O1931" s="165">
        <f t="shared" si="184"/>
        <v>0.99999181970632744</v>
      </c>
      <c r="P1931" s="164">
        <f t="shared" si="185"/>
        <v>0.99999240276729207</v>
      </c>
      <c r="Q1931" s="81"/>
    </row>
    <row r="1932" spans="1:17" s="74" customFormat="1" x14ac:dyDescent="0.25">
      <c r="A1932" s="288" t="s">
        <v>2765</v>
      </c>
      <c r="B1932" s="158" t="s">
        <v>46</v>
      </c>
      <c r="C1932" s="159" t="s">
        <v>2629</v>
      </c>
      <c r="D1932" s="160" t="s">
        <v>3118</v>
      </c>
      <c r="E1932" s="158" t="s">
        <v>3166</v>
      </c>
      <c r="F1932" s="161" t="s">
        <v>3126</v>
      </c>
      <c r="G1932" s="162">
        <v>143402</v>
      </c>
      <c r="H1932" s="163">
        <v>155237</v>
      </c>
      <c r="I1932" s="166">
        <f t="shared" si="180"/>
        <v>8.2530229703909289E-2</v>
      </c>
      <c r="J1932" s="164">
        <f t="shared" si="181"/>
        <v>1.6506045940781859E-2</v>
      </c>
      <c r="K1932" s="162">
        <v>18</v>
      </c>
      <c r="L1932" s="163">
        <v>20</v>
      </c>
      <c r="M1932" s="166">
        <f t="shared" si="182"/>
        <v>0.1111111111111111</v>
      </c>
      <c r="N1932" s="164">
        <f t="shared" si="183"/>
        <v>2.222222222222222E-2</v>
      </c>
      <c r="O1932" s="165">
        <f t="shared" si="184"/>
        <v>1.2552126190708637E-4</v>
      </c>
      <c r="P1932" s="164">
        <f t="shared" si="185"/>
        <v>1.2883526478867796E-4</v>
      </c>
      <c r="Q1932" s="81"/>
    </row>
    <row r="1933" spans="1:17" s="74" customFormat="1" x14ac:dyDescent="0.25">
      <c r="A1933" s="288" t="s">
        <v>2764</v>
      </c>
      <c r="B1933" s="158" t="s">
        <v>46</v>
      </c>
      <c r="C1933" s="159" t="s">
        <v>2630</v>
      </c>
      <c r="D1933" s="160" t="s">
        <v>1063</v>
      </c>
      <c r="E1933" s="158" t="s">
        <v>1110</v>
      </c>
      <c r="F1933" s="161" t="s">
        <v>3039</v>
      </c>
      <c r="G1933" s="162">
        <v>40118</v>
      </c>
      <c r="H1933" s="163">
        <v>41439</v>
      </c>
      <c r="I1933" s="166">
        <f t="shared" si="180"/>
        <v>3.2927862804726059E-2</v>
      </c>
      <c r="J1933" s="164">
        <f t="shared" si="181"/>
        <v>6.5855725609452118E-3</v>
      </c>
      <c r="K1933" s="162">
        <v>3</v>
      </c>
      <c r="L1933" s="163">
        <v>3</v>
      </c>
      <c r="M1933" s="166">
        <f t="shared" si="182"/>
        <v>0</v>
      </c>
      <c r="N1933" s="164">
        <f t="shared" si="183"/>
        <v>0</v>
      </c>
      <c r="O1933" s="165">
        <f t="shared" si="184"/>
        <v>7.4779400767735184E-5</v>
      </c>
      <c r="P1933" s="164">
        <f t="shared" si="185"/>
        <v>7.2395569391153259E-5</v>
      </c>
      <c r="Q1933" s="81"/>
    </row>
    <row r="1934" spans="1:17" s="74" customFormat="1" x14ac:dyDescent="0.25">
      <c r="A1934" s="288" t="s">
        <v>2764</v>
      </c>
      <c r="B1934" s="158" t="s">
        <v>46</v>
      </c>
      <c r="C1934" s="159" t="s">
        <v>2630</v>
      </c>
      <c r="D1934" s="160" t="s">
        <v>1063</v>
      </c>
      <c r="E1934" s="158" t="s">
        <v>3140</v>
      </c>
      <c r="F1934" s="161" t="s">
        <v>3126</v>
      </c>
      <c r="G1934" s="162">
        <v>40118</v>
      </c>
      <c r="H1934" s="163">
        <v>41439</v>
      </c>
      <c r="I1934" s="166">
        <f t="shared" si="180"/>
        <v>3.2927862804726059E-2</v>
      </c>
      <c r="J1934" s="164">
        <f t="shared" si="181"/>
        <v>6.5855725609452118E-3</v>
      </c>
      <c r="K1934" s="162">
        <v>3</v>
      </c>
      <c r="L1934" s="163">
        <v>3</v>
      </c>
      <c r="M1934" s="166">
        <f t="shared" si="182"/>
        <v>0</v>
      </c>
      <c r="N1934" s="164">
        <f t="shared" si="183"/>
        <v>0</v>
      </c>
      <c r="O1934" s="165">
        <f t="shared" si="184"/>
        <v>7.4779400767735184E-5</v>
      </c>
      <c r="P1934" s="164">
        <f t="shared" si="185"/>
        <v>7.2395569391153259E-5</v>
      </c>
      <c r="Q1934" s="81"/>
    </row>
    <row r="1935" spans="1:17" s="74" customFormat="1" x14ac:dyDescent="0.25">
      <c r="A1935" s="288" t="s">
        <v>2025</v>
      </c>
      <c r="B1935" s="158" t="s">
        <v>46</v>
      </c>
      <c r="C1935" s="159" t="s">
        <v>2217</v>
      </c>
      <c r="D1935" s="160" t="s">
        <v>1063</v>
      </c>
      <c r="E1935" s="158" t="s">
        <v>1110</v>
      </c>
      <c r="F1935" s="161" t="s">
        <v>3039</v>
      </c>
      <c r="G1935" s="162">
        <v>2621971</v>
      </c>
      <c r="H1935" s="163">
        <v>2771420</v>
      </c>
      <c r="I1935" s="166">
        <f t="shared" si="180"/>
        <v>5.6998723479397752E-2</v>
      </c>
      <c r="J1935" s="164">
        <f t="shared" si="181"/>
        <v>1.139974469587955E-2</v>
      </c>
      <c r="K1935" s="162">
        <v>2621971</v>
      </c>
      <c r="L1935" s="163">
        <v>2771420</v>
      </c>
      <c r="M1935" s="166">
        <f t="shared" si="182"/>
        <v>5.6998723479397752E-2</v>
      </c>
      <c r="N1935" s="164">
        <f t="shared" si="183"/>
        <v>1.139974469587955E-2</v>
      </c>
      <c r="O1935" s="165">
        <f t="shared" si="184"/>
        <v>1</v>
      </c>
      <c r="P1935" s="164">
        <f t="shared" si="185"/>
        <v>1</v>
      </c>
      <c r="Q1935" s="81"/>
    </row>
    <row r="1936" spans="1:17" s="74" customFormat="1" x14ac:dyDescent="0.25">
      <c r="A1936" s="288" t="s">
        <v>2025</v>
      </c>
      <c r="B1936" s="158" t="s">
        <v>46</v>
      </c>
      <c r="C1936" s="159" t="s">
        <v>2217</v>
      </c>
      <c r="D1936" s="160" t="s">
        <v>1063</v>
      </c>
      <c r="E1936" s="158" t="s">
        <v>3140</v>
      </c>
      <c r="F1936" s="161" t="s">
        <v>3126</v>
      </c>
      <c r="G1936" s="162">
        <v>2621971</v>
      </c>
      <c r="H1936" s="163">
        <v>2771420</v>
      </c>
      <c r="I1936" s="166">
        <f t="shared" si="180"/>
        <v>5.6998723479397752E-2</v>
      </c>
      <c r="J1936" s="164">
        <f t="shared" si="181"/>
        <v>1.139974469587955E-2</v>
      </c>
      <c r="K1936" s="162">
        <v>2621895</v>
      </c>
      <c r="L1936" s="163">
        <v>2771339</v>
      </c>
      <c r="M1936" s="166">
        <f t="shared" si="182"/>
        <v>5.6998468664839742E-2</v>
      </c>
      <c r="N1936" s="164">
        <f t="shared" si="183"/>
        <v>1.1399693732967949E-2</v>
      </c>
      <c r="O1936" s="165">
        <f t="shared" si="184"/>
        <v>0.99997101417216283</v>
      </c>
      <c r="P1936" s="164">
        <f t="shared" si="185"/>
        <v>0.99997077310548388</v>
      </c>
      <c r="Q1936" s="81"/>
    </row>
    <row r="1937" spans="1:17" s="74" customFormat="1" x14ac:dyDescent="0.25">
      <c r="A1937" s="288" t="s">
        <v>2026</v>
      </c>
      <c r="B1937" s="158" t="s">
        <v>46</v>
      </c>
      <c r="C1937" s="159" t="s">
        <v>2218</v>
      </c>
      <c r="D1937" s="160" t="s">
        <v>1063</v>
      </c>
      <c r="E1937" s="158" t="s">
        <v>1110</v>
      </c>
      <c r="F1937" s="161" t="s">
        <v>3039</v>
      </c>
      <c r="G1937" s="162">
        <v>845253</v>
      </c>
      <c r="H1937" s="163">
        <v>915297</v>
      </c>
      <c r="I1937" s="166">
        <f t="shared" si="180"/>
        <v>8.286749647738606E-2</v>
      </c>
      <c r="J1937" s="164">
        <f t="shared" si="181"/>
        <v>1.6573499295477211E-2</v>
      </c>
      <c r="K1937" s="162">
        <v>845252</v>
      </c>
      <c r="L1937" s="163">
        <v>915296</v>
      </c>
      <c r="M1937" s="166">
        <f t="shared" si="182"/>
        <v>8.286759451619162E-2</v>
      </c>
      <c r="N1937" s="164">
        <f t="shared" si="183"/>
        <v>1.6573518903238323E-2</v>
      </c>
      <c r="O1937" s="165">
        <f t="shared" si="184"/>
        <v>0.99999881692227066</v>
      </c>
      <c r="P1937" s="164">
        <f t="shared" si="185"/>
        <v>0.99999890745845332</v>
      </c>
      <c r="Q1937" s="81"/>
    </row>
    <row r="1938" spans="1:17" s="74" customFormat="1" x14ac:dyDescent="0.25">
      <c r="A1938" s="288" t="s">
        <v>2026</v>
      </c>
      <c r="B1938" s="158" t="s">
        <v>46</v>
      </c>
      <c r="C1938" s="159" t="s">
        <v>2218</v>
      </c>
      <c r="D1938" s="160" t="s">
        <v>1063</v>
      </c>
      <c r="E1938" s="158" t="s">
        <v>3140</v>
      </c>
      <c r="F1938" s="161" t="s">
        <v>3126</v>
      </c>
      <c r="G1938" s="162">
        <v>845253</v>
      </c>
      <c r="H1938" s="163">
        <v>915297</v>
      </c>
      <c r="I1938" s="166">
        <f t="shared" si="180"/>
        <v>8.286749647738606E-2</v>
      </c>
      <c r="J1938" s="164">
        <f t="shared" si="181"/>
        <v>1.6573499295477211E-2</v>
      </c>
      <c r="K1938" s="162">
        <v>845252</v>
      </c>
      <c r="L1938" s="163">
        <v>915296</v>
      </c>
      <c r="M1938" s="166">
        <f t="shared" si="182"/>
        <v>8.286759451619162E-2</v>
      </c>
      <c r="N1938" s="164">
        <f t="shared" si="183"/>
        <v>1.6573518903238323E-2</v>
      </c>
      <c r="O1938" s="165">
        <f t="shared" si="184"/>
        <v>0.99999881692227066</v>
      </c>
      <c r="P1938" s="164">
        <f t="shared" si="185"/>
        <v>0.99999890745845332</v>
      </c>
      <c r="Q1938" s="81"/>
    </row>
    <row r="1939" spans="1:17" s="74" customFormat="1" x14ac:dyDescent="0.25">
      <c r="A1939" s="288" t="s">
        <v>2027</v>
      </c>
      <c r="B1939" s="158" t="s">
        <v>46</v>
      </c>
      <c r="C1939" s="159" t="s">
        <v>2219</v>
      </c>
      <c r="D1939" s="160" t="s">
        <v>1063</v>
      </c>
      <c r="E1939" s="158" t="s">
        <v>1110</v>
      </c>
      <c r="F1939" s="161" t="s">
        <v>3039</v>
      </c>
      <c r="G1939" s="162">
        <v>175551</v>
      </c>
      <c r="H1939" s="163">
        <v>187544</v>
      </c>
      <c r="I1939" s="166">
        <f t="shared" si="180"/>
        <v>6.8316329727543562E-2</v>
      </c>
      <c r="J1939" s="164">
        <f t="shared" si="181"/>
        <v>1.3663265945508712E-2</v>
      </c>
      <c r="K1939" s="162">
        <v>175549</v>
      </c>
      <c r="L1939" s="163">
        <v>187542</v>
      </c>
      <c r="M1939" s="166">
        <f t="shared" si="182"/>
        <v>6.8317108043907962E-2</v>
      </c>
      <c r="N1939" s="164">
        <f t="shared" si="183"/>
        <v>1.3663421608781593E-2</v>
      </c>
      <c r="O1939" s="165">
        <f t="shared" si="184"/>
        <v>0.99998860729930339</v>
      </c>
      <c r="P1939" s="164">
        <f t="shared" si="185"/>
        <v>0.99998933583585714</v>
      </c>
      <c r="Q1939" s="81"/>
    </row>
    <row r="1940" spans="1:17" s="74" customFormat="1" x14ac:dyDescent="0.25">
      <c r="A1940" s="288" t="s">
        <v>2027</v>
      </c>
      <c r="B1940" s="158" t="s">
        <v>46</v>
      </c>
      <c r="C1940" s="159" t="s">
        <v>2219</v>
      </c>
      <c r="D1940" s="160" t="s">
        <v>1063</v>
      </c>
      <c r="E1940" s="158" t="s">
        <v>3140</v>
      </c>
      <c r="F1940" s="161" t="s">
        <v>3126</v>
      </c>
      <c r="G1940" s="162">
        <v>175551</v>
      </c>
      <c r="H1940" s="163">
        <v>187544</v>
      </c>
      <c r="I1940" s="166">
        <f t="shared" si="180"/>
        <v>6.8316329727543562E-2</v>
      </c>
      <c r="J1940" s="164">
        <f t="shared" si="181"/>
        <v>1.3663265945508712E-2</v>
      </c>
      <c r="K1940" s="162">
        <v>175549</v>
      </c>
      <c r="L1940" s="163">
        <v>187542</v>
      </c>
      <c r="M1940" s="166">
        <f t="shared" si="182"/>
        <v>6.8317108043907962E-2</v>
      </c>
      <c r="N1940" s="164">
        <f t="shared" si="183"/>
        <v>1.3663421608781593E-2</v>
      </c>
      <c r="O1940" s="165">
        <f t="shared" si="184"/>
        <v>0.99998860729930339</v>
      </c>
      <c r="P1940" s="164">
        <f t="shared" si="185"/>
        <v>0.99998933583585714</v>
      </c>
      <c r="Q1940" s="81"/>
    </row>
    <row r="1941" spans="1:17" s="74" customFormat="1" x14ac:dyDescent="0.25">
      <c r="A1941" s="288" t="s">
        <v>1026</v>
      </c>
      <c r="B1941" s="158" t="s">
        <v>46</v>
      </c>
      <c r="C1941" s="159" t="s">
        <v>52</v>
      </c>
      <c r="D1941" s="160" t="s">
        <v>1225</v>
      </c>
      <c r="E1941" s="158" t="s">
        <v>1242</v>
      </c>
      <c r="F1941" s="161" t="s">
        <v>842</v>
      </c>
      <c r="G1941" s="162">
        <v>841675</v>
      </c>
      <c r="H1941" s="163">
        <v>877071</v>
      </c>
      <c r="I1941" s="166">
        <f t="shared" si="180"/>
        <v>4.2054237086761516E-2</v>
      </c>
      <c r="J1941" s="164">
        <f t="shared" si="181"/>
        <v>8.4108474173523028E-3</v>
      </c>
      <c r="K1941" s="162">
        <v>36443</v>
      </c>
      <c r="L1941" s="163">
        <v>37973</v>
      </c>
      <c r="M1941" s="166">
        <f t="shared" si="182"/>
        <v>4.1983371292154875E-2</v>
      </c>
      <c r="N1941" s="164">
        <f t="shared" si="183"/>
        <v>8.3966742584309743E-3</v>
      </c>
      <c r="O1941" s="165">
        <f t="shared" si="184"/>
        <v>4.3298185166483504E-2</v>
      </c>
      <c r="P1941" s="164">
        <f t="shared" si="185"/>
        <v>4.3295240636162864E-2</v>
      </c>
      <c r="Q1941" s="81"/>
    </row>
    <row r="1942" spans="1:17" s="74" customFormat="1" x14ac:dyDescent="0.25">
      <c r="A1942" s="288" t="s">
        <v>1026</v>
      </c>
      <c r="B1942" s="158" t="s">
        <v>46</v>
      </c>
      <c r="C1942" s="159" t="s">
        <v>52</v>
      </c>
      <c r="D1942" s="160" t="s">
        <v>3249</v>
      </c>
      <c r="E1942" s="158" t="s">
        <v>3143</v>
      </c>
      <c r="F1942" s="161" t="s">
        <v>3126</v>
      </c>
      <c r="G1942" s="162">
        <v>841675</v>
      </c>
      <c r="H1942" s="163">
        <v>877071</v>
      </c>
      <c r="I1942" s="166">
        <f t="shared" si="180"/>
        <v>4.2054237086761516E-2</v>
      </c>
      <c r="J1942" s="164">
        <f t="shared" si="181"/>
        <v>8.4108474173523028E-3</v>
      </c>
      <c r="K1942" s="162">
        <v>0</v>
      </c>
      <c r="L1942" s="163">
        <v>0</v>
      </c>
      <c r="M1942" s="166">
        <f t="shared" si="182"/>
        <v>0</v>
      </c>
      <c r="N1942" s="164">
        <f t="shared" si="183"/>
        <v>0</v>
      </c>
      <c r="O1942" s="165">
        <f t="shared" si="184"/>
        <v>0</v>
      </c>
      <c r="P1942" s="164">
        <f t="shared" si="185"/>
        <v>0</v>
      </c>
      <c r="Q1942" s="81"/>
    </row>
    <row r="1943" spans="1:17" s="74" customFormat="1" x14ac:dyDescent="0.25">
      <c r="A1943" s="288" t="s">
        <v>1026</v>
      </c>
      <c r="B1943" s="158" t="s">
        <v>46</v>
      </c>
      <c r="C1943" s="159" t="s">
        <v>52</v>
      </c>
      <c r="D1943" s="160" t="s">
        <v>3263</v>
      </c>
      <c r="E1943" s="158" t="s">
        <v>1302</v>
      </c>
      <c r="F1943" s="161" t="s">
        <v>3262</v>
      </c>
      <c r="G1943" s="162">
        <v>841675</v>
      </c>
      <c r="H1943" s="163">
        <v>877071</v>
      </c>
      <c r="I1943" s="166">
        <f t="shared" si="180"/>
        <v>4.2054237086761516E-2</v>
      </c>
      <c r="J1943" s="164">
        <f t="shared" si="181"/>
        <v>8.4108474173523028E-3</v>
      </c>
      <c r="K1943" s="162">
        <v>21</v>
      </c>
      <c r="L1943" s="163">
        <v>22</v>
      </c>
      <c r="M1943" s="166">
        <f t="shared" si="182"/>
        <v>4.7619047619047616E-2</v>
      </c>
      <c r="N1943" s="164">
        <f t="shared" si="183"/>
        <v>9.5238095238095229E-3</v>
      </c>
      <c r="O1943" s="165">
        <f t="shared" si="184"/>
        <v>2.4950248017346362E-5</v>
      </c>
      <c r="P1943" s="164">
        <f t="shared" si="185"/>
        <v>2.5083488109856557E-5</v>
      </c>
      <c r="Q1943" s="81"/>
    </row>
    <row r="1944" spans="1:17" s="74" customFormat="1" x14ac:dyDescent="0.25">
      <c r="A1944" s="288" t="s">
        <v>1026</v>
      </c>
      <c r="B1944" s="158" t="s">
        <v>46</v>
      </c>
      <c r="C1944" s="159" t="s">
        <v>52</v>
      </c>
      <c r="D1944" s="160" t="s">
        <v>815</v>
      </c>
      <c r="E1944" s="158" t="s">
        <v>816</v>
      </c>
      <c r="F1944" s="161" t="s">
        <v>3262</v>
      </c>
      <c r="G1944" s="162">
        <v>841675</v>
      </c>
      <c r="H1944" s="163">
        <v>877071</v>
      </c>
      <c r="I1944" s="166">
        <f t="shared" si="180"/>
        <v>4.2054237086761516E-2</v>
      </c>
      <c r="J1944" s="164">
        <f t="shared" si="181"/>
        <v>8.4108474173523028E-3</v>
      </c>
      <c r="K1944" s="162">
        <v>624509</v>
      </c>
      <c r="L1944" s="163">
        <v>651024</v>
      </c>
      <c r="M1944" s="166">
        <f t="shared" si="182"/>
        <v>4.2457354497693389E-2</v>
      </c>
      <c r="N1944" s="164">
        <f t="shared" si="183"/>
        <v>8.4914708995386771E-3</v>
      </c>
      <c r="O1944" s="165">
        <f t="shared" si="184"/>
        <v>0.74198354471737904</v>
      </c>
      <c r="P1944" s="164">
        <f t="shared" si="185"/>
        <v>0.74227058014687519</v>
      </c>
      <c r="Q1944" s="81"/>
    </row>
    <row r="1945" spans="1:17" s="74" customFormat="1" x14ac:dyDescent="0.25">
      <c r="A1945" s="288" t="s">
        <v>2763</v>
      </c>
      <c r="B1945" s="158" t="s">
        <v>46</v>
      </c>
      <c r="C1945" s="159" t="s">
        <v>2510</v>
      </c>
      <c r="D1945" s="160" t="s">
        <v>1063</v>
      </c>
      <c r="E1945" s="158" t="s">
        <v>1110</v>
      </c>
      <c r="F1945" s="161" t="s">
        <v>3039</v>
      </c>
      <c r="G1945" s="162">
        <v>34770</v>
      </c>
      <c r="H1945" s="163">
        <v>35753</v>
      </c>
      <c r="I1945" s="166">
        <f t="shared" si="180"/>
        <v>2.827149841817659E-2</v>
      </c>
      <c r="J1945" s="164">
        <f t="shared" si="181"/>
        <v>5.6542996836353183E-3</v>
      </c>
      <c r="K1945" s="162">
        <v>1</v>
      </c>
      <c r="L1945" s="163">
        <v>1</v>
      </c>
      <c r="M1945" s="166">
        <f t="shared" si="182"/>
        <v>0</v>
      </c>
      <c r="N1945" s="164">
        <f t="shared" si="183"/>
        <v>0</v>
      </c>
      <c r="O1945" s="165">
        <f t="shared" si="184"/>
        <v>2.8760425654299682E-5</v>
      </c>
      <c r="P1945" s="164">
        <f t="shared" si="185"/>
        <v>2.7969680865941321E-5</v>
      </c>
      <c r="Q1945" s="81"/>
    </row>
    <row r="1946" spans="1:17" s="74" customFormat="1" x14ac:dyDescent="0.25">
      <c r="A1946" s="288" t="s">
        <v>2763</v>
      </c>
      <c r="B1946" s="158" t="s">
        <v>46</v>
      </c>
      <c r="C1946" s="159" t="s">
        <v>2510</v>
      </c>
      <c r="D1946" s="160" t="s">
        <v>1063</v>
      </c>
      <c r="E1946" s="158" t="s">
        <v>3140</v>
      </c>
      <c r="F1946" s="161" t="s">
        <v>3126</v>
      </c>
      <c r="G1946" s="162">
        <v>34770</v>
      </c>
      <c r="H1946" s="163">
        <v>35753</v>
      </c>
      <c r="I1946" s="166">
        <f t="shared" si="180"/>
        <v>2.827149841817659E-2</v>
      </c>
      <c r="J1946" s="164">
        <f t="shared" si="181"/>
        <v>5.6542996836353183E-3</v>
      </c>
      <c r="K1946" s="162">
        <v>1</v>
      </c>
      <c r="L1946" s="163">
        <v>1</v>
      </c>
      <c r="M1946" s="166">
        <f t="shared" si="182"/>
        <v>0</v>
      </c>
      <c r="N1946" s="164">
        <f t="shared" si="183"/>
        <v>0</v>
      </c>
      <c r="O1946" s="165">
        <f t="shared" si="184"/>
        <v>2.8760425654299682E-5</v>
      </c>
      <c r="P1946" s="164">
        <f t="shared" si="185"/>
        <v>2.7969680865941321E-5</v>
      </c>
      <c r="Q1946" s="81"/>
    </row>
    <row r="1947" spans="1:17" s="74" customFormat="1" x14ac:dyDescent="0.25">
      <c r="A1947" s="288" t="s">
        <v>2028</v>
      </c>
      <c r="B1947" s="158" t="s">
        <v>46</v>
      </c>
      <c r="C1947" s="159" t="s">
        <v>2220</v>
      </c>
      <c r="D1947" s="160" t="s">
        <v>812</v>
      </c>
      <c r="E1947" s="158" t="s">
        <v>814</v>
      </c>
      <c r="F1947" s="161" t="s">
        <v>3039</v>
      </c>
      <c r="G1947" s="162">
        <v>772574</v>
      </c>
      <c r="H1947" s="163">
        <v>843782</v>
      </c>
      <c r="I1947" s="166">
        <f t="shared" si="180"/>
        <v>9.2169811564976306E-2</v>
      </c>
      <c r="J1947" s="164">
        <f t="shared" si="181"/>
        <v>1.843396231299526E-2</v>
      </c>
      <c r="K1947" s="162">
        <v>772520</v>
      </c>
      <c r="L1947" s="163">
        <v>843723</v>
      </c>
      <c r="M1947" s="166">
        <f t="shared" si="182"/>
        <v>9.2169782012116189E-2</v>
      </c>
      <c r="N1947" s="164">
        <f t="shared" si="183"/>
        <v>1.8433956402423238E-2</v>
      </c>
      <c r="O1947" s="165">
        <f t="shared" si="184"/>
        <v>0.99993010378293856</v>
      </c>
      <c r="P1947" s="164">
        <f t="shared" si="185"/>
        <v>0.999930076725979</v>
      </c>
      <c r="Q1947" s="81"/>
    </row>
    <row r="1948" spans="1:17" s="74" customFormat="1" x14ac:dyDescent="0.25">
      <c r="A1948" s="288" t="s">
        <v>2028</v>
      </c>
      <c r="B1948" s="158" t="s">
        <v>46</v>
      </c>
      <c r="C1948" s="159" t="s">
        <v>2220</v>
      </c>
      <c r="D1948" s="160" t="s">
        <v>812</v>
      </c>
      <c r="E1948" s="158" t="s">
        <v>3146</v>
      </c>
      <c r="F1948" s="161" t="s">
        <v>3126</v>
      </c>
      <c r="G1948" s="162">
        <v>772574</v>
      </c>
      <c r="H1948" s="163">
        <v>843782</v>
      </c>
      <c r="I1948" s="166">
        <f t="shared" si="180"/>
        <v>9.2169811564976306E-2</v>
      </c>
      <c r="J1948" s="164">
        <f t="shared" si="181"/>
        <v>1.843396231299526E-2</v>
      </c>
      <c r="K1948" s="162">
        <v>772543</v>
      </c>
      <c r="L1948" s="163">
        <v>843748</v>
      </c>
      <c r="M1948" s="166">
        <f t="shared" si="182"/>
        <v>9.2169626803944887E-2</v>
      </c>
      <c r="N1948" s="164">
        <f t="shared" si="183"/>
        <v>1.8433925360788979E-2</v>
      </c>
      <c r="O1948" s="165">
        <f t="shared" si="184"/>
        <v>0.99995987439390921</v>
      </c>
      <c r="P1948" s="164">
        <f t="shared" si="185"/>
        <v>0.99995970523192013</v>
      </c>
      <c r="Q1948" s="81"/>
    </row>
    <row r="1949" spans="1:17" s="74" customFormat="1" x14ac:dyDescent="0.25">
      <c r="A1949" s="288" t="s">
        <v>2762</v>
      </c>
      <c r="B1949" s="158" t="s">
        <v>46</v>
      </c>
      <c r="C1949" s="159" t="s">
        <v>2631</v>
      </c>
      <c r="D1949" s="160" t="s">
        <v>3001</v>
      </c>
      <c r="E1949" s="158" t="s">
        <v>3031</v>
      </c>
      <c r="F1949" s="161" t="s">
        <v>851</v>
      </c>
      <c r="G1949" s="162">
        <v>19682</v>
      </c>
      <c r="H1949" s="163">
        <v>19888</v>
      </c>
      <c r="I1949" s="166">
        <f t="shared" si="180"/>
        <v>1.0466416014632659E-2</v>
      </c>
      <c r="J1949" s="164">
        <f t="shared" si="181"/>
        <v>2.093283202926532E-3</v>
      </c>
      <c r="K1949" s="162">
        <v>4576</v>
      </c>
      <c r="L1949" s="163">
        <v>4624</v>
      </c>
      <c r="M1949" s="166">
        <f t="shared" si="182"/>
        <v>1.048951048951049E-2</v>
      </c>
      <c r="N1949" s="164">
        <f t="shared" si="183"/>
        <v>2.0979020979020979E-3</v>
      </c>
      <c r="O1949" s="165">
        <f t="shared" si="184"/>
        <v>0.23249669749009247</v>
      </c>
      <c r="P1949" s="164">
        <f t="shared" si="185"/>
        <v>0.23250201126307321</v>
      </c>
      <c r="Q1949" s="81"/>
    </row>
    <row r="1950" spans="1:17" s="74" customFormat="1" x14ac:dyDescent="0.25">
      <c r="A1950" s="288" t="s">
        <v>1027</v>
      </c>
      <c r="B1950" s="158" t="s">
        <v>46</v>
      </c>
      <c r="C1950" s="159" t="s">
        <v>109</v>
      </c>
      <c r="D1950" s="160" t="s">
        <v>812</v>
      </c>
      <c r="E1950" s="158" t="s">
        <v>814</v>
      </c>
      <c r="F1950" s="161" t="s">
        <v>3039</v>
      </c>
      <c r="G1950" s="162">
        <v>338066</v>
      </c>
      <c r="H1950" s="163">
        <v>357148</v>
      </c>
      <c r="I1950" s="166">
        <f t="shared" si="180"/>
        <v>5.6444599575230875E-2</v>
      </c>
      <c r="J1950" s="164">
        <f t="shared" si="181"/>
        <v>1.1288919915046176E-2</v>
      </c>
      <c r="K1950" s="162">
        <v>330593</v>
      </c>
      <c r="L1950" s="163">
        <v>349285</v>
      </c>
      <c r="M1950" s="166">
        <f t="shared" si="182"/>
        <v>5.6540822098471534E-2</v>
      </c>
      <c r="N1950" s="164">
        <f t="shared" si="183"/>
        <v>1.1308164419694306E-2</v>
      </c>
      <c r="O1950" s="165">
        <f t="shared" si="184"/>
        <v>0.97789484893482337</v>
      </c>
      <c r="P1950" s="164">
        <f t="shared" si="185"/>
        <v>0.97798391703159471</v>
      </c>
      <c r="Q1950" s="81"/>
    </row>
    <row r="1951" spans="1:17" s="74" customFormat="1" x14ac:dyDescent="0.25">
      <c r="A1951" s="288" t="s">
        <v>1027</v>
      </c>
      <c r="B1951" s="158" t="s">
        <v>46</v>
      </c>
      <c r="C1951" s="159" t="s">
        <v>109</v>
      </c>
      <c r="D1951" s="160" t="s">
        <v>812</v>
      </c>
      <c r="E1951" s="158" t="s">
        <v>3146</v>
      </c>
      <c r="F1951" s="161" t="s">
        <v>3126</v>
      </c>
      <c r="G1951" s="162">
        <v>338066</v>
      </c>
      <c r="H1951" s="163">
        <v>357148</v>
      </c>
      <c r="I1951" s="166">
        <f t="shared" si="180"/>
        <v>5.6444599575230875E-2</v>
      </c>
      <c r="J1951" s="164">
        <f t="shared" si="181"/>
        <v>1.1288919915046176E-2</v>
      </c>
      <c r="K1951" s="162">
        <v>330593</v>
      </c>
      <c r="L1951" s="163">
        <v>349285</v>
      </c>
      <c r="M1951" s="166">
        <f t="shared" si="182"/>
        <v>5.6540822098471534E-2</v>
      </c>
      <c r="N1951" s="164">
        <f t="shared" si="183"/>
        <v>1.1308164419694306E-2</v>
      </c>
      <c r="O1951" s="165">
        <f t="shared" si="184"/>
        <v>0.97789484893482337</v>
      </c>
      <c r="P1951" s="164">
        <f t="shared" si="185"/>
        <v>0.97798391703159471</v>
      </c>
      <c r="Q1951" s="81"/>
    </row>
    <row r="1952" spans="1:17" s="74" customFormat="1" x14ac:dyDescent="0.25">
      <c r="A1952" s="288" t="s">
        <v>2761</v>
      </c>
      <c r="B1952" s="158" t="s">
        <v>46</v>
      </c>
      <c r="C1952" s="159" t="s">
        <v>2542</v>
      </c>
      <c r="D1952" s="160" t="s">
        <v>1063</v>
      </c>
      <c r="E1952" s="158" t="s">
        <v>1110</v>
      </c>
      <c r="F1952" s="161" t="s">
        <v>3039</v>
      </c>
      <c r="G1952" s="162">
        <v>132338</v>
      </c>
      <c r="H1952" s="163">
        <v>138860</v>
      </c>
      <c r="I1952" s="166">
        <f t="shared" si="180"/>
        <v>4.9282896824797112E-2</v>
      </c>
      <c r="J1952" s="164">
        <f t="shared" si="181"/>
        <v>9.8565793649594228E-3</v>
      </c>
      <c r="K1952" s="162">
        <v>16</v>
      </c>
      <c r="L1952" s="163">
        <v>17</v>
      </c>
      <c r="M1952" s="166">
        <f t="shared" si="182"/>
        <v>6.25E-2</v>
      </c>
      <c r="N1952" s="164">
        <f t="shared" si="183"/>
        <v>1.2500000000000001E-2</v>
      </c>
      <c r="O1952" s="165">
        <f t="shared" si="184"/>
        <v>1.2090253744200456E-4</v>
      </c>
      <c r="P1952" s="164">
        <f t="shared" si="185"/>
        <v>1.2242546449661531E-4</v>
      </c>
      <c r="Q1952" s="81"/>
    </row>
    <row r="1953" spans="1:17" s="74" customFormat="1" x14ac:dyDescent="0.25">
      <c r="A1953" s="288" t="s">
        <v>2761</v>
      </c>
      <c r="B1953" s="158" t="s">
        <v>46</v>
      </c>
      <c r="C1953" s="159" t="s">
        <v>2542</v>
      </c>
      <c r="D1953" s="160" t="s">
        <v>1063</v>
      </c>
      <c r="E1953" s="158" t="s">
        <v>3140</v>
      </c>
      <c r="F1953" s="161" t="s">
        <v>3126</v>
      </c>
      <c r="G1953" s="162">
        <v>132338</v>
      </c>
      <c r="H1953" s="163">
        <v>138860</v>
      </c>
      <c r="I1953" s="166">
        <f t="shared" si="180"/>
        <v>4.9282896824797112E-2</v>
      </c>
      <c r="J1953" s="164">
        <f t="shared" si="181"/>
        <v>9.8565793649594228E-3</v>
      </c>
      <c r="K1953" s="162">
        <v>13</v>
      </c>
      <c r="L1953" s="163">
        <v>13</v>
      </c>
      <c r="M1953" s="166">
        <f t="shared" si="182"/>
        <v>0</v>
      </c>
      <c r="N1953" s="164">
        <f t="shared" si="183"/>
        <v>0</v>
      </c>
      <c r="O1953" s="165">
        <f t="shared" si="184"/>
        <v>9.8233311671628711E-5</v>
      </c>
      <c r="P1953" s="164">
        <f t="shared" si="185"/>
        <v>9.361947285035288E-5</v>
      </c>
      <c r="Q1953" s="81"/>
    </row>
    <row r="1954" spans="1:17" s="74" customFormat="1" x14ac:dyDescent="0.25">
      <c r="A1954" s="288" t="s">
        <v>2760</v>
      </c>
      <c r="B1954" s="158" t="s">
        <v>46</v>
      </c>
      <c r="C1954" s="159" t="s">
        <v>2632</v>
      </c>
      <c r="D1954" s="160" t="s">
        <v>812</v>
      </c>
      <c r="E1954" s="158" t="s">
        <v>814</v>
      </c>
      <c r="F1954" s="161" t="s">
        <v>3039</v>
      </c>
      <c r="G1954" s="162">
        <v>28305</v>
      </c>
      <c r="H1954" s="163">
        <v>29359</v>
      </c>
      <c r="I1954" s="166">
        <f t="shared" si="180"/>
        <v>3.7237237237237236E-2</v>
      </c>
      <c r="J1954" s="164">
        <f t="shared" si="181"/>
        <v>7.4474474474474474E-3</v>
      </c>
      <c r="K1954" s="162">
        <v>49</v>
      </c>
      <c r="L1954" s="163">
        <v>51</v>
      </c>
      <c r="M1954" s="166">
        <f t="shared" si="182"/>
        <v>4.0816326530612242E-2</v>
      </c>
      <c r="N1954" s="164">
        <f t="shared" si="183"/>
        <v>8.163265306122448E-3</v>
      </c>
      <c r="O1954" s="165">
        <f t="shared" si="184"/>
        <v>1.7311429076134958E-3</v>
      </c>
      <c r="P1954" s="164">
        <f t="shared" si="185"/>
        <v>1.7371163867979154E-3</v>
      </c>
      <c r="Q1954" s="81"/>
    </row>
    <row r="1955" spans="1:17" s="74" customFormat="1" x14ac:dyDescent="0.25">
      <c r="A1955" s="288" t="s">
        <v>2760</v>
      </c>
      <c r="B1955" s="158" t="s">
        <v>46</v>
      </c>
      <c r="C1955" s="159" t="s">
        <v>2632</v>
      </c>
      <c r="D1955" s="160" t="s">
        <v>812</v>
      </c>
      <c r="E1955" s="158" t="s">
        <v>3146</v>
      </c>
      <c r="F1955" s="161" t="s">
        <v>3126</v>
      </c>
      <c r="G1955" s="162">
        <v>28305</v>
      </c>
      <c r="H1955" s="163">
        <v>29359</v>
      </c>
      <c r="I1955" s="166">
        <f t="shared" si="180"/>
        <v>3.7237237237237236E-2</v>
      </c>
      <c r="J1955" s="164">
        <f t="shared" si="181"/>
        <v>7.4474474474474474E-3</v>
      </c>
      <c r="K1955" s="162">
        <v>2</v>
      </c>
      <c r="L1955" s="163">
        <v>2</v>
      </c>
      <c r="M1955" s="166">
        <f t="shared" si="182"/>
        <v>0</v>
      </c>
      <c r="N1955" s="164">
        <f t="shared" si="183"/>
        <v>0</v>
      </c>
      <c r="O1955" s="165">
        <f t="shared" si="184"/>
        <v>7.0658894188305947E-5</v>
      </c>
      <c r="P1955" s="164">
        <f t="shared" si="185"/>
        <v>6.8122211246977074E-5</v>
      </c>
      <c r="Q1955" s="81"/>
    </row>
    <row r="1956" spans="1:17" s="74" customFormat="1" x14ac:dyDescent="0.25">
      <c r="A1956" s="288" t="s">
        <v>2759</v>
      </c>
      <c r="B1956" s="158" t="s">
        <v>46</v>
      </c>
      <c r="C1956" s="159" t="s">
        <v>2587</v>
      </c>
      <c r="D1956" s="160" t="s">
        <v>3118</v>
      </c>
      <c r="E1956" s="158" t="s">
        <v>3166</v>
      </c>
      <c r="F1956" s="161" t="s">
        <v>3126</v>
      </c>
      <c r="G1956" s="162">
        <v>161539</v>
      </c>
      <c r="H1956" s="163">
        <v>171749</v>
      </c>
      <c r="I1956" s="166">
        <f t="shared" si="180"/>
        <v>6.3204551222924496E-2</v>
      </c>
      <c r="J1956" s="164">
        <f t="shared" si="181"/>
        <v>1.2640910244584899E-2</v>
      </c>
      <c r="K1956" s="162">
        <v>33</v>
      </c>
      <c r="L1956" s="163">
        <v>35</v>
      </c>
      <c r="M1956" s="166">
        <f t="shared" si="182"/>
        <v>6.0606060606060608E-2</v>
      </c>
      <c r="N1956" s="164">
        <f t="shared" si="183"/>
        <v>1.2121212121212121E-2</v>
      </c>
      <c r="O1956" s="165">
        <f t="shared" si="184"/>
        <v>2.0428503333560317E-4</v>
      </c>
      <c r="P1956" s="164">
        <f t="shared" si="185"/>
        <v>2.0378575712231222E-4</v>
      </c>
      <c r="Q1956" s="81"/>
    </row>
    <row r="1957" spans="1:17" s="74" customFormat="1" x14ac:dyDescent="0.25">
      <c r="A1957" s="288" t="s">
        <v>2029</v>
      </c>
      <c r="B1957" s="158" t="s">
        <v>46</v>
      </c>
      <c r="C1957" s="159" t="s">
        <v>2221</v>
      </c>
      <c r="D1957" s="160" t="s">
        <v>812</v>
      </c>
      <c r="E1957" s="158" t="s">
        <v>814</v>
      </c>
      <c r="F1957" s="161" t="s">
        <v>3039</v>
      </c>
      <c r="G1957" s="162">
        <v>57527</v>
      </c>
      <c r="H1957" s="163">
        <v>59363</v>
      </c>
      <c r="I1957" s="166">
        <f t="shared" si="180"/>
        <v>3.1915448398143483E-2</v>
      </c>
      <c r="J1957" s="164">
        <f t="shared" si="181"/>
        <v>6.3830896796286968E-3</v>
      </c>
      <c r="K1957" s="162">
        <v>0</v>
      </c>
      <c r="L1957" s="163">
        <v>0</v>
      </c>
      <c r="M1957" s="166">
        <f t="shared" si="182"/>
        <v>0</v>
      </c>
      <c r="N1957" s="164">
        <f t="shared" si="183"/>
        <v>0</v>
      </c>
      <c r="O1957" s="165">
        <f t="shared" si="184"/>
        <v>0</v>
      </c>
      <c r="P1957" s="164">
        <f t="shared" si="185"/>
        <v>0</v>
      </c>
      <c r="Q1957" s="81"/>
    </row>
    <row r="1958" spans="1:17" s="74" customFormat="1" x14ac:dyDescent="0.25">
      <c r="A1958" s="288" t="s">
        <v>1028</v>
      </c>
      <c r="B1958" s="158" t="s">
        <v>46</v>
      </c>
      <c r="C1958" s="159" t="s">
        <v>45</v>
      </c>
      <c r="D1958" s="160" t="s">
        <v>812</v>
      </c>
      <c r="E1958" s="158" t="s">
        <v>814</v>
      </c>
      <c r="F1958" s="161" t="s">
        <v>3039</v>
      </c>
      <c r="G1958" s="162">
        <v>4655247</v>
      </c>
      <c r="H1958" s="163">
        <v>4941608</v>
      </c>
      <c r="I1958" s="166">
        <f t="shared" si="180"/>
        <v>6.1513599600622693E-2</v>
      </c>
      <c r="J1958" s="164">
        <f t="shared" si="181"/>
        <v>1.2302719920124539E-2</v>
      </c>
      <c r="K1958" s="162">
        <v>4655224</v>
      </c>
      <c r="L1958" s="163">
        <v>4941584</v>
      </c>
      <c r="M1958" s="166">
        <f t="shared" si="182"/>
        <v>6.1513688707568098E-2</v>
      </c>
      <c r="N1958" s="164">
        <f t="shared" si="183"/>
        <v>1.2302737741513619E-2</v>
      </c>
      <c r="O1958" s="165">
        <f t="shared" si="184"/>
        <v>0.99999505933841959</v>
      </c>
      <c r="P1958" s="164">
        <f t="shared" si="185"/>
        <v>0.99999514328129624</v>
      </c>
      <c r="Q1958" s="81"/>
    </row>
    <row r="1959" spans="1:17" s="74" customFormat="1" x14ac:dyDescent="0.25">
      <c r="A1959" s="288" t="s">
        <v>1028</v>
      </c>
      <c r="B1959" s="158" t="s">
        <v>46</v>
      </c>
      <c r="C1959" s="159" t="s">
        <v>45</v>
      </c>
      <c r="D1959" s="160" t="s">
        <v>812</v>
      </c>
      <c r="E1959" s="158" t="s">
        <v>3146</v>
      </c>
      <c r="F1959" s="161" t="s">
        <v>3126</v>
      </c>
      <c r="G1959" s="162">
        <v>4655247</v>
      </c>
      <c r="H1959" s="163">
        <v>4941608</v>
      </c>
      <c r="I1959" s="166">
        <f t="shared" si="180"/>
        <v>6.1513599600622693E-2</v>
      </c>
      <c r="J1959" s="164">
        <f t="shared" si="181"/>
        <v>1.2302719920124539E-2</v>
      </c>
      <c r="K1959" s="162">
        <v>4655167</v>
      </c>
      <c r="L1959" s="163">
        <v>4941524</v>
      </c>
      <c r="M1959" s="166">
        <f t="shared" si="182"/>
        <v>6.1513797464194088E-2</v>
      </c>
      <c r="N1959" s="164">
        <f t="shared" si="183"/>
        <v>1.2302759492838818E-2</v>
      </c>
      <c r="O1959" s="165">
        <f t="shared" si="184"/>
        <v>0.9999828150901553</v>
      </c>
      <c r="P1959" s="164">
        <f t="shared" si="185"/>
        <v>0.999983001484537</v>
      </c>
      <c r="Q1959" s="81"/>
    </row>
    <row r="1960" spans="1:17" s="74" customFormat="1" x14ac:dyDescent="0.25">
      <c r="A1960" s="288" t="s">
        <v>2758</v>
      </c>
      <c r="B1960" s="158" t="s">
        <v>46</v>
      </c>
      <c r="C1960" s="159" t="s">
        <v>2526</v>
      </c>
      <c r="D1960" s="160" t="s">
        <v>1063</v>
      </c>
      <c r="E1960" s="158" t="s">
        <v>1110</v>
      </c>
      <c r="F1960" s="161" t="s">
        <v>3039</v>
      </c>
      <c r="G1960" s="162">
        <v>81566</v>
      </c>
      <c r="H1960" s="163">
        <v>83421</v>
      </c>
      <c r="I1960" s="166">
        <f t="shared" si="180"/>
        <v>2.2742319103548046E-2</v>
      </c>
      <c r="J1960" s="164">
        <f t="shared" si="181"/>
        <v>4.5484638207096088E-3</v>
      </c>
      <c r="K1960" s="162">
        <v>7</v>
      </c>
      <c r="L1960" s="163">
        <v>7</v>
      </c>
      <c r="M1960" s="166">
        <f t="shared" si="182"/>
        <v>0</v>
      </c>
      <c r="N1960" s="164">
        <f t="shared" si="183"/>
        <v>0</v>
      </c>
      <c r="O1960" s="165">
        <f t="shared" si="184"/>
        <v>8.5820072088860558E-5</v>
      </c>
      <c r="P1960" s="164">
        <f t="shared" si="185"/>
        <v>8.3911724865441559E-5</v>
      </c>
      <c r="Q1960" s="81"/>
    </row>
    <row r="1961" spans="1:17" s="74" customFormat="1" x14ac:dyDescent="0.25">
      <c r="A1961" s="288" t="s">
        <v>2758</v>
      </c>
      <c r="B1961" s="158" t="s">
        <v>46</v>
      </c>
      <c r="C1961" s="159" t="s">
        <v>2526</v>
      </c>
      <c r="D1961" s="160" t="s">
        <v>1063</v>
      </c>
      <c r="E1961" s="158" t="s">
        <v>3140</v>
      </c>
      <c r="F1961" s="161" t="s">
        <v>3126</v>
      </c>
      <c r="G1961" s="162">
        <v>81566</v>
      </c>
      <c r="H1961" s="163">
        <v>83421</v>
      </c>
      <c r="I1961" s="166">
        <f t="shared" si="180"/>
        <v>2.2742319103548046E-2</v>
      </c>
      <c r="J1961" s="164">
        <f t="shared" si="181"/>
        <v>4.5484638207096088E-3</v>
      </c>
      <c r="K1961" s="162">
        <v>6</v>
      </c>
      <c r="L1961" s="163">
        <v>7</v>
      </c>
      <c r="M1961" s="166">
        <f t="shared" si="182"/>
        <v>0.16666666666666666</v>
      </c>
      <c r="N1961" s="164">
        <f t="shared" si="183"/>
        <v>3.3333333333333333E-2</v>
      </c>
      <c r="O1961" s="165">
        <f t="shared" si="184"/>
        <v>7.3560061790451899E-5</v>
      </c>
      <c r="P1961" s="164">
        <f t="shared" si="185"/>
        <v>8.3911724865441559E-5</v>
      </c>
      <c r="Q1961" s="81"/>
    </row>
    <row r="1962" spans="1:17" s="74" customFormat="1" x14ac:dyDescent="0.25">
      <c r="A1962" s="288" t="s">
        <v>2757</v>
      </c>
      <c r="B1962" s="158" t="s">
        <v>46</v>
      </c>
      <c r="C1962" s="159" t="s">
        <v>2581</v>
      </c>
      <c r="D1962" s="160" t="s">
        <v>1063</v>
      </c>
      <c r="E1962" s="158" t="s">
        <v>1110</v>
      </c>
      <c r="F1962" s="161" t="s">
        <v>3039</v>
      </c>
      <c r="G1962" s="162">
        <v>36067</v>
      </c>
      <c r="H1962" s="163">
        <v>37204</v>
      </c>
      <c r="I1962" s="166">
        <f t="shared" si="180"/>
        <v>3.1524662433803752E-2</v>
      </c>
      <c r="J1962" s="164">
        <f t="shared" si="181"/>
        <v>6.3049324867607507E-3</v>
      </c>
      <c r="K1962" s="162">
        <v>0</v>
      </c>
      <c r="L1962" s="163">
        <v>0</v>
      </c>
      <c r="M1962" s="166">
        <f t="shared" si="182"/>
        <v>0</v>
      </c>
      <c r="N1962" s="164">
        <f t="shared" si="183"/>
        <v>0</v>
      </c>
      <c r="O1962" s="165">
        <f t="shared" si="184"/>
        <v>0</v>
      </c>
      <c r="P1962" s="164">
        <f t="shared" si="185"/>
        <v>0</v>
      </c>
      <c r="Q1962" s="81"/>
    </row>
    <row r="1963" spans="1:17" s="74" customFormat="1" x14ac:dyDescent="0.25">
      <c r="A1963" s="288" t="s">
        <v>2757</v>
      </c>
      <c r="B1963" s="158" t="s">
        <v>46</v>
      </c>
      <c r="C1963" s="159" t="s">
        <v>2581</v>
      </c>
      <c r="D1963" s="160" t="s">
        <v>1063</v>
      </c>
      <c r="E1963" s="158" t="s">
        <v>3140</v>
      </c>
      <c r="F1963" s="161" t="s">
        <v>3126</v>
      </c>
      <c r="G1963" s="162">
        <v>36067</v>
      </c>
      <c r="H1963" s="163">
        <v>37204</v>
      </c>
      <c r="I1963" s="166">
        <f t="shared" si="180"/>
        <v>3.1524662433803752E-2</v>
      </c>
      <c r="J1963" s="164">
        <f t="shared" si="181"/>
        <v>6.3049324867607507E-3</v>
      </c>
      <c r="K1963" s="162">
        <v>0</v>
      </c>
      <c r="L1963" s="163">
        <v>0</v>
      </c>
      <c r="M1963" s="166">
        <f t="shared" si="182"/>
        <v>0</v>
      </c>
      <c r="N1963" s="164">
        <f t="shared" si="183"/>
        <v>0</v>
      </c>
      <c r="O1963" s="165">
        <f t="shared" si="184"/>
        <v>0</v>
      </c>
      <c r="P1963" s="164">
        <f t="shared" si="185"/>
        <v>0</v>
      </c>
      <c r="Q1963" s="81"/>
    </row>
    <row r="1964" spans="1:17" s="74" customFormat="1" x14ac:dyDescent="0.25">
      <c r="A1964" s="288" t="s">
        <v>2756</v>
      </c>
      <c r="B1964" s="158" t="s">
        <v>46</v>
      </c>
      <c r="C1964" s="159" t="s">
        <v>2633</v>
      </c>
      <c r="D1964" s="160" t="s">
        <v>1063</v>
      </c>
      <c r="E1964" s="158" t="s">
        <v>1110</v>
      </c>
      <c r="F1964" s="161" t="s">
        <v>3039</v>
      </c>
      <c r="G1964" s="162">
        <v>58960</v>
      </c>
      <c r="H1964" s="163">
        <v>62076</v>
      </c>
      <c r="I1964" s="166">
        <f t="shared" si="180"/>
        <v>5.2849389416553594E-2</v>
      </c>
      <c r="J1964" s="164">
        <f t="shared" si="181"/>
        <v>1.0569877883310718E-2</v>
      </c>
      <c r="K1964" s="162">
        <v>3</v>
      </c>
      <c r="L1964" s="163">
        <v>3</v>
      </c>
      <c r="M1964" s="166">
        <f t="shared" si="182"/>
        <v>0</v>
      </c>
      <c r="N1964" s="164">
        <f t="shared" si="183"/>
        <v>0</v>
      </c>
      <c r="O1964" s="165">
        <f t="shared" si="184"/>
        <v>5.0881953867028491E-5</v>
      </c>
      <c r="P1964" s="164">
        <f t="shared" si="185"/>
        <v>4.8327856176300016E-5</v>
      </c>
      <c r="Q1964" s="81"/>
    </row>
    <row r="1965" spans="1:17" s="74" customFormat="1" x14ac:dyDescent="0.25">
      <c r="A1965" s="288" t="s">
        <v>2756</v>
      </c>
      <c r="B1965" s="158" t="s">
        <v>46</v>
      </c>
      <c r="C1965" s="159" t="s">
        <v>2633</v>
      </c>
      <c r="D1965" s="160" t="s">
        <v>1063</v>
      </c>
      <c r="E1965" s="158" t="s">
        <v>3140</v>
      </c>
      <c r="F1965" s="161" t="s">
        <v>3126</v>
      </c>
      <c r="G1965" s="162">
        <v>58960</v>
      </c>
      <c r="H1965" s="163">
        <v>62076</v>
      </c>
      <c r="I1965" s="166">
        <f t="shared" si="180"/>
        <v>5.2849389416553594E-2</v>
      </c>
      <c r="J1965" s="164">
        <f t="shared" si="181"/>
        <v>1.0569877883310718E-2</v>
      </c>
      <c r="K1965" s="162">
        <v>3</v>
      </c>
      <c r="L1965" s="163">
        <v>3</v>
      </c>
      <c r="M1965" s="166">
        <f t="shared" si="182"/>
        <v>0</v>
      </c>
      <c r="N1965" s="164">
        <f t="shared" si="183"/>
        <v>0</v>
      </c>
      <c r="O1965" s="165">
        <f t="shared" si="184"/>
        <v>5.0881953867028491E-5</v>
      </c>
      <c r="P1965" s="164">
        <f t="shared" si="185"/>
        <v>4.8327856176300016E-5</v>
      </c>
      <c r="Q1965" s="81"/>
    </row>
    <row r="1966" spans="1:17" s="74" customFormat="1" x14ac:dyDescent="0.25">
      <c r="A1966" s="288" t="s">
        <v>2755</v>
      </c>
      <c r="B1966" s="158" t="s">
        <v>46</v>
      </c>
      <c r="C1966" s="159" t="s">
        <v>2634</v>
      </c>
      <c r="D1966" s="160" t="s">
        <v>1063</v>
      </c>
      <c r="E1966" s="158" t="s">
        <v>1110</v>
      </c>
      <c r="F1966" s="161" t="s">
        <v>3039</v>
      </c>
      <c r="G1966" s="162">
        <v>94793</v>
      </c>
      <c r="H1966" s="163">
        <v>99792</v>
      </c>
      <c r="I1966" s="166">
        <f t="shared" si="180"/>
        <v>5.2735961516145707E-2</v>
      </c>
      <c r="J1966" s="164">
        <f t="shared" si="181"/>
        <v>1.0547192303229142E-2</v>
      </c>
      <c r="K1966" s="162">
        <v>8</v>
      </c>
      <c r="L1966" s="163">
        <v>8</v>
      </c>
      <c r="M1966" s="166">
        <f t="shared" si="182"/>
        <v>0</v>
      </c>
      <c r="N1966" s="164">
        <f t="shared" si="183"/>
        <v>0</v>
      </c>
      <c r="O1966" s="165">
        <f t="shared" si="184"/>
        <v>8.4394417309294995E-5</v>
      </c>
      <c r="P1966" s="164">
        <f t="shared" si="185"/>
        <v>8.0166746833413503E-5</v>
      </c>
      <c r="Q1966" s="81"/>
    </row>
    <row r="1967" spans="1:17" s="74" customFormat="1" x14ac:dyDescent="0.25">
      <c r="A1967" s="288" t="s">
        <v>2755</v>
      </c>
      <c r="B1967" s="158" t="s">
        <v>46</v>
      </c>
      <c r="C1967" s="159" t="s">
        <v>2634</v>
      </c>
      <c r="D1967" s="160" t="s">
        <v>1063</v>
      </c>
      <c r="E1967" s="158" t="s">
        <v>3140</v>
      </c>
      <c r="F1967" s="161" t="s">
        <v>3126</v>
      </c>
      <c r="G1967" s="162">
        <v>94793</v>
      </c>
      <c r="H1967" s="163">
        <v>99792</v>
      </c>
      <c r="I1967" s="166">
        <f t="shared" si="180"/>
        <v>5.2735961516145707E-2</v>
      </c>
      <c r="J1967" s="164">
        <f t="shared" si="181"/>
        <v>1.0547192303229142E-2</v>
      </c>
      <c r="K1967" s="162">
        <v>3</v>
      </c>
      <c r="L1967" s="163">
        <v>3</v>
      </c>
      <c r="M1967" s="166">
        <f t="shared" si="182"/>
        <v>0</v>
      </c>
      <c r="N1967" s="164">
        <f t="shared" si="183"/>
        <v>0</v>
      </c>
      <c r="O1967" s="165">
        <f t="shared" si="184"/>
        <v>3.1647906490985618E-5</v>
      </c>
      <c r="P1967" s="164">
        <f t="shared" si="185"/>
        <v>3.0062530062530064E-5</v>
      </c>
      <c r="Q1967" s="81"/>
    </row>
    <row r="1968" spans="1:17" s="74" customFormat="1" x14ac:dyDescent="0.25">
      <c r="A1968" s="288" t="s">
        <v>2754</v>
      </c>
      <c r="B1968" s="158" t="s">
        <v>46</v>
      </c>
      <c r="C1968" s="159" t="s">
        <v>2635</v>
      </c>
      <c r="D1968" s="160" t="s">
        <v>1063</v>
      </c>
      <c r="E1968" s="158" t="s">
        <v>1110</v>
      </c>
      <c r="F1968" s="161" t="s">
        <v>3039</v>
      </c>
      <c r="G1968" s="162">
        <v>8847</v>
      </c>
      <c r="H1968" s="163">
        <v>8935</v>
      </c>
      <c r="I1968" s="166">
        <f t="shared" si="180"/>
        <v>9.9468746467729179E-3</v>
      </c>
      <c r="J1968" s="164">
        <f t="shared" si="181"/>
        <v>1.9893749293545837E-3</v>
      </c>
      <c r="K1968" s="162">
        <v>0</v>
      </c>
      <c r="L1968" s="163">
        <v>0</v>
      </c>
      <c r="M1968" s="166">
        <f t="shared" si="182"/>
        <v>0</v>
      </c>
      <c r="N1968" s="164">
        <f t="shared" si="183"/>
        <v>0</v>
      </c>
      <c r="O1968" s="165">
        <f t="shared" si="184"/>
        <v>0</v>
      </c>
      <c r="P1968" s="164">
        <f t="shared" si="185"/>
        <v>0</v>
      </c>
      <c r="Q1968" s="81"/>
    </row>
    <row r="1969" spans="1:17" s="74" customFormat="1" x14ac:dyDescent="0.25">
      <c r="A1969" s="288" t="s">
        <v>2754</v>
      </c>
      <c r="B1969" s="158" t="s">
        <v>46</v>
      </c>
      <c r="C1969" s="159" t="s">
        <v>2635</v>
      </c>
      <c r="D1969" s="160" t="s">
        <v>1063</v>
      </c>
      <c r="E1969" s="158" t="s">
        <v>3140</v>
      </c>
      <c r="F1969" s="161" t="s">
        <v>3126</v>
      </c>
      <c r="G1969" s="162">
        <v>8847</v>
      </c>
      <c r="H1969" s="163">
        <v>8935</v>
      </c>
      <c r="I1969" s="166">
        <f t="shared" si="180"/>
        <v>9.9468746467729179E-3</v>
      </c>
      <c r="J1969" s="164">
        <f t="shared" si="181"/>
        <v>1.9893749293545837E-3</v>
      </c>
      <c r="K1969" s="162">
        <v>0</v>
      </c>
      <c r="L1969" s="163">
        <v>0</v>
      </c>
      <c r="M1969" s="166">
        <f t="shared" si="182"/>
        <v>0</v>
      </c>
      <c r="N1969" s="164">
        <f t="shared" si="183"/>
        <v>0</v>
      </c>
      <c r="O1969" s="165">
        <f t="shared" si="184"/>
        <v>0</v>
      </c>
      <c r="P1969" s="164">
        <f t="shared" si="185"/>
        <v>0</v>
      </c>
      <c r="Q1969" s="81"/>
    </row>
    <row r="1970" spans="1:17" s="74" customFormat="1" x14ac:dyDescent="0.25">
      <c r="A1970" s="288" t="s">
        <v>1031</v>
      </c>
      <c r="B1970" s="158" t="s">
        <v>46</v>
      </c>
      <c r="C1970" s="159" t="s">
        <v>58</v>
      </c>
      <c r="D1970" s="160" t="s">
        <v>812</v>
      </c>
      <c r="E1970" s="158" t="s">
        <v>814</v>
      </c>
      <c r="F1970" s="161" t="s">
        <v>3039</v>
      </c>
      <c r="G1970" s="162">
        <v>256441</v>
      </c>
      <c r="H1970" s="163">
        <v>264196</v>
      </c>
      <c r="I1970" s="166">
        <f t="shared" si="180"/>
        <v>3.0240874119193108E-2</v>
      </c>
      <c r="J1970" s="164">
        <f t="shared" si="181"/>
        <v>6.0481748238386214E-3</v>
      </c>
      <c r="K1970" s="162">
        <v>1</v>
      </c>
      <c r="L1970" s="163">
        <v>1</v>
      </c>
      <c r="M1970" s="166">
        <f t="shared" si="182"/>
        <v>0</v>
      </c>
      <c r="N1970" s="164">
        <f t="shared" si="183"/>
        <v>0</v>
      </c>
      <c r="O1970" s="165">
        <f t="shared" si="184"/>
        <v>3.8995324460597174E-6</v>
      </c>
      <c r="P1970" s="164">
        <f t="shared" si="185"/>
        <v>3.7850686611455132E-6</v>
      </c>
      <c r="Q1970" s="81"/>
    </row>
    <row r="1971" spans="1:17" s="74" customFormat="1" x14ac:dyDescent="0.25">
      <c r="A1971" s="288" t="s">
        <v>1031</v>
      </c>
      <c r="B1971" s="158" t="s">
        <v>46</v>
      </c>
      <c r="C1971" s="159" t="s">
        <v>58</v>
      </c>
      <c r="D1971" s="160" t="s">
        <v>812</v>
      </c>
      <c r="E1971" s="158" t="s">
        <v>3146</v>
      </c>
      <c r="F1971" s="161" t="s">
        <v>3126</v>
      </c>
      <c r="G1971" s="162">
        <v>256441</v>
      </c>
      <c r="H1971" s="163">
        <v>264196</v>
      </c>
      <c r="I1971" s="166">
        <f t="shared" si="180"/>
        <v>3.0240874119193108E-2</v>
      </c>
      <c r="J1971" s="164">
        <f t="shared" si="181"/>
        <v>6.0481748238386214E-3</v>
      </c>
      <c r="K1971" s="162">
        <v>1</v>
      </c>
      <c r="L1971" s="163">
        <v>1</v>
      </c>
      <c r="M1971" s="166">
        <f t="shared" si="182"/>
        <v>0</v>
      </c>
      <c r="N1971" s="164">
        <f t="shared" si="183"/>
        <v>0</v>
      </c>
      <c r="O1971" s="165">
        <f t="shared" si="184"/>
        <v>3.8995324460597174E-6</v>
      </c>
      <c r="P1971" s="164">
        <f t="shared" si="185"/>
        <v>3.7850686611455132E-6</v>
      </c>
      <c r="Q1971" s="81"/>
    </row>
    <row r="1972" spans="1:17" s="74" customFormat="1" x14ac:dyDescent="0.25">
      <c r="A1972" s="288" t="s">
        <v>2030</v>
      </c>
      <c r="B1972" s="158" t="s">
        <v>46</v>
      </c>
      <c r="C1972" s="159" t="s">
        <v>2117</v>
      </c>
      <c r="D1972" s="160" t="s">
        <v>1063</v>
      </c>
      <c r="E1972" s="158" t="s">
        <v>1110</v>
      </c>
      <c r="F1972" s="161" t="s">
        <v>3039</v>
      </c>
      <c r="G1972" s="162">
        <v>169010</v>
      </c>
      <c r="H1972" s="163">
        <v>178238</v>
      </c>
      <c r="I1972" s="166">
        <f t="shared" si="180"/>
        <v>5.4600319507721436E-2</v>
      </c>
      <c r="J1972" s="164">
        <f t="shared" si="181"/>
        <v>1.0920063901544288E-2</v>
      </c>
      <c r="K1972" s="162">
        <v>168984</v>
      </c>
      <c r="L1972" s="163">
        <v>178211</v>
      </c>
      <c r="M1972" s="166">
        <f t="shared" si="182"/>
        <v>5.4602802632201866E-2</v>
      </c>
      <c r="N1972" s="164">
        <f t="shared" si="183"/>
        <v>1.0920560526440373E-2</v>
      </c>
      <c r="O1972" s="165">
        <f t="shared" si="184"/>
        <v>0.99984616294893791</v>
      </c>
      <c r="P1972" s="164">
        <f t="shared" si="185"/>
        <v>0.9998485171512248</v>
      </c>
      <c r="Q1972" s="81"/>
    </row>
    <row r="1973" spans="1:17" s="74" customFormat="1" x14ac:dyDescent="0.25">
      <c r="A1973" s="288" t="s">
        <v>2030</v>
      </c>
      <c r="B1973" s="158" t="s">
        <v>46</v>
      </c>
      <c r="C1973" s="159" t="s">
        <v>2117</v>
      </c>
      <c r="D1973" s="160" t="s">
        <v>1063</v>
      </c>
      <c r="E1973" s="158" t="s">
        <v>3140</v>
      </c>
      <c r="F1973" s="161" t="s">
        <v>3126</v>
      </c>
      <c r="G1973" s="162">
        <v>169010</v>
      </c>
      <c r="H1973" s="163">
        <v>178238</v>
      </c>
      <c r="I1973" s="166">
        <f t="shared" si="180"/>
        <v>5.4600319507721436E-2</v>
      </c>
      <c r="J1973" s="164">
        <f t="shared" si="181"/>
        <v>1.0920063901544288E-2</v>
      </c>
      <c r="K1973" s="162">
        <v>168984</v>
      </c>
      <c r="L1973" s="163">
        <v>178211</v>
      </c>
      <c r="M1973" s="166">
        <f t="shared" si="182"/>
        <v>5.4602802632201866E-2</v>
      </c>
      <c r="N1973" s="164">
        <f t="shared" si="183"/>
        <v>1.0920560526440373E-2</v>
      </c>
      <c r="O1973" s="165">
        <f t="shared" si="184"/>
        <v>0.99984616294893791</v>
      </c>
      <c r="P1973" s="164">
        <f t="shared" si="185"/>
        <v>0.9998485171512248</v>
      </c>
      <c r="Q1973" s="81"/>
    </row>
    <row r="1974" spans="1:17" s="74" customFormat="1" x14ac:dyDescent="0.25">
      <c r="A1974" s="288" t="s">
        <v>2031</v>
      </c>
      <c r="B1974" s="158" t="s">
        <v>46</v>
      </c>
      <c r="C1974" s="159" t="s">
        <v>2222</v>
      </c>
      <c r="D1974" s="160" t="s">
        <v>1063</v>
      </c>
      <c r="E1974" s="158" t="s">
        <v>1110</v>
      </c>
      <c r="F1974" s="161" t="s">
        <v>3039</v>
      </c>
      <c r="G1974" s="162">
        <v>124517</v>
      </c>
      <c r="H1974" s="163">
        <v>133815</v>
      </c>
      <c r="I1974" s="166">
        <f t="shared" si="180"/>
        <v>7.4672534673980259E-2</v>
      </c>
      <c r="J1974" s="164">
        <f t="shared" si="181"/>
        <v>1.4934506934796051E-2</v>
      </c>
      <c r="K1974" s="162">
        <v>124422</v>
      </c>
      <c r="L1974" s="163">
        <v>133712</v>
      </c>
      <c r="M1974" s="166">
        <f t="shared" si="182"/>
        <v>7.4665252125829834E-2</v>
      </c>
      <c r="N1974" s="164">
        <f t="shared" si="183"/>
        <v>1.4933050425165966E-2</v>
      </c>
      <c r="O1974" s="165">
        <f t="shared" si="184"/>
        <v>0.99923705196880752</v>
      </c>
      <c r="P1974" s="164">
        <f t="shared" si="185"/>
        <v>0.99923028061129171</v>
      </c>
      <c r="Q1974" s="81"/>
    </row>
    <row r="1975" spans="1:17" s="74" customFormat="1" x14ac:dyDescent="0.25">
      <c r="A1975" s="288" t="s">
        <v>2031</v>
      </c>
      <c r="B1975" s="158" t="s">
        <v>46</v>
      </c>
      <c r="C1975" s="159" t="s">
        <v>2222</v>
      </c>
      <c r="D1975" s="160" t="s">
        <v>1063</v>
      </c>
      <c r="E1975" s="158" t="s">
        <v>3140</v>
      </c>
      <c r="F1975" s="161" t="s">
        <v>3126</v>
      </c>
      <c r="G1975" s="162">
        <v>124517</v>
      </c>
      <c r="H1975" s="163">
        <v>133815</v>
      </c>
      <c r="I1975" s="166">
        <f t="shared" si="180"/>
        <v>7.4672534673980259E-2</v>
      </c>
      <c r="J1975" s="164">
        <f t="shared" si="181"/>
        <v>1.4934506934796051E-2</v>
      </c>
      <c r="K1975" s="162">
        <v>124504</v>
      </c>
      <c r="L1975" s="163">
        <v>133801</v>
      </c>
      <c r="M1975" s="166">
        <f t="shared" si="182"/>
        <v>7.4672299685150684E-2</v>
      </c>
      <c r="N1975" s="164">
        <f t="shared" si="183"/>
        <v>1.4934459937030136E-2</v>
      </c>
      <c r="O1975" s="165">
        <f t="shared" si="184"/>
        <v>0.99989559658520522</v>
      </c>
      <c r="P1975" s="164">
        <f t="shared" si="185"/>
        <v>0.99989537794716588</v>
      </c>
      <c r="Q1975" s="81"/>
    </row>
    <row r="1976" spans="1:17" s="74" customFormat="1" x14ac:dyDescent="0.25">
      <c r="A1976" s="288" t="s">
        <v>2753</v>
      </c>
      <c r="B1976" s="158" t="s">
        <v>46</v>
      </c>
      <c r="C1976" s="159" t="s">
        <v>2107</v>
      </c>
      <c r="D1976" s="160" t="s">
        <v>3118</v>
      </c>
      <c r="E1976" s="158" t="s">
        <v>3166</v>
      </c>
      <c r="F1976" s="161" t="s">
        <v>3126</v>
      </c>
      <c r="G1976" s="162">
        <v>44983</v>
      </c>
      <c r="H1976" s="163">
        <v>48751</v>
      </c>
      <c r="I1976" s="166">
        <f t="shared" si="180"/>
        <v>8.3764977880532651E-2</v>
      </c>
      <c r="J1976" s="164">
        <f t="shared" si="181"/>
        <v>1.675299557610653E-2</v>
      </c>
      <c r="K1976" s="162">
        <v>5</v>
      </c>
      <c r="L1976" s="163">
        <v>5</v>
      </c>
      <c r="M1976" s="166">
        <f t="shared" si="182"/>
        <v>0</v>
      </c>
      <c r="N1976" s="164">
        <f t="shared" si="183"/>
        <v>0</v>
      </c>
      <c r="O1976" s="165">
        <f t="shared" si="184"/>
        <v>1.1115310228308472E-4</v>
      </c>
      <c r="P1976" s="164">
        <f t="shared" si="185"/>
        <v>1.0256199872823122E-4</v>
      </c>
      <c r="Q1976" s="81"/>
    </row>
    <row r="1977" spans="1:17" s="74" customFormat="1" x14ac:dyDescent="0.25">
      <c r="A1977" s="288" t="s">
        <v>2032</v>
      </c>
      <c r="B1977" s="158" t="s">
        <v>46</v>
      </c>
      <c r="C1977" s="159" t="s">
        <v>2223</v>
      </c>
      <c r="D1977" s="160" t="s">
        <v>812</v>
      </c>
      <c r="E1977" s="158" t="s">
        <v>814</v>
      </c>
      <c r="F1977" s="161" t="s">
        <v>3039</v>
      </c>
      <c r="G1977" s="162">
        <v>84538</v>
      </c>
      <c r="H1977" s="163">
        <v>89266</v>
      </c>
      <c r="I1977" s="166">
        <f t="shared" si="180"/>
        <v>5.5927511888144973E-2</v>
      </c>
      <c r="J1977" s="164">
        <f t="shared" si="181"/>
        <v>1.1185502377628994E-2</v>
      </c>
      <c r="K1977" s="162">
        <v>84536</v>
      </c>
      <c r="L1977" s="163">
        <v>89264</v>
      </c>
      <c r="M1977" s="166">
        <f t="shared" si="182"/>
        <v>5.5928835052522004E-2</v>
      </c>
      <c r="N1977" s="164">
        <f t="shared" si="183"/>
        <v>1.11857670105044E-2</v>
      </c>
      <c r="O1977" s="165">
        <f t="shared" si="184"/>
        <v>0.99997634200004737</v>
      </c>
      <c r="P1977" s="164">
        <f t="shared" si="185"/>
        <v>0.99997759505298767</v>
      </c>
      <c r="Q1977" s="81"/>
    </row>
    <row r="1978" spans="1:17" s="74" customFormat="1" x14ac:dyDescent="0.25">
      <c r="A1978" s="288" t="s">
        <v>2032</v>
      </c>
      <c r="B1978" s="158" t="s">
        <v>46</v>
      </c>
      <c r="C1978" s="159" t="s">
        <v>2223</v>
      </c>
      <c r="D1978" s="160" t="s">
        <v>812</v>
      </c>
      <c r="E1978" s="158" t="s">
        <v>3146</v>
      </c>
      <c r="F1978" s="161" t="s">
        <v>3126</v>
      </c>
      <c r="G1978" s="162">
        <v>84538</v>
      </c>
      <c r="H1978" s="163">
        <v>89266</v>
      </c>
      <c r="I1978" s="166">
        <f t="shared" si="180"/>
        <v>5.5927511888144973E-2</v>
      </c>
      <c r="J1978" s="164">
        <f t="shared" si="181"/>
        <v>1.1185502377628994E-2</v>
      </c>
      <c r="K1978" s="162">
        <v>7</v>
      </c>
      <c r="L1978" s="163">
        <v>7</v>
      </c>
      <c r="M1978" s="166">
        <f t="shared" si="182"/>
        <v>0</v>
      </c>
      <c r="N1978" s="164">
        <f t="shared" si="183"/>
        <v>0</v>
      </c>
      <c r="O1978" s="165">
        <f t="shared" si="184"/>
        <v>8.2802999834394E-5</v>
      </c>
      <c r="P1978" s="164">
        <f t="shared" si="185"/>
        <v>7.8417314543051102E-5</v>
      </c>
      <c r="Q1978" s="81"/>
    </row>
    <row r="1979" spans="1:17" s="74" customFormat="1" x14ac:dyDescent="0.25">
      <c r="A1979" s="288" t="s">
        <v>2752</v>
      </c>
      <c r="B1979" s="158" t="s">
        <v>46</v>
      </c>
      <c r="C1979" s="159" t="s">
        <v>2636</v>
      </c>
      <c r="D1979" s="160" t="s">
        <v>812</v>
      </c>
      <c r="E1979" s="158" t="s">
        <v>814</v>
      </c>
      <c r="F1979" s="161" t="s">
        <v>3039</v>
      </c>
      <c r="G1979" s="162">
        <v>36982</v>
      </c>
      <c r="H1979" s="163">
        <v>38007</v>
      </c>
      <c r="I1979" s="166">
        <f t="shared" si="180"/>
        <v>2.771618625277162E-2</v>
      </c>
      <c r="J1979" s="164">
        <f t="shared" si="181"/>
        <v>5.5432372505543242E-3</v>
      </c>
      <c r="K1979" s="162">
        <v>2</v>
      </c>
      <c r="L1979" s="163">
        <v>2</v>
      </c>
      <c r="M1979" s="166">
        <f t="shared" si="182"/>
        <v>0</v>
      </c>
      <c r="N1979" s="164">
        <f t="shared" si="183"/>
        <v>0</v>
      </c>
      <c r="O1979" s="165">
        <f t="shared" si="184"/>
        <v>5.4080363420042185E-5</v>
      </c>
      <c r="P1979" s="164">
        <f t="shared" si="185"/>
        <v>5.262188544215539E-5</v>
      </c>
      <c r="Q1979" s="81"/>
    </row>
    <row r="1980" spans="1:17" s="74" customFormat="1" x14ac:dyDescent="0.25">
      <c r="A1980" s="288" t="s">
        <v>2752</v>
      </c>
      <c r="B1980" s="158" t="s">
        <v>46</v>
      </c>
      <c r="C1980" s="159" t="s">
        <v>2636</v>
      </c>
      <c r="D1980" s="160" t="s">
        <v>812</v>
      </c>
      <c r="E1980" s="158" t="s">
        <v>3146</v>
      </c>
      <c r="F1980" s="161" t="s">
        <v>3126</v>
      </c>
      <c r="G1980" s="162">
        <v>36982</v>
      </c>
      <c r="H1980" s="163">
        <v>38007</v>
      </c>
      <c r="I1980" s="166">
        <f t="shared" si="180"/>
        <v>2.771618625277162E-2</v>
      </c>
      <c r="J1980" s="164">
        <f t="shared" si="181"/>
        <v>5.5432372505543242E-3</v>
      </c>
      <c r="K1980" s="162">
        <v>2</v>
      </c>
      <c r="L1980" s="163">
        <v>2</v>
      </c>
      <c r="M1980" s="166">
        <f t="shared" si="182"/>
        <v>0</v>
      </c>
      <c r="N1980" s="164">
        <f t="shared" si="183"/>
        <v>0</v>
      </c>
      <c r="O1980" s="165">
        <f t="shared" si="184"/>
        <v>5.4080363420042185E-5</v>
      </c>
      <c r="P1980" s="164">
        <f t="shared" si="185"/>
        <v>5.262188544215539E-5</v>
      </c>
      <c r="Q1980" s="81"/>
    </row>
    <row r="1981" spans="1:17" s="74" customFormat="1" x14ac:dyDescent="0.25">
      <c r="A1981" s="288" t="s">
        <v>2751</v>
      </c>
      <c r="B1981" s="158" t="s">
        <v>46</v>
      </c>
      <c r="C1981" s="159" t="s">
        <v>2188</v>
      </c>
      <c r="D1981" s="160" t="s">
        <v>3118</v>
      </c>
      <c r="E1981" s="158" t="s">
        <v>3166</v>
      </c>
      <c r="F1981" s="161" t="s">
        <v>3126</v>
      </c>
      <c r="G1981" s="162">
        <v>50462</v>
      </c>
      <c r="H1981" s="163">
        <v>52646</v>
      </c>
      <c r="I1981" s="166">
        <f t="shared" si="180"/>
        <v>4.3280091950378505E-2</v>
      </c>
      <c r="J1981" s="164">
        <f t="shared" si="181"/>
        <v>8.6560183900757006E-3</v>
      </c>
      <c r="K1981" s="162">
        <v>1</v>
      </c>
      <c r="L1981" s="163">
        <v>1</v>
      </c>
      <c r="M1981" s="166">
        <f t="shared" si="182"/>
        <v>0</v>
      </c>
      <c r="N1981" s="164">
        <f t="shared" si="183"/>
        <v>0</v>
      </c>
      <c r="O1981" s="165">
        <f t="shared" si="184"/>
        <v>1.9816891918671476E-5</v>
      </c>
      <c r="P1981" s="164">
        <f t="shared" si="185"/>
        <v>1.8994795426053262E-5</v>
      </c>
      <c r="Q1981" s="81"/>
    </row>
    <row r="1982" spans="1:17" s="74" customFormat="1" x14ac:dyDescent="0.25">
      <c r="A1982" s="288" t="s">
        <v>2750</v>
      </c>
      <c r="B1982" s="158" t="s">
        <v>46</v>
      </c>
      <c r="C1982" s="159" t="s">
        <v>2637</v>
      </c>
      <c r="D1982" s="160" t="s">
        <v>1063</v>
      </c>
      <c r="E1982" s="158" t="s">
        <v>1110</v>
      </c>
      <c r="F1982" s="161" t="s">
        <v>3039</v>
      </c>
      <c r="G1982" s="162">
        <v>19632</v>
      </c>
      <c r="H1982" s="163">
        <v>20094</v>
      </c>
      <c r="I1982" s="166">
        <f t="shared" si="180"/>
        <v>2.3533007334963326E-2</v>
      </c>
      <c r="J1982" s="164">
        <f t="shared" si="181"/>
        <v>4.7066014669926654E-3</v>
      </c>
      <c r="K1982" s="162">
        <v>0</v>
      </c>
      <c r="L1982" s="163">
        <v>0</v>
      </c>
      <c r="M1982" s="166">
        <f t="shared" si="182"/>
        <v>0</v>
      </c>
      <c r="N1982" s="164">
        <f t="shared" si="183"/>
        <v>0</v>
      </c>
      <c r="O1982" s="165">
        <f t="shared" si="184"/>
        <v>0</v>
      </c>
      <c r="P1982" s="164">
        <f t="shared" si="185"/>
        <v>0</v>
      </c>
      <c r="Q1982" s="81"/>
    </row>
    <row r="1983" spans="1:17" s="74" customFormat="1" x14ac:dyDescent="0.25">
      <c r="A1983" s="288" t="s">
        <v>2750</v>
      </c>
      <c r="B1983" s="158" t="s">
        <v>46</v>
      </c>
      <c r="C1983" s="159" t="s">
        <v>2637</v>
      </c>
      <c r="D1983" s="160" t="s">
        <v>1063</v>
      </c>
      <c r="E1983" s="158" t="s">
        <v>3140</v>
      </c>
      <c r="F1983" s="161" t="s">
        <v>3126</v>
      </c>
      <c r="G1983" s="162">
        <v>19632</v>
      </c>
      <c r="H1983" s="163">
        <v>20094</v>
      </c>
      <c r="I1983" s="166">
        <f t="shared" si="180"/>
        <v>2.3533007334963326E-2</v>
      </c>
      <c r="J1983" s="164">
        <f t="shared" si="181"/>
        <v>4.7066014669926654E-3</v>
      </c>
      <c r="K1983" s="162">
        <v>0</v>
      </c>
      <c r="L1983" s="163">
        <v>0</v>
      </c>
      <c r="M1983" s="166">
        <f t="shared" si="182"/>
        <v>0</v>
      </c>
      <c r="N1983" s="164">
        <f t="shared" si="183"/>
        <v>0</v>
      </c>
      <c r="O1983" s="165">
        <f t="shared" si="184"/>
        <v>0</v>
      </c>
      <c r="P1983" s="164">
        <f t="shared" si="185"/>
        <v>0</v>
      </c>
      <c r="Q1983" s="81"/>
    </row>
    <row r="1984" spans="1:17" s="74" customFormat="1" x14ac:dyDescent="0.25">
      <c r="A1984" s="288" t="s">
        <v>2033</v>
      </c>
      <c r="B1984" s="158" t="s">
        <v>46</v>
      </c>
      <c r="C1984" s="159" t="s">
        <v>325</v>
      </c>
      <c r="D1984" s="160" t="s">
        <v>812</v>
      </c>
      <c r="E1984" s="158" t="s">
        <v>814</v>
      </c>
      <c r="F1984" s="161" t="s">
        <v>3039</v>
      </c>
      <c r="G1984" s="162">
        <v>577942</v>
      </c>
      <c r="H1984" s="163">
        <v>622379</v>
      </c>
      <c r="I1984" s="166">
        <f t="shared" si="180"/>
        <v>7.6888338276159193E-2</v>
      </c>
      <c r="J1984" s="164">
        <f t="shared" si="181"/>
        <v>1.5377667655231839E-2</v>
      </c>
      <c r="K1984" s="162">
        <v>577924</v>
      </c>
      <c r="L1984" s="163">
        <v>622359</v>
      </c>
      <c r="M1984" s="166">
        <f t="shared" si="182"/>
        <v>7.6887272374914342E-2</v>
      </c>
      <c r="N1984" s="164">
        <f t="shared" si="183"/>
        <v>1.5377454474982868E-2</v>
      </c>
      <c r="O1984" s="165">
        <f t="shared" si="184"/>
        <v>0.99996885500621169</v>
      </c>
      <c r="P1984" s="164">
        <f t="shared" si="185"/>
        <v>0.99996786523966907</v>
      </c>
      <c r="Q1984" s="81"/>
    </row>
    <row r="1985" spans="1:17" s="74" customFormat="1" x14ac:dyDescent="0.25">
      <c r="A1985" s="288" t="s">
        <v>2033</v>
      </c>
      <c r="B1985" s="158" t="s">
        <v>46</v>
      </c>
      <c r="C1985" s="159" t="s">
        <v>325</v>
      </c>
      <c r="D1985" s="160" t="s">
        <v>812</v>
      </c>
      <c r="E1985" s="158" t="s">
        <v>3146</v>
      </c>
      <c r="F1985" s="161" t="s">
        <v>3126</v>
      </c>
      <c r="G1985" s="162">
        <v>577942</v>
      </c>
      <c r="H1985" s="163">
        <v>622379</v>
      </c>
      <c r="I1985" s="166">
        <f t="shared" si="180"/>
        <v>7.6888338276159193E-2</v>
      </c>
      <c r="J1985" s="164">
        <f t="shared" si="181"/>
        <v>1.5377667655231839E-2</v>
      </c>
      <c r="K1985" s="162">
        <v>577914</v>
      </c>
      <c r="L1985" s="163">
        <v>622348</v>
      </c>
      <c r="M1985" s="166">
        <f t="shared" si="182"/>
        <v>7.6886872441228285E-2</v>
      </c>
      <c r="N1985" s="164">
        <f t="shared" si="183"/>
        <v>1.5377374488245657E-2</v>
      </c>
      <c r="O1985" s="165">
        <f t="shared" si="184"/>
        <v>0.99995155223188481</v>
      </c>
      <c r="P1985" s="164">
        <f t="shared" si="185"/>
        <v>0.99995019112148709</v>
      </c>
      <c r="Q1985" s="81"/>
    </row>
    <row r="1986" spans="1:17" s="74" customFormat="1" x14ac:dyDescent="0.25">
      <c r="A1986" s="288" t="s">
        <v>2749</v>
      </c>
      <c r="B1986" s="158" t="s">
        <v>46</v>
      </c>
      <c r="C1986" s="159" t="s">
        <v>2638</v>
      </c>
      <c r="D1986" s="160" t="s">
        <v>1063</v>
      </c>
      <c r="E1986" s="158" t="s">
        <v>1110</v>
      </c>
      <c r="F1986" s="161" t="s">
        <v>3039</v>
      </c>
      <c r="G1986" s="162">
        <v>48999</v>
      </c>
      <c r="H1986" s="163">
        <v>50210</v>
      </c>
      <c r="I1986" s="166">
        <f t="shared" si="180"/>
        <v>2.4714790097757098E-2</v>
      </c>
      <c r="J1986" s="164">
        <f t="shared" si="181"/>
        <v>4.9429580195514194E-3</v>
      </c>
      <c r="K1986" s="162">
        <v>0</v>
      </c>
      <c r="L1986" s="163">
        <v>0</v>
      </c>
      <c r="M1986" s="166">
        <f t="shared" si="182"/>
        <v>0</v>
      </c>
      <c r="N1986" s="164">
        <f t="shared" si="183"/>
        <v>0</v>
      </c>
      <c r="O1986" s="165">
        <f t="shared" si="184"/>
        <v>0</v>
      </c>
      <c r="P1986" s="164">
        <f t="shared" si="185"/>
        <v>0</v>
      </c>
      <c r="Q1986" s="81"/>
    </row>
    <row r="1987" spans="1:17" s="74" customFormat="1" x14ac:dyDescent="0.25">
      <c r="A1987" s="288" t="s">
        <v>2749</v>
      </c>
      <c r="B1987" s="158" t="s">
        <v>46</v>
      </c>
      <c r="C1987" s="159" t="s">
        <v>2638</v>
      </c>
      <c r="D1987" s="160" t="s">
        <v>1063</v>
      </c>
      <c r="E1987" s="158" t="s">
        <v>3140</v>
      </c>
      <c r="F1987" s="161" t="s">
        <v>3126</v>
      </c>
      <c r="G1987" s="162">
        <v>48999</v>
      </c>
      <c r="H1987" s="163">
        <v>50210</v>
      </c>
      <c r="I1987" s="166">
        <f t="shared" ref="I1987:I2050" si="186">(H1987-G1987)/G1987</f>
        <v>2.4714790097757098E-2</v>
      </c>
      <c r="J1987" s="164">
        <f t="shared" ref="J1987:J2050" si="187">I1987/5</f>
        <v>4.9429580195514194E-3</v>
      </c>
      <c r="K1987" s="162">
        <v>0</v>
      </c>
      <c r="L1987" s="163">
        <v>0</v>
      </c>
      <c r="M1987" s="166">
        <f t="shared" ref="M1987:M2050" si="188">IFERROR((L1987-K1987)/K1987,0)</f>
        <v>0</v>
      </c>
      <c r="N1987" s="164">
        <f t="shared" ref="N1987:N2050" si="189">M1987/5</f>
        <v>0</v>
      </c>
      <c r="O1987" s="165">
        <f t="shared" ref="O1987:O2050" si="190">K1987/G1987</f>
        <v>0</v>
      </c>
      <c r="P1987" s="164">
        <f t="shared" ref="P1987:P2050" si="191">L1987/H1987</f>
        <v>0</v>
      </c>
      <c r="Q1987" s="81"/>
    </row>
    <row r="1988" spans="1:17" s="74" customFormat="1" x14ac:dyDescent="0.25">
      <c r="A1988" s="288" t="s">
        <v>2748</v>
      </c>
      <c r="B1988" s="158" t="s">
        <v>46</v>
      </c>
      <c r="C1988" s="159" t="s">
        <v>2639</v>
      </c>
      <c r="D1988" s="160" t="s">
        <v>1063</v>
      </c>
      <c r="E1988" s="158" t="s">
        <v>1110</v>
      </c>
      <c r="F1988" s="161" t="s">
        <v>3039</v>
      </c>
      <c r="G1988" s="162">
        <v>28711</v>
      </c>
      <c r="H1988" s="163">
        <v>29465</v>
      </c>
      <c r="I1988" s="166">
        <f t="shared" si="186"/>
        <v>2.6261711539131344E-2</v>
      </c>
      <c r="J1988" s="164">
        <f t="shared" si="187"/>
        <v>5.2523423078262689E-3</v>
      </c>
      <c r="K1988" s="162">
        <v>1</v>
      </c>
      <c r="L1988" s="163">
        <v>1</v>
      </c>
      <c r="M1988" s="166">
        <f t="shared" si="188"/>
        <v>0</v>
      </c>
      <c r="N1988" s="164">
        <f t="shared" si="189"/>
        <v>0</v>
      </c>
      <c r="O1988" s="165">
        <f t="shared" si="190"/>
        <v>3.482985615269409E-5</v>
      </c>
      <c r="P1988" s="164">
        <f t="shared" si="191"/>
        <v>3.3938571186153062E-5</v>
      </c>
      <c r="Q1988" s="81"/>
    </row>
    <row r="1989" spans="1:17" s="74" customFormat="1" x14ac:dyDescent="0.25">
      <c r="A1989" s="288" t="s">
        <v>2748</v>
      </c>
      <c r="B1989" s="158" t="s">
        <v>46</v>
      </c>
      <c r="C1989" s="159" t="s">
        <v>2639</v>
      </c>
      <c r="D1989" s="160" t="s">
        <v>1063</v>
      </c>
      <c r="E1989" s="158" t="s">
        <v>3140</v>
      </c>
      <c r="F1989" s="161" t="s">
        <v>3126</v>
      </c>
      <c r="G1989" s="162">
        <v>28711</v>
      </c>
      <c r="H1989" s="163">
        <v>29465</v>
      </c>
      <c r="I1989" s="166">
        <f t="shared" si="186"/>
        <v>2.6261711539131344E-2</v>
      </c>
      <c r="J1989" s="164">
        <f t="shared" si="187"/>
        <v>5.2523423078262689E-3</v>
      </c>
      <c r="K1989" s="162">
        <v>1</v>
      </c>
      <c r="L1989" s="163">
        <v>1</v>
      </c>
      <c r="M1989" s="166">
        <f t="shared" si="188"/>
        <v>0</v>
      </c>
      <c r="N1989" s="164">
        <f t="shared" si="189"/>
        <v>0</v>
      </c>
      <c r="O1989" s="165">
        <f t="shared" si="190"/>
        <v>3.482985615269409E-5</v>
      </c>
      <c r="P1989" s="164">
        <f t="shared" si="191"/>
        <v>3.3938571186153062E-5</v>
      </c>
      <c r="Q1989" s="81"/>
    </row>
    <row r="1990" spans="1:17" s="74" customFormat="1" x14ac:dyDescent="0.25">
      <c r="A1990" s="288" t="s">
        <v>2747</v>
      </c>
      <c r="B1990" s="158" t="s">
        <v>46</v>
      </c>
      <c r="C1990" s="159" t="s">
        <v>2576</v>
      </c>
      <c r="D1990" s="160" t="s">
        <v>3002</v>
      </c>
      <c r="E1990" s="158" t="s">
        <v>3032</v>
      </c>
      <c r="F1990" s="161" t="s">
        <v>851</v>
      </c>
      <c r="G1990" s="162">
        <v>23284</v>
      </c>
      <c r="H1990" s="163">
        <v>23267</v>
      </c>
      <c r="I1990" s="166">
        <f t="shared" si="186"/>
        <v>-7.3011510049819618E-4</v>
      </c>
      <c r="J1990" s="164">
        <f t="shared" si="187"/>
        <v>-1.4602302009963925E-4</v>
      </c>
      <c r="K1990" s="162">
        <v>271</v>
      </c>
      <c r="L1990" s="163">
        <v>271</v>
      </c>
      <c r="M1990" s="166">
        <f t="shared" si="188"/>
        <v>0</v>
      </c>
      <c r="N1990" s="164">
        <f t="shared" si="189"/>
        <v>0</v>
      </c>
      <c r="O1990" s="165">
        <f t="shared" si="190"/>
        <v>1.1638893660883011E-2</v>
      </c>
      <c r="P1990" s="164">
        <f t="shared" si="191"/>
        <v>1.1647397601753557E-2</v>
      </c>
      <c r="Q1990" s="81"/>
    </row>
    <row r="1991" spans="1:17" s="74" customFormat="1" x14ac:dyDescent="0.25">
      <c r="A1991" s="288" t="s">
        <v>2034</v>
      </c>
      <c r="B1991" s="158" t="s">
        <v>46</v>
      </c>
      <c r="C1991" s="159" t="s">
        <v>2224</v>
      </c>
      <c r="D1991" s="160" t="s">
        <v>1063</v>
      </c>
      <c r="E1991" s="158" t="s">
        <v>1110</v>
      </c>
      <c r="F1991" s="161" t="s">
        <v>3039</v>
      </c>
      <c r="G1991" s="162">
        <v>135311</v>
      </c>
      <c r="H1991" s="163">
        <v>143386</v>
      </c>
      <c r="I1991" s="166">
        <f t="shared" si="186"/>
        <v>5.9677335915040167E-2</v>
      </c>
      <c r="J1991" s="164">
        <f t="shared" si="187"/>
        <v>1.1935467183008034E-2</v>
      </c>
      <c r="K1991" s="162">
        <v>135308</v>
      </c>
      <c r="L1991" s="163">
        <v>143383</v>
      </c>
      <c r="M1991" s="166">
        <f t="shared" si="188"/>
        <v>5.9678659059331306E-2</v>
      </c>
      <c r="N1991" s="164">
        <f t="shared" si="189"/>
        <v>1.1935731811866261E-2</v>
      </c>
      <c r="O1991" s="165">
        <f t="shared" si="190"/>
        <v>0.99997782885353004</v>
      </c>
      <c r="P1991" s="164">
        <f t="shared" si="191"/>
        <v>0.9999790774552606</v>
      </c>
      <c r="Q1991" s="81"/>
    </row>
    <row r="1992" spans="1:17" s="74" customFormat="1" x14ac:dyDescent="0.25">
      <c r="A1992" s="288" t="s">
        <v>2034</v>
      </c>
      <c r="B1992" s="158" t="s">
        <v>46</v>
      </c>
      <c r="C1992" s="159" t="s">
        <v>2224</v>
      </c>
      <c r="D1992" s="160" t="s">
        <v>1063</v>
      </c>
      <c r="E1992" s="158" t="s">
        <v>3140</v>
      </c>
      <c r="F1992" s="161" t="s">
        <v>3126</v>
      </c>
      <c r="G1992" s="162">
        <v>135311</v>
      </c>
      <c r="H1992" s="163">
        <v>143386</v>
      </c>
      <c r="I1992" s="166">
        <f t="shared" si="186"/>
        <v>5.9677335915040167E-2</v>
      </c>
      <c r="J1992" s="164">
        <f t="shared" si="187"/>
        <v>1.1935467183008034E-2</v>
      </c>
      <c r="K1992" s="162">
        <v>135308</v>
      </c>
      <c r="L1992" s="163">
        <v>143383</v>
      </c>
      <c r="M1992" s="166">
        <f t="shared" si="188"/>
        <v>5.9678659059331306E-2</v>
      </c>
      <c r="N1992" s="164">
        <f t="shared" si="189"/>
        <v>1.1935731811866261E-2</v>
      </c>
      <c r="O1992" s="165">
        <f t="shared" si="190"/>
        <v>0.99997782885353004</v>
      </c>
      <c r="P1992" s="164">
        <f t="shared" si="191"/>
        <v>0.9999790774552606</v>
      </c>
      <c r="Q1992" s="81"/>
    </row>
    <row r="1993" spans="1:17" s="74" customFormat="1" x14ac:dyDescent="0.25">
      <c r="A1993" s="288" t="s">
        <v>2746</v>
      </c>
      <c r="B1993" s="158" t="s">
        <v>46</v>
      </c>
      <c r="C1993" s="159" t="s">
        <v>1812</v>
      </c>
      <c r="D1993" s="160" t="s">
        <v>812</v>
      </c>
      <c r="E1993" s="158" t="s">
        <v>814</v>
      </c>
      <c r="F1993" s="161" t="s">
        <v>3039</v>
      </c>
      <c r="G1993" s="162">
        <v>49725</v>
      </c>
      <c r="H1993" s="163">
        <v>52284</v>
      </c>
      <c r="I1993" s="166">
        <f t="shared" si="186"/>
        <v>5.1463046757164406E-2</v>
      </c>
      <c r="J1993" s="164">
        <f t="shared" si="187"/>
        <v>1.029260935143288E-2</v>
      </c>
      <c r="K1993" s="162">
        <v>0</v>
      </c>
      <c r="L1993" s="163">
        <v>0</v>
      </c>
      <c r="M1993" s="166">
        <f t="shared" si="188"/>
        <v>0</v>
      </c>
      <c r="N1993" s="164">
        <f t="shared" si="189"/>
        <v>0</v>
      </c>
      <c r="O1993" s="165">
        <f t="shared" si="190"/>
        <v>0</v>
      </c>
      <c r="P1993" s="164">
        <f t="shared" si="191"/>
        <v>0</v>
      </c>
      <c r="Q1993" s="81"/>
    </row>
    <row r="1994" spans="1:17" s="74" customFormat="1" x14ac:dyDescent="0.25">
      <c r="A1994" s="288" t="s">
        <v>2035</v>
      </c>
      <c r="B1994" s="158" t="s">
        <v>46</v>
      </c>
      <c r="C1994" s="159" t="s">
        <v>2225</v>
      </c>
      <c r="D1994" s="160" t="s">
        <v>1063</v>
      </c>
      <c r="E1994" s="158" t="s">
        <v>1110</v>
      </c>
      <c r="F1994" s="161" t="s">
        <v>3039</v>
      </c>
      <c r="G1994" s="162">
        <v>98326</v>
      </c>
      <c r="H1994" s="163">
        <v>105688</v>
      </c>
      <c r="I1994" s="166">
        <f t="shared" si="186"/>
        <v>7.4873380387689925E-2</v>
      </c>
      <c r="J1994" s="164">
        <f t="shared" si="187"/>
        <v>1.4974676077537986E-2</v>
      </c>
      <c r="K1994" s="162">
        <v>98321</v>
      </c>
      <c r="L1994" s="163">
        <v>105683</v>
      </c>
      <c r="M1994" s="166">
        <f t="shared" si="188"/>
        <v>7.4877187986289812E-2</v>
      </c>
      <c r="N1994" s="164">
        <f t="shared" si="189"/>
        <v>1.4975437597257963E-2</v>
      </c>
      <c r="O1994" s="165">
        <f t="shared" si="190"/>
        <v>0.99994914875007623</v>
      </c>
      <c r="P1994" s="164">
        <f t="shared" si="191"/>
        <v>0.99995269093936867</v>
      </c>
      <c r="Q1994" s="81"/>
    </row>
    <row r="1995" spans="1:17" s="74" customFormat="1" x14ac:dyDescent="0.25">
      <c r="A1995" s="288" t="s">
        <v>2035</v>
      </c>
      <c r="B1995" s="158" t="s">
        <v>46</v>
      </c>
      <c r="C1995" s="159" t="s">
        <v>2225</v>
      </c>
      <c r="D1995" s="160" t="s">
        <v>1063</v>
      </c>
      <c r="E1995" s="158" t="s">
        <v>3140</v>
      </c>
      <c r="F1995" s="161" t="s">
        <v>3126</v>
      </c>
      <c r="G1995" s="162">
        <v>98326</v>
      </c>
      <c r="H1995" s="163">
        <v>105688</v>
      </c>
      <c r="I1995" s="166">
        <f t="shared" si="186"/>
        <v>7.4873380387689925E-2</v>
      </c>
      <c r="J1995" s="164">
        <f t="shared" si="187"/>
        <v>1.4974676077537986E-2</v>
      </c>
      <c r="K1995" s="162">
        <v>58</v>
      </c>
      <c r="L1995" s="163">
        <v>63</v>
      </c>
      <c r="M1995" s="166">
        <f t="shared" si="188"/>
        <v>8.6206896551724144E-2</v>
      </c>
      <c r="N1995" s="164">
        <f t="shared" si="189"/>
        <v>1.7241379310344827E-2</v>
      </c>
      <c r="O1995" s="165">
        <f t="shared" si="190"/>
        <v>5.898744991151883E-4</v>
      </c>
      <c r="P1995" s="164">
        <f t="shared" si="191"/>
        <v>5.9609416395428052E-4</v>
      </c>
      <c r="Q1995" s="81"/>
    </row>
    <row r="1996" spans="1:17" s="74" customFormat="1" x14ac:dyDescent="0.25">
      <c r="A1996" s="288" t="s">
        <v>2745</v>
      </c>
      <c r="B1996" s="158" t="s">
        <v>46</v>
      </c>
      <c r="C1996" s="159" t="s">
        <v>2640</v>
      </c>
      <c r="D1996" s="160" t="s">
        <v>3002</v>
      </c>
      <c r="E1996" s="158" t="s">
        <v>3032</v>
      </c>
      <c r="F1996" s="161" t="s">
        <v>851</v>
      </c>
      <c r="G1996" s="162">
        <v>52954</v>
      </c>
      <c r="H1996" s="163">
        <v>53664</v>
      </c>
      <c r="I1996" s="166">
        <f t="shared" si="186"/>
        <v>1.3407863428636174E-2</v>
      </c>
      <c r="J1996" s="164">
        <f t="shared" si="187"/>
        <v>2.6815726857272347E-3</v>
      </c>
      <c r="K1996" s="162">
        <v>1978</v>
      </c>
      <c r="L1996" s="163">
        <v>2004</v>
      </c>
      <c r="M1996" s="166">
        <f t="shared" si="188"/>
        <v>1.314459049544995E-2</v>
      </c>
      <c r="N1996" s="164">
        <f t="shared" si="189"/>
        <v>2.6289180990899897E-3</v>
      </c>
      <c r="O1996" s="165">
        <f t="shared" si="190"/>
        <v>3.7353174453299089E-2</v>
      </c>
      <c r="P1996" s="164">
        <f t="shared" si="191"/>
        <v>3.7343470483005368E-2</v>
      </c>
      <c r="Q1996" s="81"/>
    </row>
    <row r="1997" spans="1:17" s="74" customFormat="1" x14ac:dyDescent="0.25">
      <c r="A1997" s="288" t="s">
        <v>2744</v>
      </c>
      <c r="B1997" s="158" t="s">
        <v>46</v>
      </c>
      <c r="C1997" s="159" t="s">
        <v>2641</v>
      </c>
      <c r="D1997" s="160" t="s">
        <v>812</v>
      </c>
      <c r="E1997" s="158" t="s">
        <v>814</v>
      </c>
      <c r="F1997" s="161" t="s">
        <v>3039</v>
      </c>
      <c r="G1997" s="162">
        <v>28507</v>
      </c>
      <c r="H1997" s="163">
        <v>29465</v>
      </c>
      <c r="I1997" s="166">
        <f t="shared" si="186"/>
        <v>3.3605781036236716E-2</v>
      </c>
      <c r="J1997" s="164">
        <f t="shared" si="187"/>
        <v>6.7211562072473433E-3</v>
      </c>
      <c r="K1997" s="162">
        <v>4</v>
      </c>
      <c r="L1997" s="163">
        <v>4</v>
      </c>
      <c r="M1997" s="166">
        <f t="shared" si="188"/>
        <v>0</v>
      </c>
      <c r="N1997" s="164">
        <f t="shared" si="189"/>
        <v>0</v>
      </c>
      <c r="O1997" s="165">
        <f t="shared" si="190"/>
        <v>1.4031641351247063E-4</v>
      </c>
      <c r="P1997" s="164">
        <f t="shared" si="191"/>
        <v>1.3575428474461225E-4</v>
      </c>
      <c r="Q1997" s="81"/>
    </row>
    <row r="1998" spans="1:17" s="74" customFormat="1" x14ac:dyDescent="0.25">
      <c r="A1998" s="288" t="s">
        <v>2744</v>
      </c>
      <c r="B1998" s="158" t="s">
        <v>46</v>
      </c>
      <c r="C1998" s="159" t="s">
        <v>2641</v>
      </c>
      <c r="D1998" s="160" t="s">
        <v>812</v>
      </c>
      <c r="E1998" s="158" t="s">
        <v>3146</v>
      </c>
      <c r="F1998" s="161" t="s">
        <v>3126</v>
      </c>
      <c r="G1998" s="162">
        <v>28507</v>
      </c>
      <c r="H1998" s="163">
        <v>29465</v>
      </c>
      <c r="I1998" s="166">
        <f t="shared" si="186"/>
        <v>3.3605781036236716E-2</v>
      </c>
      <c r="J1998" s="164">
        <f t="shared" si="187"/>
        <v>6.7211562072473433E-3</v>
      </c>
      <c r="K1998" s="162">
        <v>4</v>
      </c>
      <c r="L1998" s="163">
        <v>4</v>
      </c>
      <c r="M1998" s="166">
        <f t="shared" si="188"/>
        <v>0</v>
      </c>
      <c r="N1998" s="164">
        <f t="shared" si="189"/>
        <v>0</v>
      </c>
      <c r="O1998" s="165">
        <f t="shared" si="190"/>
        <v>1.4031641351247063E-4</v>
      </c>
      <c r="P1998" s="164">
        <f t="shared" si="191"/>
        <v>1.3575428474461225E-4</v>
      </c>
      <c r="Q1998" s="81"/>
    </row>
    <row r="1999" spans="1:17" s="74" customFormat="1" x14ac:dyDescent="0.25">
      <c r="A1999" s="288" t="s">
        <v>2743</v>
      </c>
      <c r="B1999" s="158" t="s">
        <v>46</v>
      </c>
      <c r="C1999" s="159" t="s">
        <v>2642</v>
      </c>
      <c r="D1999" s="160" t="s">
        <v>1063</v>
      </c>
      <c r="E1999" s="158" t="s">
        <v>1110</v>
      </c>
      <c r="F1999" s="161" t="s">
        <v>3039</v>
      </c>
      <c r="G1999" s="162">
        <v>8946</v>
      </c>
      <c r="H1999" s="163">
        <v>9174</v>
      </c>
      <c r="I1999" s="166">
        <f t="shared" si="186"/>
        <v>2.5486250838363516E-2</v>
      </c>
      <c r="J1999" s="164">
        <f t="shared" si="187"/>
        <v>5.0972501676727032E-3</v>
      </c>
      <c r="K1999" s="162">
        <v>0</v>
      </c>
      <c r="L1999" s="163">
        <v>0</v>
      </c>
      <c r="M1999" s="166">
        <f t="shared" si="188"/>
        <v>0</v>
      </c>
      <c r="N1999" s="164">
        <f t="shared" si="189"/>
        <v>0</v>
      </c>
      <c r="O1999" s="165">
        <f t="shared" si="190"/>
        <v>0</v>
      </c>
      <c r="P1999" s="164">
        <f t="shared" si="191"/>
        <v>0</v>
      </c>
      <c r="Q1999" s="81"/>
    </row>
    <row r="2000" spans="1:17" s="74" customFormat="1" x14ac:dyDescent="0.25">
      <c r="A2000" s="288" t="s">
        <v>2743</v>
      </c>
      <c r="B2000" s="158" t="s">
        <v>46</v>
      </c>
      <c r="C2000" s="159" t="s">
        <v>2642</v>
      </c>
      <c r="D2000" s="160" t="s">
        <v>1063</v>
      </c>
      <c r="E2000" s="158" t="s">
        <v>3140</v>
      </c>
      <c r="F2000" s="161" t="s">
        <v>3126</v>
      </c>
      <c r="G2000" s="162">
        <v>8946</v>
      </c>
      <c r="H2000" s="163">
        <v>9174</v>
      </c>
      <c r="I2000" s="166">
        <f t="shared" si="186"/>
        <v>2.5486250838363516E-2</v>
      </c>
      <c r="J2000" s="164">
        <f t="shared" si="187"/>
        <v>5.0972501676727032E-3</v>
      </c>
      <c r="K2000" s="162">
        <v>0</v>
      </c>
      <c r="L2000" s="163">
        <v>0</v>
      </c>
      <c r="M2000" s="166">
        <f t="shared" si="188"/>
        <v>0</v>
      </c>
      <c r="N2000" s="164">
        <f t="shared" si="189"/>
        <v>0</v>
      </c>
      <c r="O2000" s="165">
        <f t="shared" si="190"/>
        <v>0</v>
      </c>
      <c r="P2000" s="164">
        <f t="shared" si="191"/>
        <v>0</v>
      </c>
      <c r="Q2000" s="81"/>
    </row>
    <row r="2001" spans="1:17" s="74" customFormat="1" x14ac:dyDescent="0.25">
      <c r="A2001" s="288" t="s">
        <v>2036</v>
      </c>
      <c r="B2001" s="158" t="s">
        <v>46</v>
      </c>
      <c r="C2001" s="159" t="s">
        <v>2226</v>
      </c>
      <c r="D2001" s="160" t="s">
        <v>1063</v>
      </c>
      <c r="E2001" s="158" t="s">
        <v>1110</v>
      </c>
      <c r="F2001" s="161" t="s">
        <v>3039</v>
      </c>
      <c r="G2001" s="162">
        <v>2064733</v>
      </c>
      <c r="H2001" s="163">
        <v>2186532</v>
      </c>
      <c r="I2001" s="166">
        <f t="shared" si="186"/>
        <v>5.8990193889476267E-2</v>
      </c>
      <c r="J2001" s="164">
        <f t="shared" si="187"/>
        <v>1.1798038777895254E-2</v>
      </c>
      <c r="K2001" s="162">
        <v>2064733</v>
      </c>
      <c r="L2001" s="163">
        <v>2186532</v>
      </c>
      <c r="M2001" s="166">
        <f t="shared" si="188"/>
        <v>5.8990193889476267E-2</v>
      </c>
      <c r="N2001" s="164">
        <f t="shared" si="189"/>
        <v>1.1798038777895254E-2</v>
      </c>
      <c r="O2001" s="165">
        <f t="shared" si="190"/>
        <v>1</v>
      </c>
      <c r="P2001" s="164">
        <f t="shared" si="191"/>
        <v>1</v>
      </c>
      <c r="Q2001" s="81"/>
    </row>
    <row r="2002" spans="1:17" s="74" customFormat="1" x14ac:dyDescent="0.25">
      <c r="A2002" s="288" t="s">
        <v>2036</v>
      </c>
      <c r="B2002" s="158" t="s">
        <v>46</v>
      </c>
      <c r="C2002" s="159" t="s">
        <v>2226</v>
      </c>
      <c r="D2002" s="160" t="s">
        <v>1063</v>
      </c>
      <c r="E2002" s="158" t="s">
        <v>3140</v>
      </c>
      <c r="F2002" s="161" t="s">
        <v>3126</v>
      </c>
      <c r="G2002" s="162">
        <v>2064733</v>
      </c>
      <c r="H2002" s="163">
        <v>2186532</v>
      </c>
      <c r="I2002" s="166">
        <f t="shared" si="186"/>
        <v>5.8990193889476267E-2</v>
      </c>
      <c r="J2002" s="164">
        <f t="shared" si="187"/>
        <v>1.1798038777895254E-2</v>
      </c>
      <c r="K2002" s="162">
        <v>2064733</v>
      </c>
      <c r="L2002" s="163">
        <v>2186532</v>
      </c>
      <c r="M2002" s="166">
        <f t="shared" si="188"/>
        <v>5.8990193889476267E-2</v>
      </c>
      <c r="N2002" s="164">
        <f t="shared" si="189"/>
        <v>1.1798038777895254E-2</v>
      </c>
      <c r="O2002" s="165">
        <f t="shared" si="190"/>
        <v>1</v>
      </c>
      <c r="P2002" s="164">
        <f t="shared" si="191"/>
        <v>1</v>
      </c>
      <c r="Q2002" s="81"/>
    </row>
    <row r="2003" spans="1:17" s="74" customFormat="1" x14ac:dyDescent="0.25">
      <c r="A2003" s="288" t="s">
        <v>2742</v>
      </c>
      <c r="B2003" s="158" t="s">
        <v>46</v>
      </c>
      <c r="C2003" s="159" t="s">
        <v>2643</v>
      </c>
      <c r="D2003" s="160" t="s">
        <v>3004</v>
      </c>
      <c r="E2003" s="158" t="s">
        <v>3034</v>
      </c>
      <c r="F2003" s="161" t="s">
        <v>851</v>
      </c>
      <c r="G2003" s="162">
        <v>32934</v>
      </c>
      <c r="H2003" s="163">
        <v>33937</v>
      </c>
      <c r="I2003" s="166">
        <f t="shared" si="186"/>
        <v>3.0454849092123641E-2</v>
      </c>
      <c r="J2003" s="164">
        <f t="shared" si="187"/>
        <v>6.0909698184247281E-3</v>
      </c>
      <c r="K2003" s="162">
        <v>375</v>
      </c>
      <c r="L2003" s="163">
        <v>386</v>
      </c>
      <c r="M2003" s="166">
        <f t="shared" si="188"/>
        <v>2.9333333333333333E-2</v>
      </c>
      <c r="N2003" s="164">
        <f t="shared" si="189"/>
        <v>5.8666666666666667E-3</v>
      </c>
      <c r="O2003" s="165">
        <f t="shared" si="190"/>
        <v>1.1386409182000365E-2</v>
      </c>
      <c r="P2003" s="164">
        <f t="shared" si="191"/>
        <v>1.137401656009665E-2</v>
      </c>
      <c r="Q2003" s="81"/>
    </row>
    <row r="2004" spans="1:17" s="74" customFormat="1" x14ac:dyDescent="0.25">
      <c r="A2004" s="288" t="s">
        <v>2741</v>
      </c>
      <c r="B2004" s="158" t="s">
        <v>46</v>
      </c>
      <c r="C2004" s="159" t="s">
        <v>2644</v>
      </c>
      <c r="D2004" s="160" t="s">
        <v>1063</v>
      </c>
      <c r="E2004" s="158" t="s">
        <v>1110</v>
      </c>
      <c r="F2004" s="161" t="s">
        <v>3039</v>
      </c>
      <c r="G2004" s="162">
        <v>55633</v>
      </c>
      <c r="H2004" s="163">
        <v>57809</v>
      </c>
      <c r="I2004" s="166">
        <f t="shared" si="186"/>
        <v>3.9113475814714291E-2</v>
      </c>
      <c r="J2004" s="164">
        <f t="shared" si="187"/>
        <v>7.8226951629428582E-3</v>
      </c>
      <c r="K2004" s="162">
        <v>0</v>
      </c>
      <c r="L2004" s="163">
        <v>0</v>
      </c>
      <c r="M2004" s="166">
        <f t="shared" si="188"/>
        <v>0</v>
      </c>
      <c r="N2004" s="164">
        <f t="shared" si="189"/>
        <v>0</v>
      </c>
      <c r="O2004" s="165">
        <f t="shared" si="190"/>
        <v>0</v>
      </c>
      <c r="P2004" s="164">
        <f t="shared" si="191"/>
        <v>0</v>
      </c>
      <c r="Q2004" s="81"/>
    </row>
    <row r="2005" spans="1:17" s="74" customFormat="1" x14ac:dyDescent="0.25">
      <c r="A2005" s="288" t="s">
        <v>2741</v>
      </c>
      <c r="B2005" s="158" t="s">
        <v>46</v>
      </c>
      <c r="C2005" s="159" t="s">
        <v>2644</v>
      </c>
      <c r="D2005" s="160" t="s">
        <v>1063</v>
      </c>
      <c r="E2005" s="158" t="s">
        <v>3140</v>
      </c>
      <c r="F2005" s="161" t="s">
        <v>3126</v>
      </c>
      <c r="G2005" s="162">
        <v>55633</v>
      </c>
      <c r="H2005" s="163">
        <v>57809</v>
      </c>
      <c r="I2005" s="166">
        <f t="shared" si="186"/>
        <v>3.9113475814714291E-2</v>
      </c>
      <c r="J2005" s="164">
        <f t="shared" si="187"/>
        <v>7.8226951629428582E-3</v>
      </c>
      <c r="K2005" s="162">
        <v>0</v>
      </c>
      <c r="L2005" s="163">
        <v>0</v>
      </c>
      <c r="M2005" s="166">
        <f t="shared" si="188"/>
        <v>0</v>
      </c>
      <c r="N2005" s="164">
        <f t="shared" si="189"/>
        <v>0</v>
      </c>
      <c r="O2005" s="165">
        <f t="shared" si="190"/>
        <v>0</v>
      </c>
      <c r="P2005" s="164">
        <f t="shared" si="191"/>
        <v>0</v>
      </c>
      <c r="Q2005" s="81"/>
    </row>
    <row r="2006" spans="1:17" s="74" customFormat="1" x14ac:dyDescent="0.25">
      <c r="A2006" s="288" t="s">
        <v>2740</v>
      </c>
      <c r="B2006" s="158" t="s">
        <v>46</v>
      </c>
      <c r="C2006" s="159" t="s">
        <v>2275</v>
      </c>
      <c r="D2006" s="160" t="s">
        <v>812</v>
      </c>
      <c r="E2006" s="158" t="s">
        <v>814</v>
      </c>
      <c r="F2006" s="161" t="s">
        <v>3039</v>
      </c>
      <c r="G2006" s="162">
        <v>72671</v>
      </c>
      <c r="H2006" s="163">
        <v>75341</v>
      </c>
      <c r="I2006" s="166">
        <f t="shared" si="186"/>
        <v>3.6740928293266917E-2</v>
      </c>
      <c r="J2006" s="164">
        <f t="shared" si="187"/>
        <v>7.3481856586533837E-3</v>
      </c>
      <c r="K2006" s="162">
        <v>0</v>
      </c>
      <c r="L2006" s="163">
        <v>0</v>
      </c>
      <c r="M2006" s="166">
        <f t="shared" si="188"/>
        <v>0</v>
      </c>
      <c r="N2006" s="164">
        <f t="shared" si="189"/>
        <v>0</v>
      </c>
      <c r="O2006" s="165">
        <f t="shared" si="190"/>
        <v>0</v>
      </c>
      <c r="P2006" s="164">
        <f t="shared" si="191"/>
        <v>0</v>
      </c>
      <c r="Q2006" s="81"/>
    </row>
    <row r="2007" spans="1:17" s="74" customFormat="1" x14ac:dyDescent="0.25">
      <c r="A2007" s="288" t="s">
        <v>2740</v>
      </c>
      <c r="B2007" s="158" t="s">
        <v>46</v>
      </c>
      <c r="C2007" s="159" t="s">
        <v>2275</v>
      </c>
      <c r="D2007" s="160" t="s">
        <v>812</v>
      </c>
      <c r="E2007" s="158" t="s">
        <v>3146</v>
      </c>
      <c r="F2007" s="161" t="s">
        <v>3126</v>
      </c>
      <c r="G2007" s="162">
        <v>72671</v>
      </c>
      <c r="H2007" s="163">
        <v>75341</v>
      </c>
      <c r="I2007" s="166">
        <f t="shared" si="186"/>
        <v>3.6740928293266917E-2</v>
      </c>
      <c r="J2007" s="164">
        <f t="shared" si="187"/>
        <v>7.3481856586533837E-3</v>
      </c>
      <c r="K2007" s="162">
        <v>0</v>
      </c>
      <c r="L2007" s="163">
        <v>0</v>
      </c>
      <c r="M2007" s="166">
        <f t="shared" si="188"/>
        <v>0</v>
      </c>
      <c r="N2007" s="164">
        <f t="shared" si="189"/>
        <v>0</v>
      </c>
      <c r="O2007" s="165">
        <f t="shared" si="190"/>
        <v>0</v>
      </c>
      <c r="P2007" s="164">
        <f t="shared" si="191"/>
        <v>0</v>
      </c>
      <c r="Q2007" s="81"/>
    </row>
    <row r="2008" spans="1:17" s="74" customFormat="1" x14ac:dyDescent="0.25">
      <c r="A2008" s="288" t="s">
        <v>2037</v>
      </c>
      <c r="B2008" s="158" t="s">
        <v>46</v>
      </c>
      <c r="C2008" s="159" t="s">
        <v>2227</v>
      </c>
      <c r="D2008" s="160" t="s">
        <v>812</v>
      </c>
      <c r="E2008" s="158" t="s">
        <v>814</v>
      </c>
      <c r="F2008" s="161" t="s">
        <v>3039</v>
      </c>
      <c r="G2008" s="162">
        <v>51822</v>
      </c>
      <c r="H2008" s="163">
        <v>55259</v>
      </c>
      <c r="I2008" s="166">
        <f t="shared" si="186"/>
        <v>6.6323183204044608E-2</v>
      </c>
      <c r="J2008" s="164">
        <f t="shared" si="187"/>
        <v>1.3264636640808921E-2</v>
      </c>
      <c r="K2008" s="162">
        <v>51791</v>
      </c>
      <c r="L2008" s="163">
        <v>55226</v>
      </c>
      <c r="M2008" s="166">
        <f t="shared" si="188"/>
        <v>6.6324264833658358E-2</v>
      </c>
      <c r="N2008" s="164">
        <f t="shared" si="189"/>
        <v>1.3264852966731671E-2</v>
      </c>
      <c r="O2008" s="165">
        <f t="shared" si="190"/>
        <v>0.99940179846397281</v>
      </c>
      <c r="P2008" s="164">
        <f t="shared" si="191"/>
        <v>0.99940281221158545</v>
      </c>
      <c r="Q2008" s="81"/>
    </row>
    <row r="2009" spans="1:17" s="74" customFormat="1" x14ac:dyDescent="0.25">
      <c r="A2009" s="288" t="s">
        <v>2037</v>
      </c>
      <c r="B2009" s="158" t="s">
        <v>46</v>
      </c>
      <c r="C2009" s="159" t="s">
        <v>2227</v>
      </c>
      <c r="D2009" s="160" t="s">
        <v>812</v>
      </c>
      <c r="E2009" s="158" t="s">
        <v>3146</v>
      </c>
      <c r="F2009" s="161" t="s">
        <v>3126</v>
      </c>
      <c r="G2009" s="162">
        <v>51822</v>
      </c>
      <c r="H2009" s="163">
        <v>55259</v>
      </c>
      <c r="I2009" s="166">
        <f t="shared" si="186"/>
        <v>6.6323183204044608E-2</v>
      </c>
      <c r="J2009" s="164">
        <f t="shared" si="187"/>
        <v>1.3264636640808921E-2</v>
      </c>
      <c r="K2009" s="162">
        <v>20</v>
      </c>
      <c r="L2009" s="163">
        <v>22</v>
      </c>
      <c r="M2009" s="166">
        <f t="shared" si="188"/>
        <v>0.1</v>
      </c>
      <c r="N2009" s="164">
        <f t="shared" si="189"/>
        <v>0.02</v>
      </c>
      <c r="O2009" s="165">
        <f t="shared" si="190"/>
        <v>3.8593647485623867E-4</v>
      </c>
      <c r="P2009" s="164">
        <f t="shared" si="191"/>
        <v>3.9812519227637124E-4</v>
      </c>
      <c r="Q2009" s="81"/>
    </row>
    <row r="2010" spans="1:17" s="74" customFormat="1" x14ac:dyDescent="0.25">
      <c r="A2010" s="288" t="s">
        <v>2739</v>
      </c>
      <c r="B2010" s="158" t="s">
        <v>46</v>
      </c>
      <c r="C2010" s="159" t="s">
        <v>402</v>
      </c>
      <c r="D2010" s="160" t="s">
        <v>812</v>
      </c>
      <c r="E2010" s="158" t="s">
        <v>814</v>
      </c>
      <c r="F2010" s="161" t="s">
        <v>3039</v>
      </c>
      <c r="G2010" s="162">
        <v>35230</v>
      </c>
      <c r="H2010" s="163">
        <v>35877</v>
      </c>
      <c r="I2010" s="166">
        <f t="shared" si="186"/>
        <v>1.8365029804144194E-2</v>
      </c>
      <c r="J2010" s="164">
        <f t="shared" si="187"/>
        <v>3.6730059608288388E-3</v>
      </c>
      <c r="K2010" s="162">
        <v>10</v>
      </c>
      <c r="L2010" s="163">
        <v>10</v>
      </c>
      <c r="M2010" s="166">
        <f t="shared" si="188"/>
        <v>0</v>
      </c>
      <c r="N2010" s="164">
        <f t="shared" si="189"/>
        <v>0</v>
      </c>
      <c r="O2010" s="165">
        <f t="shared" si="190"/>
        <v>2.838489923360772E-4</v>
      </c>
      <c r="P2010" s="164">
        <f t="shared" si="191"/>
        <v>2.7873010563871006E-4</v>
      </c>
      <c r="Q2010" s="81"/>
    </row>
    <row r="2011" spans="1:17" s="74" customFormat="1" x14ac:dyDescent="0.25">
      <c r="A2011" s="288" t="s">
        <v>2738</v>
      </c>
      <c r="B2011" s="158" t="s">
        <v>46</v>
      </c>
      <c r="C2011" s="159" t="s">
        <v>2645</v>
      </c>
      <c r="D2011" s="160" t="s">
        <v>812</v>
      </c>
      <c r="E2011" s="158" t="s">
        <v>814</v>
      </c>
      <c r="F2011" s="161" t="s">
        <v>3039</v>
      </c>
      <c r="G2011" s="162">
        <v>42175</v>
      </c>
      <c r="H2011" s="163">
        <v>43447</v>
      </c>
      <c r="I2011" s="166">
        <f t="shared" si="186"/>
        <v>3.0160047421458211E-2</v>
      </c>
      <c r="J2011" s="164">
        <f t="shared" si="187"/>
        <v>6.032009484291642E-3</v>
      </c>
      <c r="K2011" s="162">
        <v>21</v>
      </c>
      <c r="L2011" s="163">
        <v>22</v>
      </c>
      <c r="M2011" s="166">
        <f t="shared" si="188"/>
        <v>4.7619047619047616E-2</v>
      </c>
      <c r="N2011" s="164">
        <f t="shared" si="189"/>
        <v>9.5238095238095229E-3</v>
      </c>
      <c r="O2011" s="165">
        <f t="shared" si="190"/>
        <v>4.9792531120331949E-4</v>
      </c>
      <c r="P2011" s="164">
        <f t="shared" si="191"/>
        <v>5.0636407577047901E-4</v>
      </c>
      <c r="Q2011" s="81"/>
    </row>
    <row r="2012" spans="1:17" s="74" customFormat="1" x14ac:dyDescent="0.25">
      <c r="A2012" s="288" t="s">
        <v>2738</v>
      </c>
      <c r="B2012" s="158" t="s">
        <v>46</v>
      </c>
      <c r="C2012" s="159" t="s">
        <v>2645</v>
      </c>
      <c r="D2012" s="160" t="s">
        <v>812</v>
      </c>
      <c r="E2012" s="158" t="s">
        <v>3146</v>
      </c>
      <c r="F2012" s="161" t="s">
        <v>3126</v>
      </c>
      <c r="G2012" s="162">
        <v>42175</v>
      </c>
      <c r="H2012" s="163">
        <v>43447</v>
      </c>
      <c r="I2012" s="166">
        <f t="shared" si="186"/>
        <v>3.0160047421458211E-2</v>
      </c>
      <c r="J2012" s="164">
        <f t="shared" si="187"/>
        <v>6.032009484291642E-3</v>
      </c>
      <c r="K2012" s="162">
        <v>21</v>
      </c>
      <c r="L2012" s="163">
        <v>22</v>
      </c>
      <c r="M2012" s="166">
        <f t="shared" si="188"/>
        <v>4.7619047619047616E-2</v>
      </c>
      <c r="N2012" s="164">
        <f t="shared" si="189"/>
        <v>9.5238095238095229E-3</v>
      </c>
      <c r="O2012" s="165">
        <f t="shared" si="190"/>
        <v>4.9792531120331949E-4</v>
      </c>
      <c r="P2012" s="164">
        <f t="shared" si="191"/>
        <v>5.0636407577047901E-4</v>
      </c>
      <c r="Q2012" s="81"/>
    </row>
    <row r="2013" spans="1:17" s="74" customFormat="1" x14ac:dyDescent="0.25">
      <c r="A2013" s="288" t="s">
        <v>2737</v>
      </c>
      <c r="B2013" s="158" t="s">
        <v>46</v>
      </c>
      <c r="C2013" s="159" t="s">
        <v>2259</v>
      </c>
      <c r="D2013" s="160" t="s">
        <v>3118</v>
      </c>
      <c r="E2013" s="158" t="s">
        <v>3166</v>
      </c>
      <c r="F2013" s="161" t="s">
        <v>3126</v>
      </c>
      <c r="G2013" s="162">
        <v>49869</v>
      </c>
      <c r="H2013" s="163">
        <v>52456</v>
      </c>
      <c r="I2013" s="166">
        <f t="shared" si="186"/>
        <v>5.1875914897030216E-2</v>
      </c>
      <c r="J2013" s="164">
        <f t="shared" si="187"/>
        <v>1.0375182979406043E-2</v>
      </c>
      <c r="K2013" s="162">
        <v>5</v>
      </c>
      <c r="L2013" s="163">
        <v>5</v>
      </c>
      <c r="M2013" s="166">
        <f t="shared" si="188"/>
        <v>0</v>
      </c>
      <c r="N2013" s="164">
        <f t="shared" si="189"/>
        <v>0</v>
      </c>
      <c r="O2013" s="165">
        <f t="shared" si="190"/>
        <v>1.0026268824319717E-4</v>
      </c>
      <c r="P2013" s="164">
        <f t="shared" si="191"/>
        <v>9.5317980783895081E-5</v>
      </c>
      <c r="Q2013" s="81"/>
    </row>
    <row r="2014" spans="1:17" s="74" customFormat="1" x14ac:dyDescent="0.25">
      <c r="A2014" s="288" t="s">
        <v>2252</v>
      </c>
      <c r="B2014" s="158" t="s">
        <v>46</v>
      </c>
      <c r="C2014" s="159" t="s">
        <v>2260</v>
      </c>
      <c r="D2014" s="160" t="s">
        <v>1063</v>
      </c>
      <c r="E2014" s="158" t="s">
        <v>1110</v>
      </c>
      <c r="F2014" s="161" t="s">
        <v>3039</v>
      </c>
      <c r="G2014" s="162">
        <v>66813</v>
      </c>
      <c r="H2014" s="163">
        <v>70564</v>
      </c>
      <c r="I2014" s="166">
        <f t="shared" si="186"/>
        <v>5.614176881744571E-2</v>
      </c>
      <c r="J2014" s="164">
        <f t="shared" si="187"/>
        <v>1.1228353763489142E-2</v>
      </c>
      <c r="K2014" s="162">
        <v>66813</v>
      </c>
      <c r="L2014" s="163">
        <v>70564</v>
      </c>
      <c r="M2014" s="166">
        <f t="shared" si="188"/>
        <v>5.614176881744571E-2</v>
      </c>
      <c r="N2014" s="164">
        <f t="shared" si="189"/>
        <v>1.1228353763489142E-2</v>
      </c>
      <c r="O2014" s="165">
        <f t="shared" si="190"/>
        <v>1</v>
      </c>
      <c r="P2014" s="164">
        <f t="shared" si="191"/>
        <v>1</v>
      </c>
      <c r="Q2014" s="81"/>
    </row>
    <row r="2015" spans="1:17" s="74" customFormat="1" x14ac:dyDescent="0.25">
      <c r="A2015" s="288" t="s">
        <v>2252</v>
      </c>
      <c r="B2015" s="158" t="s">
        <v>46</v>
      </c>
      <c r="C2015" s="159" t="s">
        <v>2260</v>
      </c>
      <c r="D2015" s="160" t="s">
        <v>1063</v>
      </c>
      <c r="E2015" s="158" t="s">
        <v>3140</v>
      </c>
      <c r="F2015" s="161" t="s">
        <v>3126</v>
      </c>
      <c r="G2015" s="162">
        <v>66813</v>
      </c>
      <c r="H2015" s="163">
        <v>70564</v>
      </c>
      <c r="I2015" s="166">
        <f t="shared" si="186"/>
        <v>5.614176881744571E-2</v>
      </c>
      <c r="J2015" s="164">
        <f t="shared" si="187"/>
        <v>1.1228353763489142E-2</v>
      </c>
      <c r="K2015" s="162">
        <v>66812</v>
      </c>
      <c r="L2015" s="163">
        <v>70562</v>
      </c>
      <c r="M2015" s="166">
        <f t="shared" si="188"/>
        <v>5.6127641741004611E-2</v>
      </c>
      <c r="N2015" s="164">
        <f t="shared" si="189"/>
        <v>1.1225528348200921E-2</v>
      </c>
      <c r="O2015" s="165">
        <f t="shared" si="190"/>
        <v>0.99998503285288787</v>
      </c>
      <c r="P2015" s="164">
        <f t="shared" si="191"/>
        <v>0.9999716569355479</v>
      </c>
      <c r="Q2015" s="81"/>
    </row>
    <row r="2016" spans="1:17" s="74" customFormat="1" x14ac:dyDescent="0.25">
      <c r="A2016" s="288" t="s">
        <v>2286</v>
      </c>
      <c r="B2016" s="158" t="s">
        <v>520</v>
      </c>
      <c r="C2016" s="159" t="s">
        <v>2291</v>
      </c>
      <c r="D2016" s="160" t="s">
        <v>3117</v>
      </c>
      <c r="E2016" s="158" t="s">
        <v>3160</v>
      </c>
      <c r="F2016" s="161" t="s">
        <v>3126</v>
      </c>
      <c r="G2016" s="162">
        <v>54466</v>
      </c>
      <c r="H2016" s="163">
        <v>57883</v>
      </c>
      <c r="I2016" s="166">
        <f t="shared" si="186"/>
        <v>6.2736386002276656E-2</v>
      </c>
      <c r="J2016" s="164">
        <f t="shared" si="187"/>
        <v>1.2547277200455332E-2</v>
      </c>
      <c r="K2016" s="162">
        <v>3</v>
      </c>
      <c r="L2016" s="163">
        <v>3</v>
      </c>
      <c r="M2016" s="166">
        <f t="shared" si="188"/>
        <v>0</v>
      </c>
      <c r="N2016" s="164">
        <f t="shared" si="189"/>
        <v>0</v>
      </c>
      <c r="O2016" s="165">
        <f t="shared" si="190"/>
        <v>5.5080233540190212E-5</v>
      </c>
      <c r="P2016" s="164">
        <f t="shared" si="191"/>
        <v>5.182868890693295E-5</v>
      </c>
      <c r="Q2016" s="81"/>
    </row>
    <row r="2017" spans="1:17" s="74" customFormat="1" x14ac:dyDescent="0.25">
      <c r="A2017" s="288" t="s">
        <v>2286</v>
      </c>
      <c r="B2017" s="158" t="s">
        <v>520</v>
      </c>
      <c r="C2017" s="159" t="s">
        <v>2291</v>
      </c>
      <c r="D2017" s="160" t="s">
        <v>1385</v>
      </c>
      <c r="E2017" s="158" t="s">
        <v>1398</v>
      </c>
      <c r="F2017" s="161" t="s">
        <v>3233</v>
      </c>
      <c r="G2017" s="162">
        <v>54466</v>
      </c>
      <c r="H2017" s="163">
        <v>57883</v>
      </c>
      <c r="I2017" s="166">
        <f t="shared" si="186"/>
        <v>6.2736386002276656E-2</v>
      </c>
      <c r="J2017" s="164">
        <f t="shared" si="187"/>
        <v>1.2547277200455332E-2</v>
      </c>
      <c r="K2017" s="162">
        <v>8</v>
      </c>
      <c r="L2017" s="163">
        <v>9</v>
      </c>
      <c r="M2017" s="166">
        <f t="shared" si="188"/>
        <v>0.125</v>
      </c>
      <c r="N2017" s="164">
        <f t="shared" si="189"/>
        <v>2.5000000000000001E-2</v>
      </c>
      <c r="O2017" s="165">
        <f t="shared" si="190"/>
        <v>1.4688062277384056E-4</v>
      </c>
      <c r="P2017" s="164">
        <f t="shared" si="191"/>
        <v>1.5548606672079884E-4</v>
      </c>
      <c r="Q2017" s="81"/>
    </row>
    <row r="2018" spans="1:17" s="74" customFormat="1" x14ac:dyDescent="0.25">
      <c r="A2018" s="288" t="s">
        <v>2286</v>
      </c>
      <c r="B2018" s="158" t="s">
        <v>520</v>
      </c>
      <c r="C2018" s="159" t="s">
        <v>2291</v>
      </c>
      <c r="D2018" s="160" t="s">
        <v>911</v>
      </c>
      <c r="E2018" s="158" t="s">
        <v>912</v>
      </c>
      <c r="F2018" s="161" t="s">
        <v>3233</v>
      </c>
      <c r="G2018" s="162">
        <v>54466</v>
      </c>
      <c r="H2018" s="163">
        <v>57883</v>
      </c>
      <c r="I2018" s="166">
        <f t="shared" si="186"/>
        <v>6.2736386002276656E-2</v>
      </c>
      <c r="J2018" s="164">
        <f t="shared" si="187"/>
        <v>1.2547277200455332E-2</v>
      </c>
      <c r="K2018" s="162">
        <v>50105</v>
      </c>
      <c r="L2018" s="163">
        <v>53253</v>
      </c>
      <c r="M2018" s="166">
        <f t="shared" si="188"/>
        <v>6.2828061071749333E-2</v>
      </c>
      <c r="N2018" s="164">
        <f t="shared" si="189"/>
        <v>1.2565612214349866E-2</v>
      </c>
      <c r="O2018" s="165">
        <f t="shared" si="190"/>
        <v>0.91993170051041018</v>
      </c>
      <c r="P2018" s="164">
        <f t="shared" si="191"/>
        <v>0.92001105678696682</v>
      </c>
      <c r="Q2018" s="81"/>
    </row>
    <row r="2019" spans="1:17" s="74" customFormat="1" x14ac:dyDescent="0.25">
      <c r="A2019" s="288" t="s">
        <v>2287</v>
      </c>
      <c r="B2019" s="158" t="s">
        <v>520</v>
      </c>
      <c r="C2019" s="159" t="s">
        <v>2292</v>
      </c>
      <c r="D2019" s="160" t="s">
        <v>1385</v>
      </c>
      <c r="E2019" s="158" t="s">
        <v>1398</v>
      </c>
      <c r="F2019" s="161" t="s">
        <v>3233</v>
      </c>
      <c r="G2019" s="162">
        <v>125368</v>
      </c>
      <c r="H2019" s="163">
        <v>135045</v>
      </c>
      <c r="I2019" s="166">
        <f t="shared" si="186"/>
        <v>7.718875630144853E-2</v>
      </c>
      <c r="J2019" s="164">
        <f t="shared" si="187"/>
        <v>1.5437751260289706E-2</v>
      </c>
      <c r="K2019" s="162">
        <v>123136</v>
      </c>
      <c r="L2019" s="163">
        <v>132636</v>
      </c>
      <c r="M2019" s="166">
        <f t="shared" si="188"/>
        <v>7.7150467775467774E-2</v>
      </c>
      <c r="N2019" s="164">
        <f t="shared" si="189"/>
        <v>1.5430093555093555E-2</v>
      </c>
      <c r="O2019" s="165">
        <f t="shared" si="190"/>
        <v>0.98219641375789679</v>
      </c>
      <c r="P2019" s="164">
        <f t="shared" si="191"/>
        <v>0.98216150172164829</v>
      </c>
      <c r="Q2019" s="81"/>
    </row>
    <row r="2020" spans="1:17" s="74" customFormat="1" x14ac:dyDescent="0.25">
      <c r="A2020" s="288" t="s">
        <v>2287</v>
      </c>
      <c r="B2020" s="158" t="s">
        <v>520</v>
      </c>
      <c r="C2020" s="159" t="s">
        <v>2292</v>
      </c>
      <c r="D2020" s="160" t="s">
        <v>911</v>
      </c>
      <c r="E2020" s="158" t="s">
        <v>912</v>
      </c>
      <c r="F2020" s="161" t="s">
        <v>3233</v>
      </c>
      <c r="G2020" s="162">
        <v>125368</v>
      </c>
      <c r="H2020" s="163">
        <v>135045</v>
      </c>
      <c r="I2020" s="166">
        <f t="shared" si="186"/>
        <v>7.718875630144853E-2</v>
      </c>
      <c r="J2020" s="164">
        <f t="shared" si="187"/>
        <v>1.5437751260289706E-2</v>
      </c>
      <c r="K2020" s="162">
        <v>25</v>
      </c>
      <c r="L2020" s="163">
        <v>27</v>
      </c>
      <c r="M2020" s="166">
        <f t="shared" si="188"/>
        <v>0.08</v>
      </c>
      <c r="N2020" s="164">
        <f t="shared" si="189"/>
        <v>1.6E-2</v>
      </c>
      <c r="O2020" s="165">
        <f t="shared" si="190"/>
        <v>1.9941292833897006E-4</v>
      </c>
      <c r="P2020" s="164">
        <f t="shared" si="191"/>
        <v>1.9993335554815061E-4</v>
      </c>
      <c r="Q2020" s="81"/>
    </row>
    <row r="2021" spans="1:17" s="74" customFormat="1" x14ac:dyDescent="0.25">
      <c r="A2021" s="288" t="s">
        <v>2736</v>
      </c>
      <c r="B2021" s="158" t="s">
        <v>520</v>
      </c>
      <c r="C2021" s="159" t="s">
        <v>582</v>
      </c>
      <c r="D2021" s="160" t="s">
        <v>3123</v>
      </c>
      <c r="E2021" s="158" t="s">
        <v>3177</v>
      </c>
      <c r="F2021" s="161" t="s">
        <v>3126</v>
      </c>
      <c r="G2021" s="162">
        <v>20308</v>
      </c>
      <c r="H2021" s="163">
        <v>20634</v>
      </c>
      <c r="I2021" s="166">
        <f t="shared" si="186"/>
        <v>1.6052787078983652E-2</v>
      </c>
      <c r="J2021" s="164">
        <f t="shared" si="187"/>
        <v>3.2105574157967305E-3</v>
      </c>
      <c r="K2021" s="162">
        <v>1</v>
      </c>
      <c r="L2021" s="163">
        <v>1</v>
      </c>
      <c r="M2021" s="166">
        <f t="shared" si="188"/>
        <v>0</v>
      </c>
      <c r="N2021" s="164">
        <f t="shared" si="189"/>
        <v>0</v>
      </c>
      <c r="O2021" s="165">
        <f t="shared" si="190"/>
        <v>4.9241678156391569E-5</v>
      </c>
      <c r="P2021" s="164">
        <f t="shared" si="191"/>
        <v>4.846370068818455E-5</v>
      </c>
      <c r="Q2021" s="81"/>
    </row>
    <row r="2022" spans="1:17" s="74" customFormat="1" x14ac:dyDescent="0.25">
      <c r="A2022" s="288" t="s">
        <v>2736</v>
      </c>
      <c r="B2022" s="158" t="s">
        <v>520</v>
      </c>
      <c r="C2022" s="159" t="s">
        <v>582</v>
      </c>
      <c r="D2022" s="160" t="s">
        <v>1550</v>
      </c>
      <c r="E2022" s="158" t="s">
        <v>1335</v>
      </c>
      <c r="F2022" s="161" t="s">
        <v>3262</v>
      </c>
      <c r="G2022" s="162">
        <v>20308</v>
      </c>
      <c r="H2022" s="163">
        <v>20634</v>
      </c>
      <c r="I2022" s="166">
        <f t="shared" si="186"/>
        <v>1.6052787078983652E-2</v>
      </c>
      <c r="J2022" s="164">
        <f t="shared" si="187"/>
        <v>3.2105574157967305E-3</v>
      </c>
      <c r="K2022" s="162">
        <v>0</v>
      </c>
      <c r="L2022" s="163">
        <v>0</v>
      </c>
      <c r="M2022" s="166">
        <f t="shared" si="188"/>
        <v>0</v>
      </c>
      <c r="N2022" s="164">
        <f t="shared" si="189"/>
        <v>0</v>
      </c>
      <c r="O2022" s="165">
        <f t="shared" si="190"/>
        <v>0</v>
      </c>
      <c r="P2022" s="164">
        <f t="shared" si="191"/>
        <v>0</v>
      </c>
      <c r="Q2022" s="81"/>
    </row>
    <row r="2023" spans="1:17" s="74" customFormat="1" x14ac:dyDescent="0.25">
      <c r="A2023" s="288" t="s">
        <v>1036</v>
      </c>
      <c r="B2023" s="158" t="s">
        <v>520</v>
      </c>
      <c r="C2023" s="159" t="s">
        <v>519</v>
      </c>
      <c r="D2023" s="160" t="s">
        <v>913</v>
      </c>
      <c r="E2023" s="158" t="s">
        <v>914</v>
      </c>
      <c r="F2023" s="161" t="s">
        <v>842</v>
      </c>
      <c r="G2023" s="162">
        <v>350158</v>
      </c>
      <c r="H2023" s="163">
        <v>371893</v>
      </c>
      <c r="I2023" s="166">
        <f t="shared" si="186"/>
        <v>6.207197893522353E-2</v>
      </c>
      <c r="J2023" s="164">
        <f t="shared" si="187"/>
        <v>1.2414395787044705E-2</v>
      </c>
      <c r="K2023" s="162">
        <v>89</v>
      </c>
      <c r="L2023" s="163">
        <v>95</v>
      </c>
      <c r="M2023" s="166">
        <f t="shared" si="188"/>
        <v>6.741573033707865E-2</v>
      </c>
      <c r="N2023" s="164">
        <f t="shared" si="189"/>
        <v>1.3483146067415731E-2</v>
      </c>
      <c r="O2023" s="165">
        <f t="shared" si="190"/>
        <v>2.5417097424591182E-4</v>
      </c>
      <c r="P2023" s="164">
        <f t="shared" si="191"/>
        <v>2.5544982024399489E-4</v>
      </c>
      <c r="Q2023" s="81"/>
    </row>
    <row r="2024" spans="1:17" s="74" customFormat="1" x14ac:dyDescent="0.25">
      <c r="A2024" s="288" t="s">
        <v>1036</v>
      </c>
      <c r="B2024" s="158" t="s">
        <v>520</v>
      </c>
      <c r="C2024" s="159" t="s">
        <v>519</v>
      </c>
      <c r="D2024" s="160" t="s">
        <v>3117</v>
      </c>
      <c r="E2024" s="158" t="s">
        <v>3160</v>
      </c>
      <c r="F2024" s="161" t="s">
        <v>3126</v>
      </c>
      <c r="G2024" s="162">
        <v>350158</v>
      </c>
      <c r="H2024" s="163">
        <v>371893</v>
      </c>
      <c r="I2024" s="166">
        <f t="shared" si="186"/>
        <v>6.207197893522353E-2</v>
      </c>
      <c r="J2024" s="164">
        <f t="shared" si="187"/>
        <v>1.2414395787044705E-2</v>
      </c>
      <c r="K2024" s="162">
        <v>350129</v>
      </c>
      <c r="L2024" s="163">
        <v>371862</v>
      </c>
      <c r="M2024" s="166">
        <f t="shared" si="188"/>
        <v>6.2071407966777958E-2</v>
      </c>
      <c r="N2024" s="164">
        <f t="shared" si="189"/>
        <v>1.2414281593355591E-2</v>
      </c>
      <c r="O2024" s="165">
        <f t="shared" si="190"/>
        <v>0.99991718024434684</v>
      </c>
      <c r="P2024" s="164">
        <f t="shared" si="191"/>
        <v>0.99991664269023617</v>
      </c>
      <c r="Q2024" s="81"/>
    </row>
    <row r="2025" spans="1:17" s="74" customFormat="1" x14ac:dyDescent="0.25">
      <c r="A2025" s="288" t="s">
        <v>1036</v>
      </c>
      <c r="B2025" s="158" t="s">
        <v>520</v>
      </c>
      <c r="C2025" s="159" t="s">
        <v>519</v>
      </c>
      <c r="D2025" s="160" t="s">
        <v>915</v>
      </c>
      <c r="E2025" s="158" t="s">
        <v>916</v>
      </c>
      <c r="F2025" s="161" t="s">
        <v>3262</v>
      </c>
      <c r="G2025" s="162">
        <v>350158</v>
      </c>
      <c r="H2025" s="163">
        <v>371893</v>
      </c>
      <c r="I2025" s="166">
        <f t="shared" si="186"/>
        <v>6.207197893522353E-2</v>
      </c>
      <c r="J2025" s="164">
        <f t="shared" si="187"/>
        <v>1.2414395787044705E-2</v>
      </c>
      <c r="K2025" s="162">
        <v>490</v>
      </c>
      <c r="L2025" s="163">
        <v>520</v>
      </c>
      <c r="M2025" s="166">
        <f t="shared" si="188"/>
        <v>6.1224489795918366E-2</v>
      </c>
      <c r="N2025" s="164">
        <f t="shared" si="189"/>
        <v>1.2244897959183673E-2</v>
      </c>
      <c r="O2025" s="165">
        <f t="shared" si="190"/>
        <v>1.3993682851741213E-3</v>
      </c>
      <c r="P2025" s="164">
        <f t="shared" si="191"/>
        <v>1.3982516476513406E-3</v>
      </c>
      <c r="Q2025" s="81"/>
    </row>
    <row r="2026" spans="1:17" s="74" customFormat="1" x14ac:dyDescent="0.25">
      <c r="A2026" s="288" t="s">
        <v>1036</v>
      </c>
      <c r="B2026" s="158" t="s">
        <v>520</v>
      </c>
      <c r="C2026" s="159" t="s">
        <v>519</v>
      </c>
      <c r="D2026" s="160" t="s">
        <v>911</v>
      </c>
      <c r="E2026" s="158" t="s">
        <v>912</v>
      </c>
      <c r="F2026" s="161" t="s">
        <v>3233</v>
      </c>
      <c r="G2026" s="162">
        <v>350158</v>
      </c>
      <c r="H2026" s="163">
        <v>371893</v>
      </c>
      <c r="I2026" s="166">
        <f t="shared" si="186"/>
        <v>6.207197893522353E-2</v>
      </c>
      <c r="J2026" s="164">
        <f t="shared" si="187"/>
        <v>1.2414395787044705E-2</v>
      </c>
      <c r="K2026" s="162">
        <v>350145</v>
      </c>
      <c r="L2026" s="163">
        <v>371879</v>
      </c>
      <c r="M2026" s="166">
        <f t="shared" si="188"/>
        <v>6.2071427551442973E-2</v>
      </c>
      <c r="N2026" s="164">
        <f t="shared" si="189"/>
        <v>1.2414285510288595E-2</v>
      </c>
      <c r="O2026" s="165">
        <f t="shared" si="190"/>
        <v>0.99996287390263827</v>
      </c>
      <c r="P2026" s="164">
        <f t="shared" si="191"/>
        <v>0.99996235476333251</v>
      </c>
      <c r="Q2026" s="81"/>
    </row>
    <row r="2027" spans="1:17" s="74" customFormat="1" x14ac:dyDescent="0.25">
      <c r="A2027" s="288" t="s">
        <v>1036</v>
      </c>
      <c r="B2027" s="158" t="s">
        <v>520</v>
      </c>
      <c r="C2027" s="159" t="s">
        <v>519</v>
      </c>
      <c r="D2027" s="160" t="s">
        <v>915</v>
      </c>
      <c r="E2027" s="158" t="s">
        <v>917</v>
      </c>
      <c r="F2027" s="161" t="s">
        <v>3027</v>
      </c>
      <c r="G2027" s="162">
        <v>350158</v>
      </c>
      <c r="H2027" s="163">
        <v>371893</v>
      </c>
      <c r="I2027" s="166">
        <f t="shared" si="186"/>
        <v>6.207197893522353E-2</v>
      </c>
      <c r="J2027" s="164">
        <f t="shared" si="187"/>
        <v>1.2414395787044705E-2</v>
      </c>
      <c r="K2027" s="162">
        <v>314</v>
      </c>
      <c r="L2027" s="163">
        <v>333</v>
      </c>
      <c r="M2027" s="166">
        <f t="shared" si="188"/>
        <v>6.0509554140127389E-2</v>
      </c>
      <c r="N2027" s="164">
        <f t="shared" si="189"/>
        <v>1.2101910828025478E-2</v>
      </c>
      <c r="O2027" s="165">
        <f t="shared" si="190"/>
        <v>8.9673804396872266E-4</v>
      </c>
      <c r="P2027" s="164">
        <f t="shared" si="191"/>
        <v>8.9541884359210853E-4</v>
      </c>
      <c r="Q2027" s="81"/>
    </row>
    <row r="2028" spans="1:17" s="74" customFormat="1" x14ac:dyDescent="0.25">
      <c r="A2028" s="288" t="s">
        <v>2735</v>
      </c>
      <c r="B2028" s="158" t="s">
        <v>520</v>
      </c>
      <c r="C2028" s="159" t="s">
        <v>2646</v>
      </c>
      <c r="D2028" s="160" t="s">
        <v>3123</v>
      </c>
      <c r="E2028" s="158" t="s">
        <v>3177</v>
      </c>
      <c r="F2028" s="161" t="s">
        <v>3126</v>
      </c>
      <c r="G2028" s="162">
        <v>19949</v>
      </c>
      <c r="H2028" s="163">
        <v>20064</v>
      </c>
      <c r="I2028" s="166">
        <f t="shared" si="186"/>
        <v>5.764699984961652E-3</v>
      </c>
      <c r="J2028" s="164">
        <f t="shared" si="187"/>
        <v>1.1529399969923305E-3</v>
      </c>
      <c r="K2028" s="162">
        <v>15205</v>
      </c>
      <c r="L2028" s="163">
        <v>15290</v>
      </c>
      <c r="M2028" s="166">
        <f t="shared" si="188"/>
        <v>5.5902663597500821E-3</v>
      </c>
      <c r="N2028" s="164">
        <f t="shared" si="189"/>
        <v>1.1180532719500165E-3</v>
      </c>
      <c r="O2028" s="165">
        <f t="shared" si="190"/>
        <v>0.76219359366384276</v>
      </c>
      <c r="P2028" s="164">
        <f t="shared" si="191"/>
        <v>0.76206140350877194</v>
      </c>
      <c r="Q2028" s="81"/>
    </row>
    <row r="2029" spans="1:17" s="74" customFormat="1" x14ac:dyDescent="0.25">
      <c r="A2029" s="288" t="s">
        <v>2735</v>
      </c>
      <c r="B2029" s="158" t="s">
        <v>520</v>
      </c>
      <c r="C2029" s="159" t="s">
        <v>2646</v>
      </c>
      <c r="D2029" s="160" t="s">
        <v>1550</v>
      </c>
      <c r="E2029" s="158" t="s">
        <v>1335</v>
      </c>
      <c r="F2029" s="161" t="s">
        <v>3262</v>
      </c>
      <c r="G2029" s="162">
        <v>19949</v>
      </c>
      <c r="H2029" s="163">
        <v>20064</v>
      </c>
      <c r="I2029" s="166">
        <f t="shared" si="186"/>
        <v>5.764699984961652E-3</v>
      </c>
      <c r="J2029" s="164">
        <f t="shared" si="187"/>
        <v>1.1529399969923305E-3</v>
      </c>
      <c r="K2029" s="162">
        <v>0</v>
      </c>
      <c r="L2029" s="163">
        <v>0</v>
      </c>
      <c r="M2029" s="166">
        <f t="shared" si="188"/>
        <v>0</v>
      </c>
      <c r="N2029" s="164">
        <f t="shared" si="189"/>
        <v>0</v>
      </c>
      <c r="O2029" s="165">
        <f t="shared" si="190"/>
        <v>0</v>
      </c>
      <c r="P2029" s="164">
        <f t="shared" si="191"/>
        <v>0</v>
      </c>
      <c r="Q2029" s="81"/>
    </row>
    <row r="2030" spans="1:17" s="74" customFormat="1" x14ac:dyDescent="0.25">
      <c r="A2030" s="288" t="s">
        <v>2734</v>
      </c>
      <c r="B2030" s="158" t="s">
        <v>520</v>
      </c>
      <c r="C2030" s="159" t="s">
        <v>2490</v>
      </c>
      <c r="D2030" s="160" t="s">
        <v>3123</v>
      </c>
      <c r="E2030" s="158" t="s">
        <v>3177</v>
      </c>
      <c r="F2030" s="161" t="s">
        <v>3126</v>
      </c>
      <c r="G2030" s="162">
        <v>9681</v>
      </c>
      <c r="H2030" s="163">
        <v>10059</v>
      </c>
      <c r="I2030" s="166">
        <f t="shared" si="186"/>
        <v>3.9045553145336226E-2</v>
      </c>
      <c r="J2030" s="164">
        <f t="shared" si="187"/>
        <v>7.8091106290672455E-3</v>
      </c>
      <c r="K2030" s="162">
        <v>0</v>
      </c>
      <c r="L2030" s="163">
        <v>0</v>
      </c>
      <c r="M2030" s="166">
        <f t="shared" si="188"/>
        <v>0</v>
      </c>
      <c r="N2030" s="164">
        <f t="shared" si="189"/>
        <v>0</v>
      </c>
      <c r="O2030" s="165">
        <f t="shared" si="190"/>
        <v>0</v>
      </c>
      <c r="P2030" s="164">
        <f t="shared" si="191"/>
        <v>0</v>
      </c>
      <c r="Q2030" s="81"/>
    </row>
    <row r="2031" spans="1:17" s="74" customFormat="1" x14ac:dyDescent="0.25">
      <c r="A2031" s="288" t="s">
        <v>2733</v>
      </c>
      <c r="B2031" s="158" t="s">
        <v>520</v>
      </c>
      <c r="C2031" s="159" t="s">
        <v>2647</v>
      </c>
      <c r="D2031" s="160" t="s">
        <v>3120</v>
      </c>
      <c r="E2031" s="158" t="s">
        <v>3172</v>
      </c>
      <c r="F2031" s="161" t="s">
        <v>3126</v>
      </c>
      <c r="G2031" s="162">
        <v>11361</v>
      </c>
      <c r="H2031" s="163">
        <v>12308</v>
      </c>
      <c r="I2031" s="166">
        <f t="shared" si="186"/>
        <v>8.3355338438517737E-2</v>
      </c>
      <c r="J2031" s="164">
        <f t="shared" si="187"/>
        <v>1.6671067687703548E-2</v>
      </c>
      <c r="K2031" s="162">
        <v>1</v>
      </c>
      <c r="L2031" s="163">
        <v>1</v>
      </c>
      <c r="M2031" s="166">
        <f t="shared" si="188"/>
        <v>0</v>
      </c>
      <c r="N2031" s="164">
        <f t="shared" si="189"/>
        <v>0</v>
      </c>
      <c r="O2031" s="165">
        <f t="shared" si="190"/>
        <v>8.802042073761112E-5</v>
      </c>
      <c r="P2031" s="164">
        <f t="shared" si="191"/>
        <v>8.1247968800779986E-5</v>
      </c>
      <c r="Q2031" s="81"/>
    </row>
    <row r="2032" spans="1:17" s="74" customFormat="1" x14ac:dyDescent="0.25">
      <c r="A2032" s="288" t="s">
        <v>2733</v>
      </c>
      <c r="B2032" s="158" t="s">
        <v>520</v>
      </c>
      <c r="C2032" s="159" t="s">
        <v>2647</v>
      </c>
      <c r="D2032" s="160" t="s">
        <v>1550</v>
      </c>
      <c r="E2032" s="158" t="s">
        <v>1335</v>
      </c>
      <c r="F2032" s="161" t="s">
        <v>3262</v>
      </c>
      <c r="G2032" s="162">
        <v>11361</v>
      </c>
      <c r="H2032" s="163">
        <v>12308</v>
      </c>
      <c r="I2032" s="166">
        <f t="shared" si="186"/>
        <v>8.3355338438517737E-2</v>
      </c>
      <c r="J2032" s="164">
        <f t="shared" si="187"/>
        <v>1.6671067687703548E-2</v>
      </c>
      <c r="K2032" s="162">
        <v>7</v>
      </c>
      <c r="L2032" s="163">
        <v>7</v>
      </c>
      <c r="M2032" s="166">
        <f t="shared" si="188"/>
        <v>0</v>
      </c>
      <c r="N2032" s="164">
        <f t="shared" si="189"/>
        <v>0</v>
      </c>
      <c r="O2032" s="165">
        <f t="shared" si="190"/>
        <v>6.1614294516327791E-4</v>
      </c>
      <c r="P2032" s="164">
        <f t="shared" si="191"/>
        <v>5.6873578160545983E-4</v>
      </c>
      <c r="Q2032" s="81"/>
    </row>
    <row r="2033" spans="1:17" s="74" customFormat="1" x14ac:dyDescent="0.25">
      <c r="A2033" s="288" t="s">
        <v>2733</v>
      </c>
      <c r="B2033" s="158" t="s">
        <v>520</v>
      </c>
      <c r="C2033" s="159" t="s">
        <v>2647</v>
      </c>
      <c r="D2033" s="160" t="s">
        <v>1227</v>
      </c>
      <c r="E2033" s="158" t="s">
        <v>1403</v>
      </c>
      <c r="F2033" s="161" t="s">
        <v>3233</v>
      </c>
      <c r="G2033" s="162">
        <v>11361</v>
      </c>
      <c r="H2033" s="163">
        <v>12308</v>
      </c>
      <c r="I2033" s="166">
        <f t="shared" si="186"/>
        <v>8.3355338438517737E-2</v>
      </c>
      <c r="J2033" s="164">
        <f t="shared" si="187"/>
        <v>1.6671067687703548E-2</v>
      </c>
      <c r="K2033" s="162">
        <v>2</v>
      </c>
      <c r="L2033" s="163">
        <v>2</v>
      </c>
      <c r="M2033" s="166">
        <f t="shared" si="188"/>
        <v>0</v>
      </c>
      <c r="N2033" s="164">
        <f t="shared" si="189"/>
        <v>0</v>
      </c>
      <c r="O2033" s="165">
        <f t="shared" si="190"/>
        <v>1.7604084147522224E-4</v>
      </c>
      <c r="P2033" s="164">
        <f t="shared" si="191"/>
        <v>1.6249593760155997E-4</v>
      </c>
      <c r="Q2033" s="81"/>
    </row>
    <row r="2034" spans="1:17" s="74" customFormat="1" x14ac:dyDescent="0.25">
      <c r="A2034" s="288" t="s">
        <v>2732</v>
      </c>
      <c r="B2034" s="158" t="s">
        <v>520</v>
      </c>
      <c r="C2034" s="159" t="s">
        <v>2119</v>
      </c>
      <c r="D2034" s="160" t="s">
        <v>3117</v>
      </c>
      <c r="E2034" s="158" t="s">
        <v>3160</v>
      </c>
      <c r="F2034" s="161" t="s">
        <v>3126</v>
      </c>
      <c r="G2034" s="162">
        <v>12031</v>
      </c>
      <c r="H2034" s="163">
        <v>13009</v>
      </c>
      <c r="I2034" s="166">
        <f t="shared" si="186"/>
        <v>8.1290000831186107E-2</v>
      </c>
      <c r="J2034" s="164">
        <f t="shared" si="187"/>
        <v>1.625800016623722E-2</v>
      </c>
      <c r="K2034" s="162">
        <v>1</v>
      </c>
      <c r="L2034" s="163">
        <v>1</v>
      </c>
      <c r="M2034" s="166">
        <f t="shared" si="188"/>
        <v>0</v>
      </c>
      <c r="N2034" s="164">
        <f t="shared" si="189"/>
        <v>0</v>
      </c>
      <c r="O2034" s="165">
        <f t="shared" si="190"/>
        <v>8.3118610256836505E-5</v>
      </c>
      <c r="P2034" s="164">
        <f t="shared" si="191"/>
        <v>7.6869859328157432E-5</v>
      </c>
      <c r="Q2034" s="81"/>
    </row>
    <row r="2035" spans="1:17" s="74" customFormat="1" x14ac:dyDescent="0.25">
      <c r="A2035" s="288" t="s">
        <v>2732</v>
      </c>
      <c r="B2035" s="158" t="s">
        <v>520</v>
      </c>
      <c r="C2035" s="159" t="s">
        <v>2119</v>
      </c>
      <c r="D2035" s="160" t="s">
        <v>915</v>
      </c>
      <c r="E2035" s="158" t="s">
        <v>916</v>
      </c>
      <c r="F2035" s="161" t="s">
        <v>3262</v>
      </c>
      <c r="G2035" s="162">
        <v>12031</v>
      </c>
      <c r="H2035" s="163">
        <v>13009</v>
      </c>
      <c r="I2035" s="166">
        <f t="shared" si="186"/>
        <v>8.1290000831186107E-2</v>
      </c>
      <c r="J2035" s="164">
        <f t="shared" si="187"/>
        <v>1.625800016623722E-2</v>
      </c>
      <c r="K2035" s="162">
        <v>2</v>
      </c>
      <c r="L2035" s="163">
        <v>2</v>
      </c>
      <c r="M2035" s="166">
        <f t="shared" si="188"/>
        <v>0</v>
      </c>
      <c r="N2035" s="164">
        <f t="shared" si="189"/>
        <v>0</v>
      </c>
      <c r="O2035" s="165">
        <f t="shared" si="190"/>
        <v>1.6623722051367301E-4</v>
      </c>
      <c r="P2035" s="164">
        <f t="shared" si="191"/>
        <v>1.5373971865631486E-4</v>
      </c>
      <c r="Q2035" s="81"/>
    </row>
    <row r="2036" spans="1:17" s="74" customFormat="1" x14ac:dyDescent="0.25">
      <c r="A2036" s="288" t="s">
        <v>2732</v>
      </c>
      <c r="B2036" s="158" t="s">
        <v>520</v>
      </c>
      <c r="C2036" s="159" t="s">
        <v>2119</v>
      </c>
      <c r="D2036" s="160" t="s">
        <v>911</v>
      </c>
      <c r="E2036" s="158" t="s">
        <v>912</v>
      </c>
      <c r="F2036" s="161" t="s">
        <v>3233</v>
      </c>
      <c r="G2036" s="162">
        <v>12031</v>
      </c>
      <c r="H2036" s="163">
        <v>13009</v>
      </c>
      <c r="I2036" s="166">
        <f t="shared" si="186"/>
        <v>8.1290000831186107E-2</v>
      </c>
      <c r="J2036" s="164">
        <f t="shared" si="187"/>
        <v>1.625800016623722E-2</v>
      </c>
      <c r="K2036" s="162">
        <v>1</v>
      </c>
      <c r="L2036" s="163">
        <v>1</v>
      </c>
      <c r="M2036" s="166">
        <f t="shared" si="188"/>
        <v>0</v>
      </c>
      <c r="N2036" s="164">
        <f t="shared" si="189"/>
        <v>0</v>
      </c>
      <c r="O2036" s="165">
        <f t="shared" si="190"/>
        <v>8.3118610256836505E-5</v>
      </c>
      <c r="P2036" s="164">
        <f t="shared" si="191"/>
        <v>7.6869859328157432E-5</v>
      </c>
      <c r="Q2036" s="81"/>
    </row>
    <row r="2037" spans="1:17" s="74" customFormat="1" x14ac:dyDescent="0.25">
      <c r="A2037" s="288" t="s">
        <v>2732</v>
      </c>
      <c r="B2037" s="158" t="s">
        <v>520</v>
      </c>
      <c r="C2037" s="159" t="s">
        <v>2119</v>
      </c>
      <c r="D2037" s="160" t="s">
        <v>915</v>
      </c>
      <c r="E2037" s="158" t="s">
        <v>917</v>
      </c>
      <c r="F2037" s="161" t="s">
        <v>3027</v>
      </c>
      <c r="G2037" s="162">
        <v>12031</v>
      </c>
      <c r="H2037" s="163">
        <v>13009</v>
      </c>
      <c r="I2037" s="166">
        <f t="shared" si="186"/>
        <v>8.1290000831186107E-2</v>
      </c>
      <c r="J2037" s="164">
        <f t="shared" si="187"/>
        <v>1.625800016623722E-2</v>
      </c>
      <c r="K2037" s="162">
        <v>1</v>
      </c>
      <c r="L2037" s="163">
        <v>1</v>
      </c>
      <c r="M2037" s="166">
        <f t="shared" si="188"/>
        <v>0</v>
      </c>
      <c r="N2037" s="164">
        <f t="shared" si="189"/>
        <v>0</v>
      </c>
      <c r="O2037" s="165">
        <f t="shared" si="190"/>
        <v>8.3118610256836505E-5</v>
      </c>
      <c r="P2037" s="164">
        <f t="shared" si="191"/>
        <v>7.6869859328157432E-5</v>
      </c>
      <c r="Q2037" s="81"/>
    </row>
    <row r="2038" spans="1:17" s="74" customFormat="1" x14ac:dyDescent="0.25">
      <c r="A2038" s="288" t="s">
        <v>1037</v>
      </c>
      <c r="B2038" s="158" t="s">
        <v>520</v>
      </c>
      <c r="C2038" s="159" t="s">
        <v>531</v>
      </c>
      <c r="D2038" s="160" t="s">
        <v>913</v>
      </c>
      <c r="E2038" s="158" t="s">
        <v>914</v>
      </c>
      <c r="F2038" s="161" t="s">
        <v>842</v>
      </c>
      <c r="G2038" s="162">
        <v>1140559</v>
      </c>
      <c r="H2038" s="163">
        <v>1206818</v>
      </c>
      <c r="I2038" s="166">
        <f t="shared" si="186"/>
        <v>5.8093443653506743E-2</v>
      </c>
      <c r="J2038" s="164">
        <f t="shared" si="187"/>
        <v>1.1618688730701349E-2</v>
      </c>
      <c r="K2038" s="162">
        <v>208208</v>
      </c>
      <c r="L2038" s="163">
        <v>220174</v>
      </c>
      <c r="M2038" s="166">
        <f t="shared" si="188"/>
        <v>5.7471374779067087E-2</v>
      </c>
      <c r="N2038" s="164">
        <f t="shared" si="189"/>
        <v>1.1494274955813417E-2</v>
      </c>
      <c r="O2038" s="165">
        <f t="shared" si="190"/>
        <v>0.18254908338805795</v>
      </c>
      <c r="P2038" s="164">
        <f t="shared" si="191"/>
        <v>0.18244176006655519</v>
      </c>
      <c r="Q2038" s="81"/>
    </row>
    <row r="2039" spans="1:17" s="74" customFormat="1" x14ac:dyDescent="0.25">
      <c r="A2039" s="288" t="s">
        <v>1037</v>
      </c>
      <c r="B2039" s="158" t="s">
        <v>520</v>
      </c>
      <c r="C2039" s="159" t="s">
        <v>531</v>
      </c>
      <c r="D2039" s="160" t="s">
        <v>3120</v>
      </c>
      <c r="E2039" s="158" t="s">
        <v>3172</v>
      </c>
      <c r="F2039" s="161" t="s">
        <v>3126</v>
      </c>
      <c r="G2039" s="162">
        <v>1140559</v>
      </c>
      <c r="H2039" s="163">
        <v>1206818</v>
      </c>
      <c r="I2039" s="166">
        <f t="shared" si="186"/>
        <v>5.8093443653506743E-2</v>
      </c>
      <c r="J2039" s="164">
        <f t="shared" si="187"/>
        <v>1.1618688730701349E-2</v>
      </c>
      <c r="K2039" s="162">
        <v>135</v>
      </c>
      <c r="L2039" s="163">
        <v>143</v>
      </c>
      <c r="M2039" s="166">
        <f t="shared" si="188"/>
        <v>5.9259259259259262E-2</v>
      </c>
      <c r="N2039" s="164">
        <f t="shared" si="189"/>
        <v>1.1851851851851853E-2</v>
      </c>
      <c r="O2039" s="165">
        <f t="shared" si="190"/>
        <v>1.1836301322421724E-4</v>
      </c>
      <c r="P2039" s="164">
        <f t="shared" si="191"/>
        <v>1.1849342651501717E-4</v>
      </c>
      <c r="Q2039" s="81"/>
    </row>
    <row r="2040" spans="1:17" s="74" customFormat="1" x14ac:dyDescent="0.25">
      <c r="A2040" s="288" t="s">
        <v>1037</v>
      </c>
      <c r="B2040" s="158" t="s">
        <v>520</v>
      </c>
      <c r="C2040" s="159" t="s">
        <v>531</v>
      </c>
      <c r="D2040" s="160" t="s">
        <v>3117</v>
      </c>
      <c r="E2040" s="158" t="s">
        <v>3160</v>
      </c>
      <c r="F2040" s="161" t="s">
        <v>3126</v>
      </c>
      <c r="G2040" s="162">
        <v>1140559</v>
      </c>
      <c r="H2040" s="163">
        <v>1206818</v>
      </c>
      <c r="I2040" s="166">
        <f t="shared" si="186"/>
        <v>5.8093443653506743E-2</v>
      </c>
      <c r="J2040" s="164">
        <f t="shared" si="187"/>
        <v>1.1618688730701349E-2</v>
      </c>
      <c r="K2040" s="162">
        <v>1140410</v>
      </c>
      <c r="L2040" s="163">
        <v>1206660</v>
      </c>
      <c r="M2040" s="166">
        <f t="shared" si="188"/>
        <v>5.8093141940179407E-2</v>
      </c>
      <c r="N2040" s="164">
        <f t="shared" si="189"/>
        <v>1.1618628388035882E-2</v>
      </c>
      <c r="O2040" s="165">
        <f t="shared" si="190"/>
        <v>0.99986936230392287</v>
      </c>
      <c r="P2040" s="164">
        <f t="shared" si="191"/>
        <v>0.99986907719308127</v>
      </c>
      <c r="Q2040" s="81"/>
    </row>
    <row r="2041" spans="1:17" s="74" customFormat="1" x14ac:dyDescent="0.25">
      <c r="A2041" s="288" t="s">
        <v>1037</v>
      </c>
      <c r="B2041" s="158" t="s">
        <v>520</v>
      </c>
      <c r="C2041" s="159" t="s">
        <v>531</v>
      </c>
      <c r="D2041" s="160" t="s">
        <v>915</v>
      </c>
      <c r="E2041" s="158" t="s">
        <v>916</v>
      </c>
      <c r="F2041" s="161" t="s">
        <v>3262</v>
      </c>
      <c r="G2041" s="162">
        <v>1140559</v>
      </c>
      <c r="H2041" s="163">
        <v>1206818</v>
      </c>
      <c r="I2041" s="166">
        <f t="shared" si="186"/>
        <v>5.8093443653506743E-2</v>
      </c>
      <c r="J2041" s="164">
        <f t="shared" si="187"/>
        <v>1.1618688730701349E-2</v>
      </c>
      <c r="K2041" s="162">
        <v>1138268</v>
      </c>
      <c r="L2041" s="163">
        <v>1204394</v>
      </c>
      <c r="M2041" s="166">
        <f t="shared" si="188"/>
        <v>5.8093524547821782E-2</v>
      </c>
      <c r="N2041" s="164">
        <f t="shared" si="189"/>
        <v>1.1618704909564357E-2</v>
      </c>
      <c r="O2041" s="165">
        <f t="shared" si="190"/>
        <v>0.99799133582743194</v>
      </c>
      <c r="P2041" s="164">
        <f t="shared" si="191"/>
        <v>0.99799141212676645</v>
      </c>
      <c r="Q2041" s="81"/>
    </row>
    <row r="2042" spans="1:17" s="74" customFormat="1" x14ac:dyDescent="0.25">
      <c r="A2042" s="288" t="s">
        <v>1037</v>
      </c>
      <c r="B2042" s="158" t="s">
        <v>520</v>
      </c>
      <c r="C2042" s="159" t="s">
        <v>531</v>
      </c>
      <c r="D2042" s="160" t="s">
        <v>1550</v>
      </c>
      <c r="E2042" s="158" t="s">
        <v>1335</v>
      </c>
      <c r="F2042" s="161" t="s">
        <v>3262</v>
      </c>
      <c r="G2042" s="162">
        <v>1140559</v>
      </c>
      <c r="H2042" s="163">
        <v>1206818</v>
      </c>
      <c r="I2042" s="166">
        <f t="shared" si="186"/>
        <v>5.8093443653506743E-2</v>
      </c>
      <c r="J2042" s="164">
        <f t="shared" si="187"/>
        <v>1.1618688730701349E-2</v>
      </c>
      <c r="K2042" s="162">
        <v>209</v>
      </c>
      <c r="L2042" s="163">
        <v>221</v>
      </c>
      <c r="M2042" s="166">
        <f t="shared" si="188"/>
        <v>5.7416267942583733E-2</v>
      </c>
      <c r="N2042" s="164">
        <f t="shared" si="189"/>
        <v>1.1483253588516746E-2</v>
      </c>
      <c r="O2042" s="165">
        <f t="shared" si="190"/>
        <v>1.832434797323067E-4</v>
      </c>
      <c r="P2042" s="164">
        <f t="shared" si="191"/>
        <v>1.8312620461411746E-4</v>
      </c>
      <c r="Q2042" s="81"/>
    </row>
    <row r="2043" spans="1:17" s="74" customFormat="1" x14ac:dyDescent="0.25">
      <c r="A2043" s="288" t="s">
        <v>1037</v>
      </c>
      <c r="B2043" s="158" t="s">
        <v>520</v>
      </c>
      <c r="C2043" s="159" t="s">
        <v>531</v>
      </c>
      <c r="D2043" s="160" t="s">
        <v>1227</v>
      </c>
      <c r="E2043" s="158" t="s">
        <v>1403</v>
      </c>
      <c r="F2043" s="161" t="s">
        <v>3233</v>
      </c>
      <c r="G2043" s="162">
        <v>1140559</v>
      </c>
      <c r="H2043" s="163">
        <v>1206818</v>
      </c>
      <c r="I2043" s="166">
        <f t="shared" si="186"/>
        <v>5.8093443653506743E-2</v>
      </c>
      <c r="J2043" s="164">
        <f t="shared" si="187"/>
        <v>1.1618688730701349E-2</v>
      </c>
      <c r="K2043" s="162">
        <v>183</v>
      </c>
      <c r="L2043" s="163">
        <v>194</v>
      </c>
      <c r="M2043" s="166">
        <f t="shared" si="188"/>
        <v>6.0109289617486336E-2</v>
      </c>
      <c r="N2043" s="164">
        <f t="shared" si="189"/>
        <v>1.2021857923497267E-2</v>
      </c>
      <c r="O2043" s="165">
        <f t="shared" si="190"/>
        <v>1.6044764014838339E-4</v>
      </c>
      <c r="P2043" s="164">
        <f t="shared" si="191"/>
        <v>1.6075331988750583E-4</v>
      </c>
      <c r="Q2043" s="81"/>
    </row>
    <row r="2044" spans="1:17" s="74" customFormat="1" x14ac:dyDescent="0.25">
      <c r="A2044" s="288" t="s">
        <v>1037</v>
      </c>
      <c r="B2044" s="158" t="s">
        <v>520</v>
      </c>
      <c r="C2044" s="159" t="s">
        <v>531</v>
      </c>
      <c r="D2044" s="160" t="s">
        <v>911</v>
      </c>
      <c r="E2044" s="158" t="s">
        <v>912</v>
      </c>
      <c r="F2044" s="161" t="s">
        <v>3233</v>
      </c>
      <c r="G2044" s="162">
        <v>1140559</v>
      </c>
      <c r="H2044" s="163">
        <v>1206818</v>
      </c>
      <c r="I2044" s="166">
        <f t="shared" si="186"/>
        <v>5.8093443653506743E-2</v>
      </c>
      <c r="J2044" s="164">
        <f t="shared" si="187"/>
        <v>1.1618688730701349E-2</v>
      </c>
      <c r="K2044" s="162">
        <v>1140379</v>
      </c>
      <c r="L2044" s="163">
        <v>1206628</v>
      </c>
      <c r="M2044" s="166">
        <f t="shared" si="188"/>
        <v>5.8093844239502833E-2</v>
      </c>
      <c r="N2044" s="164">
        <f t="shared" si="189"/>
        <v>1.1618768847900567E-2</v>
      </c>
      <c r="O2044" s="165">
        <f t="shared" si="190"/>
        <v>0.99984218264903435</v>
      </c>
      <c r="P2044" s="164">
        <f t="shared" si="191"/>
        <v>0.99984256118155346</v>
      </c>
      <c r="Q2044" s="81"/>
    </row>
    <row r="2045" spans="1:17" s="74" customFormat="1" x14ac:dyDescent="0.25">
      <c r="A2045" s="288" t="s">
        <v>1037</v>
      </c>
      <c r="B2045" s="158" t="s">
        <v>520</v>
      </c>
      <c r="C2045" s="159" t="s">
        <v>531</v>
      </c>
      <c r="D2045" s="160" t="s">
        <v>915</v>
      </c>
      <c r="E2045" s="158" t="s">
        <v>917</v>
      </c>
      <c r="F2045" s="161" t="s">
        <v>3027</v>
      </c>
      <c r="G2045" s="162">
        <v>1140559</v>
      </c>
      <c r="H2045" s="163">
        <v>1206818</v>
      </c>
      <c r="I2045" s="166">
        <f t="shared" si="186"/>
        <v>5.8093443653506743E-2</v>
      </c>
      <c r="J2045" s="164">
        <f t="shared" si="187"/>
        <v>1.1618688730701349E-2</v>
      </c>
      <c r="K2045" s="162">
        <v>1140458</v>
      </c>
      <c r="L2045" s="163">
        <v>1206712</v>
      </c>
      <c r="M2045" s="166">
        <f t="shared" si="188"/>
        <v>5.8094204258289213E-2</v>
      </c>
      <c r="N2045" s="164">
        <f t="shared" si="189"/>
        <v>1.1618840851657843E-2</v>
      </c>
      <c r="O2045" s="165">
        <f t="shared" si="190"/>
        <v>0.9999114469308471</v>
      </c>
      <c r="P2045" s="164">
        <f t="shared" si="191"/>
        <v>0.99991216571181407</v>
      </c>
      <c r="Q2045" s="81"/>
    </row>
    <row r="2046" spans="1:17" s="74" customFormat="1" x14ac:dyDescent="0.25">
      <c r="A2046" s="288" t="s">
        <v>1037</v>
      </c>
      <c r="B2046" s="158" t="s">
        <v>520</v>
      </c>
      <c r="C2046" s="159" t="s">
        <v>531</v>
      </c>
      <c r="D2046" s="160" t="s">
        <v>1582</v>
      </c>
      <c r="E2046" s="158" t="s">
        <v>1142</v>
      </c>
      <c r="F2046" s="161" t="s">
        <v>3027</v>
      </c>
      <c r="G2046" s="162">
        <v>1140559</v>
      </c>
      <c r="H2046" s="163">
        <v>1206818</v>
      </c>
      <c r="I2046" s="166">
        <f t="shared" si="186"/>
        <v>5.8093443653506743E-2</v>
      </c>
      <c r="J2046" s="164">
        <f t="shared" si="187"/>
        <v>1.1618688730701349E-2</v>
      </c>
      <c r="K2046" s="162">
        <v>2</v>
      </c>
      <c r="L2046" s="163">
        <v>2</v>
      </c>
      <c r="M2046" s="166">
        <f t="shared" si="188"/>
        <v>0</v>
      </c>
      <c r="N2046" s="164">
        <f t="shared" si="189"/>
        <v>0</v>
      </c>
      <c r="O2046" s="165">
        <f t="shared" si="190"/>
        <v>1.7535261218402554E-6</v>
      </c>
      <c r="P2046" s="164">
        <f t="shared" si="191"/>
        <v>1.6572507204897508E-6</v>
      </c>
      <c r="Q2046" s="81"/>
    </row>
    <row r="2047" spans="1:17" s="74" customFormat="1" x14ac:dyDescent="0.25">
      <c r="A2047" s="288" t="s">
        <v>2731</v>
      </c>
      <c r="B2047" s="158" t="s">
        <v>520</v>
      </c>
      <c r="C2047" s="159" t="s">
        <v>2503</v>
      </c>
      <c r="D2047" s="160" t="s">
        <v>1549</v>
      </c>
      <c r="E2047" s="158" t="s">
        <v>1377</v>
      </c>
      <c r="F2047" s="161" t="s">
        <v>3262</v>
      </c>
      <c r="G2047" s="162">
        <v>15978</v>
      </c>
      <c r="H2047" s="163">
        <v>16544</v>
      </c>
      <c r="I2047" s="166">
        <f t="shared" si="186"/>
        <v>3.5423707597947177E-2</v>
      </c>
      <c r="J2047" s="164">
        <f t="shared" si="187"/>
        <v>7.0847415195894351E-3</v>
      </c>
      <c r="K2047" s="162">
        <v>0</v>
      </c>
      <c r="L2047" s="163">
        <v>0</v>
      </c>
      <c r="M2047" s="166">
        <f t="shared" si="188"/>
        <v>0</v>
      </c>
      <c r="N2047" s="164">
        <f t="shared" si="189"/>
        <v>0</v>
      </c>
      <c r="O2047" s="165">
        <f t="shared" si="190"/>
        <v>0</v>
      </c>
      <c r="P2047" s="164">
        <f t="shared" si="191"/>
        <v>0</v>
      </c>
      <c r="Q2047" s="81"/>
    </row>
    <row r="2048" spans="1:17" s="74" customFormat="1" x14ac:dyDescent="0.25">
      <c r="A2048" s="288" t="s">
        <v>2730</v>
      </c>
      <c r="B2048" s="158" t="s">
        <v>520</v>
      </c>
      <c r="C2048" s="159" t="s">
        <v>2648</v>
      </c>
      <c r="D2048" s="160" t="s">
        <v>1550</v>
      </c>
      <c r="E2048" s="158" t="s">
        <v>1335</v>
      </c>
      <c r="F2048" s="161" t="s">
        <v>3262</v>
      </c>
      <c r="G2048" s="162">
        <v>30346</v>
      </c>
      <c r="H2048" s="163">
        <v>32766</v>
      </c>
      <c r="I2048" s="166">
        <f t="shared" si="186"/>
        <v>7.9746918869043698E-2</v>
      </c>
      <c r="J2048" s="164">
        <f t="shared" si="187"/>
        <v>1.594938377380874E-2</v>
      </c>
      <c r="K2048" s="162">
        <v>1</v>
      </c>
      <c r="L2048" s="163">
        <v>1</v>
      </c>
      <c r="M2048" s="166">
        <f t="shared" si="188"/>
        <v>0</v>
      </c>
      <c r="N2048" s="164">
        <f t="shared" si="189"/>
        <v>0</v>
      </c>
      <c r="O2048" s="165">
        <f t="shared" si="190"/>
        <v>3.2953272259935409E-5</v>
      </c>
      <c r="P2048" s="164">
        <f t="shared" si="191"/>
        <v>3.0519440883843008E-5</v>
      </c>
      <c r="Q2048" s="81"/>
    </row>
    <row r="2049" spans="1:17" s="74" customFormat="1" x14ac:dyDescent="0.25">
      <c r="A2049" s="288" t="s">
        <v>2729</v>
      </c>
      <c r="B2049" s="158" t="s">
        <v>520</v>
      </c>
      <c r="C2049" s="159" t="s">
        <v>2190</v>
      </c>
      <c r="D2049" s="160" t="s">
        <v>3117</v>
      </c>
      <c r="E2049" s="158" t="s">
        <v>3160</v>
      </c>
      <c r="F2049" s="161" t="s">
        <v>3126</v>
      </c>
      <c r="G2049" s="162">
        <v>41384</v>
      </c>
      <c r="H2049" s="163">
        <v>43688</v>
      </c>
      <c r="I2049" s="166">
        <f t="shared" si="186"/>
        <v>5.567369031509762E-2</v>
      </c>
      <c r="J2049" s="164">
        <f t="shared" si="187"/>
        <v>1.1134738063019524E-2</v>
      </c>
      <c r="K2049" s="162">
        <v>0</v>
      </c>
      <c r="L2049" s="163">
        <v>0</v>
      </c>
      <c r="M2049" s="166">
        <f t="shared" si="188"/>
        <v>0</v>
      </c>
      <c r="N2049" s="164">
        <f t="shared" si="189"/>
        <v>0</v>
      </c>
      <c r="O2049" s="165">
        <f t="shared" si="190"/>
        <v>0</v>
      </c>
      <c r="P2049" s="164">
        <f t="shared" si="191"/>
        <v>0</v>
      </c>
      <c r="Q2049" s="81"/>
    </row>
    <row r="2050" spans="1:17" s="74" customFormat="1" x14ac:dyDescent="0.25">
      <c r="A2050" s="288" t="s">
        <v>2729</v>
      </c>
      <c r="B2050" s="158" t="s">
        <v>520</v>
      </c>
      <c r="C2050" s="159" t="s">
        <v>2190</v>
      </c>
      <c r="D2050" s="160" t="s">
        <v>915</v>
      </c>
      <c r="E2050" s="158" t="s">
        <v>916</v>
      </c>
      <c r="F2050" s="161" t="s">
        <v>3262</v>
      </c>
      <c r="G2050" s="162">
        <v>41384</v>
      </c>
      <c r="H2050" s="163">
        <v>43688</v>
      </c>
      <c r="I2050" s="166">
        <f t="shared" si="186"/>
        <v>5.567369031509762E-2</v>
      </c>
      <c r="J2050" s="164">
        <f t="shared" si="187"/>
        <v>1.1134738063019524E-2</v>
      </c>
      <c r="K2050" s="162">
        <v>0</v>
      </c>
      <c r="L2050" s="163">
        <v>0</v>
      </c>
      <c r="M2050" s="166">
        <f t="shared" si="188"/>
        <v>0</v>
      </c>
      <c r="N2050" s="164">
        <f t="shared" si="189"/>
        <v>0</v>
      </c>
      <c r="O2050" s="165">
        <f t="shared" si="190"/>
        <v>0</v>
      </c>
      <c r="P2050" s="164">
        <f t="shared" si="191"/>
        <v>0</v>
      </c>
      <c r="Q2050" s="81"/>
    </row>
    <row r="2051" spans="1:17" s="74" customFormat="1" x14ac:dyDescent="0.25">
      <c r="A2051" s="288" t="s">
        <v>2729</v>
      </c>
      <c r="B2051" s="158" t="s">
        <v>520</v>
      </c>
      <c r="C2051" s="159" t="s">
        <v>2190</v>
      </c>
      <c r="D2051" s="160" t="s">
        <v>911</v>
      </c>
      <c r="E2051" s="158" t="s">
        <v>912</v>
      </c>
      <c r="F2051" s="161" t="s">
        <v>3233</v>
      </c>
      <c r="G2051" s="162">
        <v>41384</v>
      </c>
      <c r="H2051" s="163">
        <v>43688</v>
      </c>
      <c r="I2051" s="166">
        <f t="shared" ref="I2051:I2114" si="192">(H2051-G2051)/G2051</f>
        <v>5.567369031509762E-2</v>
      </c>
      <c r="J2051" s="164">
        <f t="shared" ref="J2051:J2114" si="193">I2051/5</f>
        <v>1.1134738063019524E-2</v>
      </c>
      <c r="K2051" s="162">
        <v>0</v>
      </c>
      <c r="L2051" s="163">
        <v>0</v>
      </c>
      <c r="M2051" s="166">
        <f t="shared" ref="M2051:M2114" si="194">IFERROR((L2051-K2051)/K2051,0)</f>
        <v>0</v>
      </c>
      <c r="N2051" s="164">
        <f t="shared" ref="N2051:N2114" si="195">M2051/5</f>
        <v>0</v>
      </c>
      <c r="O2051" s="165">
        <f t="shared" ref="O2051:O2114" si="196">K2051/G2051</f>
        <v>0</v>
      </c>
      <c r="P2051" s="164">
        <f t="shared" ref="P2051:P2114" si="197">L2051/H2051</f>
        <v>0</v>
      </c>
      <c r="Q2051" s="81"/>
    </row>
    <row r="2052" spans="1:17" s="74" customFormat="1" x14ac:dyDescent="0.25">
      <c r="A2052" s="288" t="s">
        <v>2729</v>
      </c>
      <c r="B2052" s="158" t="s">
        <v>520</v>
      </c>
      <c r="C2052" s="159" t="s">
        <v>2190</v>
      </c>
      <c r="D2052" s="160" t="s">
        <v>915</v>
      </c>
      <c r="E2052" s="158" t="s">
        <v>917</v>
      </c>
      <c r="F2052" s="161" t="s">
        <v>3027</v>
      </c>
      <c r="G2052" s="162">
        <v>41384</v>
      </c>
      <c r="H2052" s="163">
        <v>43688</v>
      </c>
      <c r="I2052" s="166">
        <f t="shared" si="192"/>
        <v>5.567369031509762E-2</v>
      </c>
      <c r="J2052" s="164">
        <f t="shared" si="193"/>
        <v>1.1134738063019524E-2</v>
      </c>
      <c r="K2052" s="162">
        <v>47</v>
      </c>
      <c r="L2052" s="163">
        <v>50</v>
      </c>
      <c r="M2052" s="166">
        <f t="shared" si="194"/>
        <v>6.3829787234042548E-2</v>
      </c>
      <c r="N2052" s="164">
        <f t="shared" si="195"/>
        <v>1.276595744680851E-2</v>
      </c>
      <c r="O2052" s="165">
        <f t="shared" si="196"/>
        <v>1.1357046201430504E-3</v>
      </c>
      <c r="P2052" s="164">
        <f t="shared" si="197"/>
        <v>1.1444790331441128E-3</v>
      </c>
      <c r="Q2052" s="81"/>
    </row>
    <row r="2053" spans="1:17" s="74" customFormat="1" x14ac:dyDescent="0.25">
      <c r="A2053" s="288" t="s">
        <v>2288</v>
      </c>
      <c r="B2053" s="158" t="s">
        <v>520</v>
      </c>
      <c r="C2053" s="159" t="s">
        <v>2293</v>
      </c>
      <c r="D2053" s="160" t="s">
        <v>3120</v>
      </c>
      <c r="E2053" s="158" t="s">
        <v>3172</v>
      </c>
      <c r="F2053" s="161" t="s">
        <v>3126</v>
      </c>
      <c r="G2053" s="162">
        <v>68279</v>
      </c>
      <c r="H2053" s="163">
        <v>73718</v>
      </c>
      <c r="I2053" s="166">
        <f t="shared" si="192"/>
        <v>7.9658460141478343E-2</v>
      </c>
      <c r="J2053" s="164">
        <f t="shared" si="193"/>
        <v>1.5931692028295669E-2</v>
      </c>
      <c r="K2053" s="162">
        <v>1</v>
      </c>
      <c r="L2053" s="163">
        <v>1</v>
      </c>
      <c r="M2053" s="166">
        <f t="shared" si="194"/>
        <v>0</v>
      </c>
      <c r="N2053" s="164">
        <f t="shared" si="195"/>
        <v>0</v>
      </c>
      <c r="O2053" s="165">
        <f t="shared" si="196"/>
        <v>1.4645791531803336E-5</v>
      </c>
      <c r="P2053" s="164">
        <f t="shared" si="197"/>
        <v>1.3565207954637945E-5</v>
      </c>
      <c r="Q2053" s="81"/>
    </row>
    <row r="2054" spans="1:17" s="74" customFormat="1" x14ac:dyDescent="0.25">
      <c r="A2054" s="288" t="s">
        <v>2288</v>
      </c>
      <c r="B2054" s="158" t="s">
        <v>520</v>
      </c>
      <c r="C2054" s="159" t="s">
        <v>2293</v>
      </c>
      <c r="D2054" s="160" t="s">
        <v>3117</v>
      </c>
      <c r="E2054" s="158" t="s">
        <v>3160</v>
      </c>
      <c r="F2054" s="161" t="s">
        <v>3126</v>
      </c>
      <c r="G2054" s="162">
        <v>68279</v>
      </c>
      <c r="H2054" s="163">
        <v>73718</v>
      </c>
      <c r="I2054" s="166">
        <f t="shared" si="192"/>
        <v>7.9658460141478343E-2</v>
      </c>
      <c r="J2054" s="164">
        <f t="shared" si="193"/>
        <v>1.5931692028295669E-2</v>
      </c>
      <c r="K2054" s="162">
        <v>64291</v>
      </c>
      <c r="L2054" s="163">
        <v>69412</v>
      </c>
      <c r="M2054" s="166">
        <f t="shared" si="194"/>
        <v>7.9653450716274443E-2</v>
      </c>
      <c r="N2054" s="164">
        <f t="shared" si="195"/>
        <v>1.5930690143254888E-2</v>
      </c>
      <c r="O2054" s="165">
        <f t="shared" si="196"/>
        <v>0.94159258337116825</v>
      </c>
      <c r="P2054" s="164">
        <f t="shared" si="197"/>
        <v>0.94158821454732899</v>
      </c>
      <c r="Q2054" s="81"/>
    </row>
    <row r="2055" spans="1:17" s="74" customFormat="1" x14ac:dyDescent="0.25">
      <c r="A2055" s="288" t="s">
        <v>2288</v>
      </c>
      <c r="B2055" s="158" t="s">
        <v>520</v>
      </c>
      <c r="C2055" s="159" t="s">
        <v>2293</v>
      </c>
      <c r="D2055" s="160" t="s">
        <v>915</v>
      </c>
      <c r="E2055" s="158" t="s">
        <v>916</v>
      </c>
      <c r="F2055" s="161" t="s">
        <v>3262</v>
      </c>
      <c r="G2055" s="162">
        <v>68279</v>
      </c>
      <c r="H2055" s="163">
        <v>73718</v>
      </c>
      <c r="I2055" s="166">
        <f t="shared" si="192"/>
        <v>7.9658460141478343E-2</v>
      </c>
      <c r="J2055" s="164">
        <f t="shared" si="193"/>
        <v>1.5931692028295669E-2</v>
      </c>
      <c r="K2055" s="162">
        <v>289</v>
      </c>
      <c r="L2055" s="163">
        <v>312</v>
      </c>
      <c r="M2055" s="166">
        <f t="shared" si="194"/>
        <v>7.9584775086505188E-2</v>
      </c>
      <c r="N2055" s="164">
        <f t="shared" si="195"/>
        <v>1.5916955017301039E-2</v>
      </c>
      <c r="O2055" s="165">
        <f t="shared" si="196"/>
        <v>4.2326337526911641E-3</v>
      </c>
      <c r="P2055" s="164">
        <f t="shared" si="197"/>
        <v>4.2323448818470388E-3</v>
      </c>
      <c r="Q2055" s="81"/>
    </row>
    <row r="2056" spans="1:17" s="74" customFormat="1" x14ac:dyDescent="0.25">
      <c r="A2056" s="288" t="s">
        <v>2288</v>
      </c>
      <c r="B2056" s="158" t="s">
        <v>520</v>
      </c>
      <c r="C2056" s="159" t="s">
        <v>2293</v>
      </c>
      <c r="D2056" s="160" t="s">
        <v>1550</v>
      </c>
      <c r="E2056" s="158" t="s">
        <v>1335</v>
      </c>
      <c r="F2056" s="161" t="s">
        <v>3262</v>
      </c>
      <c r="G2056" s="162">
        <v>68279</v>
      </c>
      <c r="H2056" s="163">
        <v>73718</v>
      </c>
      <c r="I2056" s="166">
        <f t="shared" si="192"/>
        <v>7.9658460141478343E-2</v>
      </c>
      <c r="J2056" s="164">
        <f t="shared" si="193"/>
        <v>1.5931692028295669E-2</v>
      </c>
      <c r="K2056" s="162">
        <v>0</v>
      </c>
      <c r="L2056" s="163">
        <v>0</v>
      </c>
      <c r="M2056" s="166">
        <f t="shared" si="194"/>
        <v>0</v>
      </c>
      <c r="N2056" s="164">
        <f t="shared" si="195"/>
        <v>0</v>
      </c>
      <c r="O2056" s="165">
        <f t="shared" si="196"/>
        <v>0</v>
      </c>
      <c r="P2056" s="164">
        <f t="shared" si="197"/>
        <v>0</v>
      </c>
      <c r="Q2056" s="81"/>
    </row>
    <row r="2057" spans="1:17" s="74" customFormat="1" x14ac:dyDescent="0.25">
      <c r="A2057" s="288" t="s">
        <v>2288</v>
      </c>
      <c r="B2057" s="158" t="s">
        <v>520</v>
      </c>
      <c r="C2057" s="159" t="s">
        <v>2293</v>
      </c>
      <c r="D2057" s="160" t="s">
        <v>1227</v>
      </c>
      <c r="E2057" s="158" t="s">
        <v>1403</v>
      </c>
      <c r="F2057" s="161" t="s">
        <v>3233</v>
      </c>
      <c r="G2057" s="162">
        <v>68279</v>
      </c>
      <c r="H2057" s="163">
        <v>73718</v>
      </c>
      <c r="I2057" s="166">
        <f t="shared" si="192"/>
        <v>7.9658460141478343E-2</v>
      </c>
      <c r="J2057" s="164">
        <f t="shared" si="193"/>
        <v>1.5931692028295669E-2</v>
      </c>
      <c r="K2057" s="162">
        <v>1</v>
      </c>
      <c r="L2057" s="163">
        <v>1</v>
      </c>
      <c r="M2057" s="166">
        <f t="shared" si="194"/>
        <v>0</v>
      </c>
      <c r="N2057" s="164">
        <f t="shared" si="195"/>
        <v>0</v>
      </c>
      <c r="O2057" s="165">
        <f t="shared" si="196"/>
        <v>1.4645791531803336E-5</v>
      </c>
      <c r="P2057" s="164">
        <f t="shared" si="197"/>
        <v>1.3565207954637945E-5</v>
      </c>
      <c r="Q2057" s="81"/>
    </row>
    <row r="2058" spans="1:17" s="74" customFormat="1" x14ac:dyDescent="0.25">
      <c r="A2058" s="288" t="s">
        <v>2288</v>
      </c>
      <c r="B2058" s="158" t="s">
        <v>520</v>
      </c>
      <c r="C2058" s="159" t="s">
        <v>2293</v>
      </c>
      <c r="D2058" s="160" t="s">
        <v>911</v>
      </c>
      <c r="E2058" s="158" t="s">
        <v>912</v>
      </c>
      <c r="F2058" s="161" t="s">
        <v>3233</v>
      </c>
      <c r="G2058" s="162">
        <v>68279</v>
      </c>
      <c r="H2058" s="163">
        <v>73718</v>
      </c>
      <c r="I2058" s="166">
        <f t="shared" si="192"/>
        <v>7.9658460141478343E-2</v>
      </c>
      <c r="J2058" s="164">
        <f t="shared" si="193"/>
        <v>1.5931692028295669E-2</v>
      </c>
      <c r="K2058" s="162">
        <v>64300</v>
      </c>
      <c r="L2058" s="163">
        <v>69422</v>
      </c>
      <c r="M2058" s="166">
        <f t="shared" si="194"/>
        <v>7.9657853810264384E-2</v>
      </c>
      <c r="N2058" s="164">
        <f t="shared" si="195"/>
        <v>1.5931570762052878E-2</v>
      </c>
      <c r="O2058" s="165">
        <f t="shared" si="196"/>
        <v>0.94172439549495457</v>
      </c>
      <c r="P2058" s="164">
        <f t="shared" si="197"/>
        <v>0.94172386662687535</v>
      </c>
      <c r="Q2058" s="81"/>
    </row>
    <row r="2059" spans="1:17" s="74" customFormat="1" x14ac:dyDescent="0.25">
      <c r="A2059" s="288" t="s">
        <v>2288</v>
      </c>
      <c r="B2059" s="158" t="s">
        <v>520</v>
      </c>
      <c r="C2059" s="159" t="s">
        <v>2293</v>
      </c>
      <c r="D2059" s="160" t="s">
        <v>915</v>
      </c>
      <c r="E2059" s="158" t="s">
        <v>917</v>
      </c>
      <c r="F2059" s="161" t="s">
        <v>3027</v>
      </c>
      <c r="G2059" s="162">
        <v>68279</v>
      </c>
      <c r="H2059" s="163">
        <v>73718</v>
      </c>
      <c r="I2059" s="166">
        <f t="shared" si="192"/>
        <v>7.9658460141478343E-2</v>
      </c>
      <c r="J2059" s="164">
        <f t="shared" si="193"/>
        <v>1.5931692028295669E-2</v>
      </c>
      <c r="K2059" s="162">
        <v>16</v>
      </c>
      <c r="L2059" s="163">
        <v>18</v>
      </c>
      <c r="M2059" s="166">
        <f t="shared" si="194"/>
        <v>0.125</v>
      </c>
      <c r="N2059" s="164">
        <f t="shared" si="195"/>
        <v>2.5000000000000001E-2</v>
      </c>
      <c r="O2059" s="165">
        <f t="shared" si="196"/>
        <v>2.3433266450885337E-4</v>
      </c>
      <c r="P2059" s="164">
        <f t="shared" si="197"/>
        <v>2.44173743183483E-4</v>
      </c>
      <c r="Q2059" s="81"/>
    </row>
    <row r="2060" spans="1:17" s="74" customFormat="1" x14ac:dyDescent="0.25">
      <c r="A2060" s="288" t="s">
        <v>2288</v>
      </c>
      <c r="B2060" s="158" t="s">
        <v>520</v>
      </c>
      <c r="C2060" s="159" t="s">
        <v>2293</v>
      </c>
      <c r="D2060" s="160" t="s">
        <v>1582</v>
      </c>
      <c r="E2060" s="158" t="s">
        <v>1142</v>
      </c>
      <c r="F2060" s="161" t="s">
        <v>3027</v>
      </c>
      <c r="G2060" s="162">
        <v>68279</v>
      </c>
      <c r="H2060" s="163">
        <v>73718</v>
      </c>
      <c r="I2060" s="166">
        <f t="shared" si="192"/>
        <v>7.9658460141478343E-2</v>
      </c>
      <c r="J2060" s="164">
        <f t="shared" si="193"/>
        <v>1.5931692028295669E-2</v>
      </c>
      <c r="K2060" s="162">
        <v>3252</v>
      </c>
      <c r="L2060" s="163">
        <v>3510</v>
      </c>
      <c r="M2060" s="166">
        <f t="shared" si="194"/>
        <v>7.9335793357933573E-2</v>
      </c>
      <c r="N2060" s="164">
        <f t="shared" si="195"/>
        <v>1.5867158671586716E-2</v>
      </c>
      <c r="O2060" s="165">
        <f t="shared" si="196"/>
        <v>4.7628114061424448E-2</v>
      </c>
      <c r="P2060" s="164">
        <f t="shared" si="197"/>
        <v>4.7613879920779187E-2</v>
      </c>
      <c r="Q2060" s="81"/>
    </row>
    <row r="2061" spans="1:17" s="74" customFormat="1" x14ac:dyDescent="0.25">
      <c r="A2061" s="288" t="s">
        <v>2728</v>
      </c>
      <c r="B2061" s="158" t="s">
        <v>520</v>
      </c>
      <c r="C2061" s="159" t="s">
        <v>2649</v>
      </c>
      <c r="D2061" s="160" t="s">
        <v>3123</v>
      </c>
      <c r="E2061" s="158" t="s">
        <v>3177</v>
      </c>
      <c r="F2061" s="161" t="s">
        <v>3126</v>
      </c>
      <c r="G2061" s="162">
        <v>34948</v>
      </c>
      <c r="H2061" s="163">
        <v>33777</v>
      </c>
      <c r="I2061" s="166">
        <f t="shared" si="192"/>
        <v>-3.3506924573652286E-2</v>
      </c>
      <c r="J2061" s="164">
        <f t="shared" si="193"/>
        <v>-6.7013849147304575E-3</v>
      </c>
      <c r="K2061" s="162">
        <v>30930</v>
      </c>
      <c r="L2061" s="163">
        <v>29897</v>
      </c>
      <c r="M2061" s="166">
        <f t="shared" si="194"/>
        <v>-3.3397995473650174E-2</v>
      </c>
      <c r="N2061" s="164">
        <f t="shared" si="195"/>
        <v>-6.6795990947300351E-3</v>
      </c>
      <c r="O2061" s="165">
        <f t="shared" si="196"/>
        <v>0.8850291862195262</v>
      </c>
      <c r="P2061" s="164">
        <f t="shared" si="197"/>
        <v>0.88512893388992508</v>
      </c>
      <c r="Q2061" s="81"/>
    </row>
    <row r="2062" spans="1:17" s="74" customFormat="1" x14ac:dyDescent="0.25">
      <c r="A2062" s="288" t="s">
        <v>1704</v>
      </c>
      <c r="B2062" s="158" t="s">
        <v>520</v>
      </c>
      <c r="C2062" s="159" t="s">
        <v>1814</v>
      </c>
      <c r="D2062" s="160" t="s">
        <v>1464</v>
      </c>
      <c r="E2062" s="158" t="s">
        <v>1272</v>
      </c>
      <c r="F2062" s="161" t="s">
        <v>842</v>
      </c>
      <c r="G2062" s="162">
        <v>611064</v>
      </c>
      <c r="H2062" s="163">
        <v>663633</v>
      </c>
      <c r="I2062" s="166">
        <f t="shared" si="192"/>
        <v>8.6028632025450691E-2</v>
      </c>
      <c r="J2062" s="164">
        <f t="shared" si="193"/>
        <v>1.720572640509014E-2</v>
      </c>
      <c r="K2062" s="162">
        <v>122353</v>
      </c>
      <c r="L2062" s="163">
        <v>132259</v>
      </c>
      <c r="M2062" s="166">
        <f t="shared" si="194"/>
        <v>8.0962461075739872E-2</v>
      </c>
      <c r="N2062" s="164">
        <f t="shared" si="195"/>
        <v>1.6192492215147975E-2</v>
      </c>
      <c r="O2062" s="165">
        <f t="shared" si="196"/>
        <v>0.20022943586923792</v>
      </c>
      <c r="P2062" s="164">
        <f t="shared" si="197"/>
        <v>0.19929539368898172</v>
      </c>
      <c r="Q2062" s="81"/>
    </row>
    <row r="2063" spans="1:17" s="74" customFormat="1" x14ac:dyDescent="0.25">
      <c r="A2063" s="288" t="s">
        <v>1704</v>
      </c>
      <c r="B2063" s="158" t="s">
        <v>520</v>
      </c>
      <c r="C2063" s="159" t="s">
        <v>1814</v>
      </c>
      <c r="D2063" s="160" t="s">
        <v>3120</v>
      </c>
      <c r="E2063" s="158" t="s">
        <v>3172</v>
      </c>
      <c r="F2063" s="161" t="s">
        <v>3126</v>
      </c>
      <c r="G2063" s="162">
        <v>611064</v>
      </c>
      <c r="H2063" s="163">
        <v>663633</v>
      </c>
      <c r="I2063" s="166">
        <f t="shared" si="192"/>
        <v>8.6028632025450691E-2</v>
      </c>
      <c r="J2063" s="164">
        <f t="shared" si="193"/>
        <v>1.720572640509014E-2</v>
      </c>
      <c r="K2063" s="162">
        <v>608204</v>
      </c>
      <c r="L2063" s="163">
        <v>660524</v>
      </c>
      <c r="M2063" s="166">
        <f t="shared" si="194"/>
        <v>8.6023768340885626E-2</v>
      </c>
      <c r="N2063" s="164">
        <f t="shared" si="195"/>
        <v>1.7204753668177124E-2</v>
      </c>
      <c r="O2063" s="165">
        <f t="shared" si="196"/>
        <v>0.99531963918673005</v>
      </c>
      <c r="P2063" s="164">
        <f t="shared" si="197"/>
        <v>0.99531518173448275</v>
      </c>
      <c r="Q2063" s="81"/>
    </row>
    <row r="2064" spans="1:17" s="74" customFormat="1" x14ac:dyDescent="0.25">
      <c r="A2064" s="288" t="s">
        <v>1704</v>
      </c>
      <c r="B2064" s="158" t="s">
        <v>520</v>
      </c>
      <c r="C2064" s="159" t="s">
        <v>1814</v>
      </c>
      <c r="D2064" s="160" t="s">
        <v>3117</v>
      </c>
      <c r="E2064" s="158" t="s">
        <v>3160</v>
      </c>
      <c r="F2064" s="161" t="s">
        <v>3126</v>
      </c>
      <c r="G2064" s="162">
        <v>611064</v>
      </c>
      <c r="H2064" s="163">
        <v>663633</v>
      </c>
      <c r="I2064" s="166">
        <f t="shared" si="192"/>
        <v>8.6028632025450691E-2</v>
      </c>
      <c r="J2064" s="164">
        <f t="shared" si="193"/>
        <v>1.720572640509014E-2</v>
      </c>
      <c r="K2064" s="162">
        <v>63</v>
      </c>
      <c r="L2064" s="163">
        <v>68</v>
      </c>
      <c r="M2064" s="166">
        <f t="shared" si="194"/>
        <v>7.9365079365079361E-2</v>
      </c>
      <c r="N2064" s="164">
        <f t="shared" si="195"/>
        <v>1.5873015873015872E-2</v>
      </c>
      <c r="O2064" s="165">
        <f t="shared" si="196"/>
        <v>1.0309885707552727E-4</v>
      </c>
      <c r="P2064" s="164">
        <f t="shared" si="197"/>
        <v>1.0246627277425927E-4</v>
      </c>
      <c r="Q2064" s="81"/>
    </row>
    <row r="2065" spans="1:17" s="74" customFormat="1" x14ac:dyDescent="0.25">
      <c r="A2065" s="288" t="s">
        <v>1704</v>
      </c>
      <c r="B2065" s="158" t="s">
        <v>520</v>
      </c>
      <c r="C2065" s="159" t="s">
        <v>1814</v>
      </c>
      <c r="D2065" s="160" t="s">
        <v>915</v>
      </c>
      <c r="E2065" s="158" t="s">
        <v>916</v>
      </c>
      <c r="F2065" s="161" t="s">
        <v>3262</v>
      </c>
      <c r="G2065" s="162">
        <v>611064</v>
      </c>
      <c r="H2065" s="163">
        <v>663633</v>
      </c>
      <c r="I2065" s="166">
        <f t="shared" si="192"/>
        <v>8.6028632025450691E-2</v>
      </c>
      <c r="J2065" s="164">
        <f t="shared" si="193"/>
        <v>1.720572640509014E-2</v>
      </c>
      <c r="K2065" s="162">
        <v>120</v>
      </c>
      <c r="L2065" s="163">
        <v>131</v>
      </c>
      <c r="M2065" s="166">
        <f t="shared" si="194"/>
        <v>9.166666666666666E-2</v>
      </c>
      <c r="N2065" s="164">
        <f t="shared" si="195"/>
        <v>1.8333333333333333E-2</v>
      </c>
      <c r="O2065" s="165">
        <f t="shared" si="196"/>
        <v>1.9637877538195673E-4</v>
      </c>
      <c r="P2065" s="164">
        <f t="shared" si="197"/>
        <v>1.9739826078570536E-4</v>
      </c>
      <c r="Q2065" s="81"/>
    </row>
    <row r="2066" spans="1:17" s="74" customFormat="1" x14ac:dyDescent="0.25">
      <c r="A2066" s="288" t="s">
        <v>1704</v>
      </c>
      <c r="B2066" s="158" t="s">
        <v>520</v>
      </c>
      <c r="C2066" s="159" t="s">
        <v>1814</v>
      </c>
      <c r="D2066" s="160" t="s">
        <v>1550</v>
      </c>
      <c r="E2066" s="158" t="s">
        <v>1335</v>
      </c>
      <c r="F2066" s="161" t="s">
        <v>3262</v>
      </c>
      <c r="G2066" s="162">
        <v>611064</v>
      </c>
      <c r="H2066" s="163">
        <v>663633</v>
      </c>
      <c r="I2066" s="166">
        <f t="shared" si="192"/>
        <v>8.6028632025450691E-2</v>
      </c>
      <c r="J2066" s="164">
        <f t="shared" si="193"/>
        <v>1.720572640509014E-2</v>
      </c>
      <c r="K2066" s="162">
        <v>610820</v>
      </c>
      <c r="L2066" s="163">
        <v>663367</v>
      </c>
      <c r="M2066" s="166">
        <f t="shared" si="194"/>
        <v>8.602698012507777E-2</v>
      </c>
      <c r="N2066" s="164">
        <f t="shared" si="195"/>
        <v>1.7205396025015553E-2</v>
      </c>
      <c r="O2066" s="165">
        <f t="shared" si="196"/>
        <v>0.99960069649005667</v>
      </c>
      <c r="P2066" s="164">
        <f t="shared" si="197"/>
        <v>0.99959917605061832</v>
      </c>
      <c r="Q2066" s="81"/>
    </row>
    <row r="2067" spans="1:17" s="74" customFormat="1" x14ac:dyDescent="0.25">
      <c r="A2067" s="288" t="s">
        <v>1704</v>
      </c>
      <c r="B2067" s="158" t="s">
        <v>520</v>
      </c>
      <c r="C2067" s="159" t="s">
        <v>1814</v>
      </c>
      <c r="D2067" s="160" t="s">
        <v>1227</v>
      </c>
      <c r="E2067" s="158" t="s">
        <v>1403</v>
      </c>
      <c r="F2067" s="161" t="s">
        <v>3233</v>
      </c>
      <c r="G2067" s="162">
        <v>611064</v>
      </c>
      <c r="H2067" s="163">
        <v>663633</v>
      </c>
      <c r="I2067" s="166">
        <f t="shared" si="192"/>
        <v>8.6028632025450691E-2</v>
      </c>
      <c r="J2067" s="164">
        <f t="shared" si="193"/>
        <v>1.720572640509014E-2</v>
      </c>
      <c r="K2067" s="162">
        <v>608190</v>
      </c>
      <c r="L2067" s="163">
        <v>660508</v>
      </c>
      <c r="M2067" s="166">
        <f t="shared" si="194"/>
        <v>8.6022460086486133E-2</v>
      </c>
      <c r="N2067" s="164">
        <f t="shared" si="195"/>
        <v>1.7204492017297228E-2</v>
      </c>
      <c r="O2067" s="165">
        <f t="shared" si="196"/>
        <v>0.99529672832960214</v>
      </c>
      <c r="P2067" s="164">
        <f t="shared" si="197"/>
        <v>0.99529107202324174</v>
      </c>
      <c r="Q2067" s="81"/>
    </row>
    <row r="2068" spans="1:17" s="74" customFormat="1" x14ac:dyDescent="0.25">
      <c r="A2068" s="288" t="s">
        <v>1704</v>
      </c>
      <c r="B2068" s="158" t="s">
        <v>520</v>
      </c>
      <c r="C2068" s="159" t="s">
        <v>1814</v>
      </c>
      <c r="D2068" s="160" t="s">
        <v>911</v>
      </c>
      <c r="E2068" s="158" t="s">
        <v>912</v>
      </c>
      <c r="F2068" s="161" t="s">
        <v>3233</v>
      </c>
      <c r="G2068" s="162">
        <v>611064</v>
      </c>
      <c r="H2068" s="163">
        <v>663633</v>
      </c>
      <c r="I2068" s="166">
        <f t="shared" si="192"/>
        <v>8.6028632025450691E-2</v>
      </c>
      <c r="J2068" s="164">
        <f t="shared" si="193"/>
        <v>1.720572640509014E-2</v>
      </c>
      <c r="K2068" s="162">
        <v>84</v>
      </c>
      <c r="L2068" s="163">
        <v>92</v>
      </c>
      <c r="M2068" s="166">
        <f t="shared" si="194"/>
        <v>9.5238095238095233E-2</v>
      </c>
      <c r="N2068" s="164">
        <f t="shared" si="195"/>
        <v>1.9047619047619046E-2</v>
      </c>
      <c r="O2068" s="165">
        <f t="shared" si="196"/>
        <v>1.374651427673697E-4</v>
      </c>
      <c r="P2068" s="164">
        <f t="shared" si="197"/>
        <v>1.3863083963576255E-4</v>
      </c>
      <c r="Q2068" s="81"/>
    </row>
    <row r="2069" spans="1:17" s="74" customFormat="1" x14ac:dyDescent="0.25">
      <c r="A2069" s="288" t="s">
        <v>1704</v>
      </c>
      <c r="B2069" s="158" t="s">
        <v>520</v>
      </c>
      <c r="C2069" s="159" t="s">
        <v>1814</v>
      </c>
      <c r="D2069" s="160" t="s">
        <v>915</v>
      </c>
      <c r="E2069" s="158" t="s">
        <v>917</v>
      </c>
      <c r="F2069" s="161" t="s">
        <v>3027</v>
      </c>
      <c r="G2069" s="162">
        <v>611064</v>
      </c>
      <c r="H2069" s="163">
        <v>663633</v>
      </c>
      <c r="I2069" s="166">
        <f t="shared" si="192"/>
        <v>8.6028632025450691E-2</v>
      </c>
      <c r="J2069" s="164">
        <f t="shared" si="193"/>
        <v>1.720572640509014E-2</v>
      </c>
      <c r="K2069" s="162">
        <v>153</v>
      </c>
      <c r="L2069" s="163">
        <v>167</v>
      </c>
      <c r="M2069" s="166">
        <f t="shared" si="194"/>
        <v>9.1503267973856203E-2</v>
      </c>
      <c r="N2069" s="164">
        <f t="shared" si="195"/>
        <v>1.8300653594771239E-2</v>
      </c>
      <c r="O2069" s="165">
        <f t="shared" si="196"/>
        <v>2.5038293861199482E-4</v>
      </c>
      <c r="P2069" s="164">
        <f t="shared" si="197"/>
        <v>2.5164511107796025E-4</v>
      </c>
      <c r="Q2069" s="81"/>
    </row>
    <row r="2070" spans="1:17" s="74" customFormat="1" x14ac:dyDescent="0.25">
      <c r="A2070" s="288" t="s">
        <v>1704</v>
      </c>
      <c r="B2070" s="158" t="s">
        <v>520</v>
      </c>
      <c r="C2070" s="159" t="s">
        <v>1814</v>
      </c>
      <c r="D2070" s="160" t="s">
        <v>1582</v>
      </c>
      <c r="E2070" s="158" t="s">
        <v>1142</v>
      </c>
      <c r="F2070" s="161" t="s">
        <v>3027</v>
      </c>
      <c r="G2070" s="162">
        <v>611064</v>
      </c>
      <c r="H2070" s="163">
        <v>663633</v>
      </c>
      <c r="I2070" s="166">
        <f t="shared" si="192"/>
        <v>8.6028632025450691E-2</v>
      </c>
      <c r="J2070" s="164">
        <f t="shared" si="193"/>
        <v>1.720572640509014E-2</v>
      </c>
      <c r="K2070" s="162">
        <v>0</v>
      </c>
      <c r="L2070" s="163">
        <v>0</v>
      </c>
      <c r="M2070" s="166">
        <f t="shared" si="194"/>
        <v>0</v>
      </c>
      <c r="N2070" s="164">
        <f t="shared" si="195"/>
        <v>0</v>
      </c>
      <c r="O2070" s="165">
        <f t="shared" si="196"/>
        <v>0</v>
      </c>
      <c r="P2070" s="164">
        <f t="shared" si="197"/>
        <v>0</v>
      </c>
      <c r="Q2070" s="81"/>
    </row>
    <row r="2071" spans="1:17" s="74" customFormat="1" x14ac:dyDescent="0.25">
      <c r="A2071" s="288" t="s">
        <v>2727</v>
      </c>
      <c r="B2071" s="158" t="s">
        <v>520</v>
      </c>
      <c r="C2071" s="159" t="s">
        <v>2650</v>
      </c>
      <c r="D2071" s="160" t="s">
        <v>3120</v>
      </c>
      <c r="E2071" s="158" t="s">
        <v>3172</v>
      </c>
      <c r="F2071" s="161" t="s">
        <v>3126</v>
      </c>
      <c r="G2071" s="162">
        <v>32518</v>
      </c>
      <c r="H2071" s="163">
        <v>35675</v>
      </c>
      <c r="I2071" s="166">
        <f t="shared" si="192"/>
        <v>9.7084691555446218E-2</v>
      </c>
      <c r="J2071" s="164">
        <f t="shared" si="193"/>
        <v>1.9416938311089243E-2</v>
      </c>
      <c r="K2071" s="162">
        <v>3</v>
      </c>
      <c r="L2071" s="163">
        <v>3</v>
      </c>
      <c r="M2071" s="166">
        <f t="shared" si="194"/>
        <v>0</v>
      </c>
      <c r="N2071" s="164">
        <f t="shared" si="195"/>
        <v>0</v>
      </c>
      <c r="O2071" s="165">
        <f t="shared" si="196"/>
        <v>9.2256596346638783E-5</v>
      </c>
      <c r="P2071" s="164">
        <f t="shared" si="197"/>
        <v>8.4092501751927123E-5</v>
      </c>
      <c r="Q2071" s="81"/>
    </row>
    <row r="2072" spans="1:17" s="74" customFormat="1" x14ac:dyDescent="0.25">
      <c r="A2072" s="288" t="s">
        <v>2727</v>
      </c>
      <c r="B2072" s="158" t="s">
        <v>520</v>
      </c>
      <c r="C2072" s="159" t="s">
        <v>2650</v>
      </c>
      <c r="D2072" s="160" t="s">
        <v>3117</v>
      </c>
      <c r="E2072" s="158" t="s">
        <v>3160</v>
      </c>
      <c r="F2072" s="161" t="s">
        <v>3126</v>
      </c>
      <c r="G2072" s="162">
        <v>32518</v>
      </c>
      <c r="H2072" s="163">
        <v>35675</v>
      </c>
      <c r="I2072" s="166">
        <f t="shared" si="192"/>
        <v>9.7084691555446218E-2</v>
      </c>
      <c r="J2072" s="164">
        <f t="shared" si="193"/>
        <v>1.9416938311089243E-2</v>
      </c>
      <c r="K2072" s="162">
        <v>0</v>
      </c>
      <c r="L2072" s="163">
        <v>0</v>
      </c>
      <c r="M2072" s="166">
        <f t="shared" si="194"/>
        <v>0</v>
      </c>
      <c r="N2072" s="164">
        <f t="shared" si="195"/>
        <v>0</v>
      </c>
      <c r="O2072" s="165">
        <f t="shared" si="196"/>
        <v>0</v>
      </c>
      <c r="P2072" s="164">
        <f t="shared" si="197"/>
        <v>0</v>
      </c>
      <c r="Q2072" s="81"/>
    </row>
    <row r="2073" spans="1:17" s="74" customFormat="1" x14ac:dyDescent="0.25">
      <c r="A2073" s="288" t="s">
        <v>2727</v>
      </c>
      <c r="B2073" s="158" t="s">
        <v>520</v>
      </c>
      <c r="C2073" s="159" t="s">
        <v>2650</v>
      </c>
      <c r="D2073" s="160" t="s">
        <v>915</v>
      </c>
      <c r="E2073" s="158" t="s">
        <v>916</v>
      </c>
      <c r="F2073" s="161" t="s">
        <v>3262</v>
      </c>
      <c r="G2073" s="162">
        <v>32518</v>
      </c>
      <c r="H2073" s="163">
        <v>35675</v>
      </c>
      <c r="I2073" s="166">
        <f t="shared" si="192"/>
        <v>9.7084691555446218E-2</v>
      </c>
      <c r="J2073" s="164">
        <f t="shared" si="193"/>
        <v>1.9416938311089243E-2</v>
      </c>
      <c r="K2073" s="162">
        <v>0</v>
      </c>
      <c r="L2073" s="163">
        <v>0</v>
      </c>
      <c r="M2073" s="166">
        <f t="shared" si="194"/>
        <v>0</v>
      </c>
      <c r="N2073" s="164">
        <f t="shared" si="195"/>
        <v>0</v>
      </c>
      <c r="O2073" s="165">
        <f t="shared" si="196"/>
        <v>0</v>
      </c>
      <c r="P2073" s="164">
        <f t="shared" si="197"/>
        <v>0</v>
      </c>
      <c r="Q2073" s="81"/>
    </row>
    <row r="2074" spans="1:17" s="74" customFormat="1" x14ac:dyDescent="0.25">
      <c r="A2074" s="288" t="s">
        <v>2727</v>
      </c>
      <c r="B2074" s="158" t="s">
        <v>520</v>
      </c>
      <c r="C2074" s="159" t="s">
        <v>2650</v>
      </c>
      <c r="D2074" s="160" t="s">
        <v>1550</v>
      </c>
      <c r="E2074" s="158" t="s">
        <v>1335</v>
      </c>
      <c r="F2074" s="161" t="s">
        <v>3262</v>
      </c>
      <c r="G2074" s="162">
        <v>32518</v>
      </c>
      <c r="H2074" s="163">
        <v>35675</v>
      </c>
      <c r="I2074" s="166">
        <f t="shared" si="192"/>
        <v>9.7084691555446218E-2</v>
      </c>
      <c r="J2074" s="164">
        <f t="shared" si="193"/>
        <v>1.9416938311089243E-2</v>
      </c>
      <c r="K2074" s="162">
        <v>27</v>
      </c>
      <c r="L2074" s="163">
        <v>30</v>
      </c>
      <c r="M2074" s="166">
        <f t="shared" si="194"/>
        <v>0.1111111111111111</v>
      </c>
      <c r="N2074" s="164">
        <f t="shared" si="195"/>
        <v>2.222222222222222E-2</v>
      </c>
      <c r="O2074" s="165">
        <f t="shared" si="196"/>
        <v>8.3030936711974909E-4</v>
      </c>
      <c r="P2074" s="164">
        <f t="shared" si="197"/>
        <v>8.4092501751927115E-4</v>
      </c>
      <c r="Q2074" s="81"/>
    </row>
    <row r="2075" spans="1:17" s="74" customFormat="1" x14ac:dyDescent="0.25">
      <c r="A2075" s="288" t="s">
        <v>2727</v>
      </c>
      <c r="B2075" s="158" t="s">
        <v>520</v>
      </c>
      <c r="C2075" s="159" t="s">
        <v>2650</v>
      </c>
      <c r="D2075" s="160" t="s">
        <v>1227</v>
      </c>
      <c r="E2075" s="158" t="s">
        <v>1403</v>
      </c>
      <c r="F2075" s="161" t="s">
        <v>3233</v>
      </c>
      <c r="G2075" s="162">
        <v>32518</v>
      </c>
      <c r="H2075" s="163">
        <v>35675</v>
      </c>
      <c r="I2075" s="166">
        <f t="shared" si="192"/>
        <v>9.7084691555446218E-2</v>
      </c>
      <c r="J2075" s="164">
        <f t="shared" si="193"/>
        <v>1.9416938311089243E-2</v>
      </c>
      <c r="K2075" s="162">
        <v>3</v>
      </c>
      <c r="L2075" s="163">
        <v>3</v>
      </c>
      <c r="M2075" s="166">
        <f t="shared" si="194"/>
        <v>0</v>
      </c>
      <c r="N2075" s="164">
        <f t="shared" si="195"/>
        <v>0</v>
      </c>
      <c r="O2075" s="165">
        <f t="shared" si="196"/>
        <v>9.2256596346638783E-5</v>
      </c>
      <c r="P2075" s="164">
        <f t="shared" si="197"/>
        <v>8.4092501751927123E-5</v>
      </c>
      <c r="Q2075" s="81"/>
    </row>
    <row r="2076" spans="1:17" s="74" customFormat="1" x14ac:dyDescent="0.25">
      <c r="A2076" s="288" t="s">
        <v>2727</v>
      </c>
      <c r="B2076" s="158" t="s">
        <v>520</v>
      </c>
      <c r="C2076" s="159" t="s">
        <v>2650</v>
      </c>
      <c r="D2076" s="160" t="s">
        <v>911</v>
      </c>
      <c r="E2076" s="158" t="s">
        <v>912</v>
      </c>
      <c r="F2076" s="161" t="s">
        <v>3233</v>
      </c>
      <c r="G2076" s="162">
        <v>32518</v>
      </c>
      <c r="H2076" s="163">
        <v>35675</v>
      </c>
      <c r="I2076" s="166">
        <f t="shared" si="192"/>
        <v>9.7084691555446218E-2</v>
      </c>
      <c r="J2076" s="164">
        <f t="shared" si="193"/>
        <v>1.9416938311089243E-2</v>
      </c>
      <c r="K2076" s="162">
        <v>0</v>
      </c>
      <c r="L2076" s="163">
        <v>0</v>
      </c>
      <c r="M2076" s="166">
        <f t="shared" si="194"/>
        <v>0</v>
      </c>
      <c r="N2076" s="164">
        <f t="shared" si="195"/>
        <v>0</v>
      </c>
      <c r="O2076" s="165">
        <f t="shared" si="196"/>
        <v>0</v>
      </c>
      <c r="P2076" s="164">
        <f t="shared" si="197"/>
        <v>0</v>
      </c>
      <c r="Q2076" s="81"/>
    </row>
    <row r="2077" spans="1:17" s="74" customFormat="1" x14ac:dyDescent="0.25">
      <c r="A2077" s="288" t="s">
        <v>2727</v>
      </c>
      <c r="B2077" s="158" t="s">
        <v>520</v>
      </c>
      <c r="C2077" s="159" t="s">
        <v>2650</v>
      </c>
      <c r="D2077" s="160" t="s">
        <v>915</v>
      </c>
      <c r="E2077" s="158" t="s">
        <v>917</v>
      </c>
      <c r="F2077" s="161" t="s">
        <v>3027</v>
      </c>
      <c r="G2077" s="162">
        <v>32518</v>
      </c>
      <c r="H2077" s="163">
        <v>35675</v>
      </c>
      <c r="I2077" s="166">
        <f t="shared" si="192"/>
        <v>9.7084691555446218E-2</v>
      </c>
      <c r="J2077" s="164">
        <f t="shared" si="193"/>
        <v>1.9416938311089243E-2</v>
      </c>
      <c r="K2077" s="162">
        <v>1</v>
      </c>
      <c r="L2077" s="163">
        <v>1</v>
      </c>
      <c r="M2077" s="166">
        <f t="shared" si="194"/>
        <v>0</v>
      </c>
      <c r="N2077" s="164">
        <f t="shared" si="195"/>
        <v>0</v>
      </c>
      <c r="O2077" s="165">
        <f t="shared" si="196"/>
        <v>3.0752198782212926E-5</v>
      </c>
      <c r="P2077" s="164">
        <f t="shared" si="197"/>
        <v>2.8030833917309041E-5</v>
      </c>
      <c r="Q2077" s="81"/>
    </row>
    <row r="2078" spans="1:17" s="74" customFormat="1" x14ac:dyDescent="0.25">
      <c r="A2078" s="288" t="s">
        <v>1705</v>
      </c>
      <c r="B2078" s="158" t="s">
        <v>520</v>
      </c>
      <c r="C2078" s="159" t="s">
        <v>1815</v>
      </c>
      <c r="D2078" s="160" t="s">
        <v>1460</v>
      </c>
      <c r="E2078" s="158" t="s">
        <v>1267</v>
      </c>
      <c r="F2078" s="161" t="s">
        <v>842</v>
      </c>
      <c r="G2078" s="162">
        <v>253336</v>
      </c>
      <c r="H2078" s="163">
        <v>268023</v>
      </c>
      <c r="I2078" s="166">
        <f t="shared" si="192"/>
        <v>5.797438974326586E-2</v>
      </c>
      <c r="J2078" s="164">
        <f t="shared" si="193"/>
        <v>1.1594877948653172E-2</v>
      </c>
      <c r="K2078" s="162">
        <v>86850</v>
      </c>
      <c r="L2078" s="163">
        <v>91847</v>
      </c>
      <c r="M2078" s="166">
        <f t="shared" si="194"/>
        <v>5.7535981577432352E-2</v>
      </c>
      <c r="N2078" s="164">
        <f t="shared" si="195"/>
        <v>1.1507196315486471E-2</v>
      </c>
      <c r="O2078" s="165">
        <f t="shared" si="196"/>
        <v>0.34282533868064546</v>
      </c>
      <c r="P2078" s="164">
        <f t="shared" si="197"/>
        <v>0.34268327718143593</v>
      </c>
      <c r="Q2078" s="81"/>
    </row>
    <row r="2079" spans="1:17" s="74" customFormat="1" x14ac:dyDescent="0.25">
      <c r="A2079" s="288" t="s">
        <v>1705</v>
      </c>
      <c r="B2079" s="158" t="s">
        <v>520</v>
      </c>
      <c r="C2079" s="159" t="s">
        <v>1815</v>
      </c>
      <c r="D2079" s="160" t="s">
        <v>3117</v>
      </c>
      <c r="E2079" s="158" t="s">
        <v>3160</v>
      </c>
      <c r="F2079" s="161" t="s">
        <v>3126</v>
      </c>
      <c r="G2079" s="162">
        <v>253336</v>
      </c>
      <c r="H2079" s="163">
        <v>268023</v>
      </c>
      <c r="I2079" s="166">
        <f t="shared" si="192"/>
        <v>5.797438974326586E-2</v>
      </c>
      <c r="J2079" s="164">
        <f t="shared" si="193"/>
        <v>1.1594877948653172E-2</v>
      </c>
      <c r="K2079" s="162">
        <v>245869</v>
      </c>
      <c r="L2079" s="163">
        <v>260115</v>
      </c>
      <c r="M2079" s="166">
        <f t="shared" si="194"/>
        <v>5.7941424091691104E-2</v>
      </c>
      <c r="N2079" s="164">
        <f t="shared" si="195"/>
        <v>1.1588284818338221E-2</v>
      </c>
      <c r="O2079" s="165">
        <f t="shared" si="196"/>
        <v>0.97052531025989197</v>
      </c>
      <c r="P2079" s="164">
        <f t="shared" si="197"/>
        <v>0.97049506945299469</v>
      </c>
      <c r="Q2079" s="81"/>
    </row>
    <row r="2080" spans="1:17" s="74" customFormat="1" x14ac:dyDescent="0.25">
      <c r="A2080" s="288" t="s">
        <v>1705</v>
      </c>
      <c r="B2080" s="158" t="s">
        <v>520</v>
      </c>
      <c r="C2080" s="159" t="s">
        <v>1815</v>
      </c>
      <c r="D2080" s="160" t="s">
        <v>1460</v>
      </c>
      <c r="E2080" s="158" t="s">
        <v>1322</v>
      </c>
      <c r="F2080" s="161" t="s">
        <v>3262</v>
      </c>
      <c r="G2080" s="162">
        <v>253336</v>
      </c>
      <c r="H2080" s="163">
        <v>268023</v>
      </c>
      <c r="I2080" s="166">
        <f t="shared" si="192"/>
        <v>5.797438974326586E-2</v>
      </c>
      <c r="J2080" s="164">
        <f t="shared" si="193"/>
        <v>1.1594877948653172E-2</v>
      </c>
      <c r="K2080" s="162">
        <v>86850</v>
      </c>
      <c r="L2080" s="163">
        <v>91847</v>
      </c>
      <c r="M2080" s="166">
        <f t="shared" si="194"/>
        <v>5.7535981577432352E-2</v>
      </c>
      <c r="N2080" s="164">
        <f t="shared" si="195"/>
        <v>1.1507196315486471E-2</v>
      </c>
      <c r="O2080" s="165">
        <f t="shared" si="196"/>
        <v>0.34282533868064546</v>
      </c>
      <c r="P2080" s="164">
        <f t="shared" si="197"/>
        <v>0.34268327718143593</v>
      </c>
      <c r="Q2080" s="81"/>
    </row>
    <row r="2081" spans="1:17" s="74" customFormat="1" x14ac:dyDescent="0.25">
      <c r="A2081" s="288" t="s">
        <v>1705</v>
      </c>
      <c r="B2081" s="158" t="s">
        <v>520</v>
      </c>
      <c r="C2081" s="159" t="s">
        <v>1815</v>
      </c>
      <c r="D2081" s="160" t="s">
        <v>911</v>
      </c>
      <c r="E2081" s="158" t="s">
        <v>912</v>
      </c>
      <c r="F2081" s="161" t="s">
        <v>3233</v>
      </c>
      <c r="G2081" s="162">
        <v>253336</v>
      </c>
      <c r="H2081" s="163">
        <v>268023</v>
      </c>
      <c r="I2081" s="166">
        <f t="shared" si="192"/>
        <v>5.797438974326586E-2</v>
      </c>
      <c r="J2081" s="164">
        <f t="shared" si="193"/>
        <v>1.1594877948653172E-2</v>
      </c>
      <c r="K2081" s="162">
        <v>245890</v>
      </c>
      <c r="L2081" s="163">
        <v>260137</v>
      </c>
      <c r="M2081" s="166">
        <f t="shared" si="194"/>
        <v>5.7940542519012567E-2</v>
      </c>
      <c r="N2081" s="164">
        <f t="shared" si="195"/>
        <v>1.1588108503802513E-2</v>
      </c>
      <c r="O2081" s="165">
        <f t="shared" si="196"/>
        <v>0.97060820412416715</v>
      </c>
      <c r="P2081" s="164">
        <f t="shared" si="197"/>
        <v>0.97057715196083916</v>
      </c>
      <c r="Q2081" s="81"/>
    </row>
    <row r="2082" spans="1:17" s="74" customFormat="1" x14ac:dyDescent="0.25">
      <c r="A2082" s="288" t="s">
        <v>1706</v>
      </c>
      <c r="B2082" s="158" t="s">
        <v>542</v>
      </c>
      <c r="C2082" s="159" t="s">
        <v>1816</v>
      </c>
      <c r="D2082" s="160" t="s">
        <v>1481</v>
      </c>
      <c r="E2082" s="158" t="s">
        <v>1289</v>
      </c>
      <c r="F2082" s="161" t="s">
        <v>842</v>
      </c>
      <c r="G2082" s="162">
        <v>234737</v>
      </c>
      <c r="H2082" s="163">
        <v>249599</v>
      </c>
      <c r="I2082" s="166">
        <f t="shared" si="192"/>
        <v>6.3313410327302477E-2</v>
      </c>
      <c r="J2082" s="164">
        <f t="shared" si="193"/>
        <v>1.2662682065460496E-2</v>
      </c>
      <c r="K2082" s="162">
        <v>234676</v>
      </c>
      <c r="L2082" s="163">
        <v>249534</v>
      </c>
      <c r="M2082" s="166">
        <f t="shared" si="194"/>
        <v>6.3312822785457398E-2</v>
      </c>
      <c r="N2082" s="164">
        <f t="shared" si="195"/>
        <v>1.266256455709148E-2</v>
      </c>
      <c r="O2082" s="165">
        <f t="shared" si="196"/>
        <v>0.99974013470394529</v>
      </c>
      <c r="P2082" s="164">
        <f t="shared" si="197"/>
        <v>0.99973958228999316</v>
      </c>
      <c r="Q2082" s="81"/>
    </row>
    <row r="2083" spans="1:17" s="74" customFormat="1" x14ac:dyDescent="0.25">
      <c r="A2083" s="288" t="s">
        <v>1706</v>
      </c>
      <c r="B2083" s="158" t="s">
        <v>542</v>
      </c>
      <c r="C2083" s="159" t="s">
        <v>1816</v>
      </c>
      <c r="D2083" s="160" t="s">
        <v>1083</v>
      </c>
      <c r="E2083" s="158" t="s">
        <v>1135</v>
      </c>
      <c r="F2083" s="161" t="s">
        <v>3039</v>
      </c>
      <c r="G2083" s="162">
        <v>234737</v>
      </c>
      <c r="H2083" s="163">
        <v>249599</v>
      </c>
      <c r="I2083" s="166">
        <f t="shared" si="192"/>
        <v>6.3313410327302477E-2</v>
      </c>
      <c r="J2083" s="164">
        <f t="shared" si="193"/>
        <v>1.2662682065460496E-2</v>
      </c>
      <c r="K2083" s="162">
        <v>234695</v>
      </c>
      <c r="L2083" s="163">
        <v>249554</v>
      </c>
      <c r="M2083" s="166">
        <f t="shared" si="194"/>
        <v>6.3311958073243996E-2</v>
      </c>
      <c r="N2083" s="164">
        <f t="shared" si="195"/>
        <v>1.2662391614648799E-2</v>
      </c>
      <c r="O2083" s="165">
        <f t="shared" si="196"/>
        <v>0.99982107635353612</v>
      </c>
      <c r="P2083" s="164">
        <f t="shared" si="197"/>
        <v>0.99981971081614907</v>
      </c>
      <c r="Q2083" s="81"/>
    </row>
    <row r="2084" spans="1:17" s="74" customFormat="1" x14ac:dyDescent="0.25">
      <c r="A2084" s="288" t="s">
        <v>1706</v>
      </c>
      <c r="B2084" s="158" t="s">
        <v>542</v>
      </c>
      <c r="C2084" s="159" t="s">
        <v>1816</v>
      </c>
      <c r="D2084" s="160" t="s">
        <v>1083</v>
      </c>
      <c r="E2084" s="158" t="s">
        <v>3179</v>
      </c>
      <c r="F2084" s="161" t="s">
        <v>3126</v>
      </c>
      <c r="G2084" s="162">
        <v>234737</v>
      </c>
      <c r="H2084" s="163">
        <v>249599</v>
      </c>
      <c r="I2084" s="166">
        <f t="shared" si="192"/>
        <v>6.3313410327302477E-2</v>
      </c>
      <c r="J2084" s="164">
        <f t="shared" si="193"/>
        <v>1.2662682065460496E-2</v>
      </c>
      <c r="K2084" s="162">
        <v>234564</v>
      </c>
      <c r="L2084" s="163">
        <v>249415</v>
      </c>
      <c r="M2084" s="166">
        <f t="shared" si="194"/>
        <v>6.3313210893402222E-2</v>
      </c>
      <c r="N2084" s="164">
        <f t="shared" si="195"/>
        <v>1.2662642178680444E-2</v>
      </c>
      <c r="O2084" s="165">
        <f t="shared" si="196"/>
        <v>0.9992630049800415</v>
      </c>
      <c r="P2084" s="164">
        <f t="shared" si="197"/>
        <v>0.99926281755936519</v>
      </c>
      <c r="Q2084" s="81"/>
    </row>
    <row r="2085" spans="1:17" s="74" customFormat="1" x14ac:dyDescent="0.25">
      <c r="A2085" s="288" t="s">
        <v>2726</v>
      </c>
      <c r="B2085" s="158" t="s">
        <v>542</v>
      </c>
      <c r="C2085" s="159" t="s">
        <v>2457</v>
      </c>
      <c r="D2085" s="160" t="s">
        <v>1083</v>
      </c>
      <c r="E2085" s="158" t="s">
        <v>1135</v>
      </c>
      <c r="F2085" s="161" t="s">
        <v>3039</v>
      </c>
      <c r="G2085" s="162">
        <v>14615</v>
      </c>
      <c r="H2085" s="163">
        <v>14923</v>
      </c>
      <c r="I2085" s="166">
        <f t="shared" si="192"/>
        <v>2.1074238795757785E-2</v>
      </c>
      <c r="J2085" s="164">
        <f t="shared" si="193"/>
        <v>4.2148477591515566E-3</v>
      </c>
      <c r="K2085" s="162">
        <v>9</v>
      </c>
      <c r="L2085" s="163">
        <v>9</v>
      </c>
      <c r="M2085" s="166">
        <f t="shared" si="194"/>
        <v>0</v>
      </c>
      <c r="N2085" s="164">
        <f t="shared" si="195"/>
        <v>0</v>
      </c>
      <c r="O2085" s="165">
        <f t="shared" si="196"/>
        <v>6.1580567909681836E-4</v>
      </c>
      <c r="P2085" s="164">
        <f t="shared" si="197"/>
        <v>6.0309589224686721E-4</v>
      </c>
      <c r="Q2085" s="81"/>
    </row>
    <row r="2086" spans="1:17" s="74" customFormat="1" x14ac:dyDescent="0.25">
      <c r="A2086" s="288" t="s">
        <v>2726</v>
      </c>
      <c r="B2086" s="158" t="s">
        <v>542</v>
      </c>
      <c r="C2086" s="159" t="s">
        <v>2457</v>
      </c>
      <c r="D2086" s="160" t="s">
        <v>1083</v>
      </c>
      <c r="E2086" s="158" t="s">
        <v>3179</v>
      </c>
      <c r="F2086" s="161" t="s">
        <v>3126</v>
      </c>
      <c r="G2086" s="162">
        <v>14615</v>
      </c>
      <c r="H2086" s="163">
        <v>14923</v>
      </c>
      <c r="I2086" s="166">
        <f t="shared" si="192"/>
        <v>2.1074238795757785E-2</v>
      </c>
      <c r="J2086" s="164">
        <f t="shared" si="193"/>
        <v>4.2148477591515566E-3</v>
      </c>
      <c r="K2086" s="162">
        <v>15</v>
      </c>
      <c r="L2086" s="163">
        <v>15</v>
      </c>
      <c r="M2086" s="166">
        <f t="shared" si="194"/>
        <v>0</v>
      </c>
      <c r="N2086" s="164">
        <f t="shared" si="195"/>
        <v>0</v>
      </c>
      <c r="O2086" s="165">
        <f t="shared" si="196"/>
        <v>1.0263427984946972E-3</v>
      </c>
      <c r="P2086" s="164">
        <f t="shared" si="197"/>
        <v>1.0051598204114454E-3</v>
      </c>
      <c r="Q2086" s="81"/>
    </row>
    <row r="2087" spans="1:17" s="74" customFormat="1" x14ac:dyDescent="0.25">
      <c r="A2087" s="288" t="s">
        <v>2038</v>
      </c>
      <c r="B2087" s="158" t="s">
        <v>542</v>
      </c>
      <c r="C2087" s="159" t="s">
        <v>2228</v>
      </c>
      <c r="D2087" s="160" t="s">
        <v>1481</v>
      </c>
      <c r="E2087" s="158" t="s">
        <v>1289</v>
      </c>
      <c r="F2087" s="161" t="s">
        <v>842</v>
      </c>
      <c r="G2087" s="162">
        <v>1145610</v>
      </c>
      <c r="H2087" s="163">
        <v>1197223</v>
      </c>
      <c r="I2087" s="166">
        <f t="shared" si="192"/>
        <v>4.5052853938076655E-2</v>
      </c>
      <c r="J2087" s="164">
        <f t="shared" si="193"/>
        <v>9.0105707876153313E-3</v>
      </c>
      <c r="K2087" s="162">
        <v>1554</v>
      </c>
      <c r="L2087" s="163">
        <v>1625</v>
      </c>
      <c r="M2087" s="166">
        <f t="shared" si="194"/>
        <v>4.568854568854569E-2</v>
      </c>
      <c r="N2087" s="164">
        <f t="shared" si="195"/>
        <v>9.1377091377091383E-3</v>
      </c>
      <c r="O2087" s="165">
        <f t="shared" si="196"/>
        <v>1.3564825726032419E-3</v>
      </c>
      <c r="P2087" s="164">
        <f t="shared" si="197"/>
        <v>1.3573077029091489E-3</v>
      </c>
      <c r="Q2087" s="81"/>
    </row>
    <row r="2088" spans="1:17" s="74" customFormat="1" x14ac:dyDescent="0.25">
      <c r="A2088" s="288" t="s">
        <v>2038</v>
      </c>
      <c r="B2088" s="158" t="s">
        <v>542</v>
      </c>
      <c r="C2088" s="159" t="s">
        <v>2228</v>
      </c>
      <c r="D2088" s="160" t="s">
        <v>1083</v>
      </c>
      <c r="E2088" s="158" t="s">
        <v>1135</v>
      </c>
      <c r="F2088" s="161" t="s">
        <v>3039</v>
      </c>
      <c r="G2088" s="162">
        <v>1145610</v>
      </c>
      <c r="H2088" s="163">
        <v>1197223</v>
      </c>
      <c r="I2088" s="166">
        <f t="shared" si="192"/>
        <v>4.5052853938076655E-2</v>
      </c>
      <c r="J2088" s="164">
        <f t="shared" si="193"/>
        <v>9.0105707876153313E-3</v>
      </c>
      <c r="K2088" s="162">
        <v>1142984</v>
      </c>
      <c r="L2088" s="163">
        <v>1194476</v>
      </c>
      <c r="M2088" s="166">
        <f t="shared" si="194"/>
        <v>4.5050499394567206E-2</v>
      </c>
      <c r="N2088" s="164">
        <f t="shared" si="195"/>
        <v>9.0100998789134409E-3</v>
      </c>
      <c r="O2088" s="165">
        <f t="shared" si="196"/>
        <v>0.99770777140562672</v>
      </c>
      <c r="P2088" s="164">
        <f t="shared" si="197"/>
        <v>0.99770552353237452</v>
      </c>
      <c r="Q2088" s="81"/>
    </row>
    <row r="2089" spans="1:17" s="74" customFormat="1" x14ac:dyDescent="0.25">
      <c r="A2089" s="288" t="s">
        <v>2038</v>
      </c>
      <c r="B2089" s="158" t="s">
        <v>542</v>
      </c>
      <c r="C2089" s="159" t="s">
        <v>2228</v>
      </c>
      <c r="D2089" s="160" t="s">
        <v>1083</v>
      </c>
      <c r="E2089" s="158" t="s">
        <v>3179</v>
      </c>
      <c r="F2089" s="161" t="s">
        <v>3126</v>
      </c>
      <c r="G2089" s="162">
        <v>1145610</v>
      </c>
      <c r="H2089" s="163">
        <v>1197223</v>
      </c>
      <c r="I2089" s="166">
        <f t="shared" si="192"/>
        <v>4.5052853938076655E-2</v>
      </c>
      <c r="J2089" s="164">
        <f t="shared" si="193"/>
        <v>9.0105707876153313E-3</v>
      </c>
      <c r="K2089" s="162">
        <v>1143758</v>
      </c>
      <c r="L2089" s="163">
        <v>1195287</v>
      </c>
      <c r="M2089" s="166">
        <f t="shared" si="194"/>
        <v>4.5052362475278863E-2</v>
      </c>
      <c r="N2089" s="164">
        <f t="shared" si="195"/>
        <v>9.0104724950557727E-3</v>
      </c>
      <c r="O2089" s="165">
        <f t="shared" si="196"/>
        <v>0.99838339399970322</v>
      </c>
      <c r="P2089" s="164">
        <f t="shared" si="197"/>
        <v>0.99838292448441102</v>
      </c>
      <c r="Q2089" s="81"/>
    </row>
    <row r="2090" spans="1:17" s="74" customFormat="1" x14ac:dyDescent="0.25">
      <c r="A2090" s="288" t="s">
        <v>2725</v>
      </c>
      <c r="B2090" s="158" t="s">
        <v>542</v>
      </c>
      <c r="C2090" s="159" t="s">
        <v>2651</v>
      </c>
      <c r="D2090" s="160" t="s">
        <v>1083</v>
      </c>
      <c r="E2090" s="158" t="s">
        <v>1135</v>
      </c>
      <c r="F2090" s="161" t="s">
        <v>3039</v>
      </c>
      <c r="G2090" s="162">
        <v>69941</v>
      </c>
      <c r="H2090" s="163">
        <v>71784</v>
      </c>
      <c r="I2090" s="166">
        <f t="shared" si="192"/>
        <v>2.6350781372871421E-2</v>
      </c>
      <c r="J2090" s="164">
        <f t="shared" si="193"/>
        <v>5.2701562745742841E-3</v>
      </c>
      <c r="K2090" s="162">
        <v>31</v>
      </c>
      <c r="L2090" s="163">
        <v>32</v>
      </c>
      <c r="M2090" s="166">
        <f t="shared" si="194"/>
        <v>3.2258064516129031E-2</v>
      </c>
      <c r="N2090" s="164">
        <f t="shared" si="195"/>
        <v>6.4516129032258064E-3</v>
      </c>
      <c r="O2090" s="165">
        <f t="shared" si="196"/>
        <v>4.4323072303798915E-4</v>
      </c>
      <c r="P2090" s="164">
        <f t="shared" si="197"/>
        <v>4.4578178981388608E-4</v>
      </c>
      <c r="Q2090" s="81"/>
    </row>
    <row r="2091" spans="1:17" s="74" customFormat="1" x14ac:dyDescent="0.25">
      <c r="A2091" s="288" t="s">
        <v>2725</v>
      </c>
      <c r="B2091" s="158" t="s">
        <v>542</v>
      </c>
      <c r="C2091" s="159" t="s">
        <v>2651</v>
      </c>
      <c r="D2091" s="160" t="s">
        <v>1083</v>
      </c>
      <c r="E2091" s="158" t="s">
        <v>3179</v>
      </c>
      <c r="F2091" s="161" t="s">
        <v>3126</v>
      </c>
      <c r="G2091" s="162">
        <v>69941</v>
      </c>
      <c r="H2091" s="163">
        <v>71784</v>
      </c>
      <c r="I2091" s="166">
        <f t="shared" si="192"/>
        <v>2.6350781372871421E-2</v>
      </c>
      <c r="J2091" s="164">
        <f t="shared" si="193"/>
        <v>5.2701562745742841E-3</v>
      </c>
      <c r="K2091" s="162">
        <v>54</v>
      </c>
      <c r="L2091" s="163">
        <v>55</v>
      </c>
      <c r="M2091" s="166">
        <f t="shared" si="194"/>
        <v>1.8518518518518517E-2</v>
      </c>
      <c r="N2091" s="164">
        <f t="shared" si="195"/>
        <v>3.7037037037037034E-3</v>
      </c>
      <c r="O2091" s="165">
        <f t="shared" si="196"/>
        <v>7.7207932400165857E-4</v>
      </c>
      <c r="P2091" s="164">
        <f t="shared" si="197"/>
        <v>7.6618745124261672E-4</v>
      </c>
      <c r="Q2091" s="81"/>
    </row>
    <row r="2092" spans="1:17" s="74" customFormat="1" x14ac:dyDescent="0.25">
      <c r="A2092" s="288" t="s">
        <v>2039</v>
      </c>
      <c r="B2092" s="158" t="s">
        <v>542</v>
      </c>
      <c r="C2092" s="159" t="s">
        <v>2229</v>
      </c>
      <c r="D2092" s="160" t="s">
        <v>1083</v>
      </c>
      <c r="E2092" s="158" t="s">
        <v>1135</v>
      </c>
      <c r="F2092" s="161" t="s">
        <v>3039</v>
      </c>
      <c r="G2092" s="162">
        <v>401104</v>
      </c>
      <c r="H2092" s="163">
        <v>435062</v>
      </c>
      <c r="I2092" s="166">
        <f t="shared" si="192"/>
        <v>8.466133471618334E-2</v>
      </c>
      <c r="J2092" s="164">
        <f t="shared" si="193"/>
        <v>1.6932266943236667E-2</v>
      </c>
      <c r="K2092" s="162">
        <v>401077</v>
      </c>
      <c r="L2092" s="163">
        <v>435032</v>
      </c>
      <c r="M2092" s="166">
        <f t="shared" si="194"/>
        <v>8.4659554150449914E-2</v>
      </c>
      <c r="N2092" s="164">
        <f t="shared" si="195"/>
        <v>1.6931910830089984E-2</v>
      </c>
      <c r="O2092" s="165">
        <f t="shared" si="196"/>
        <v>0.99993268578722727</v>
      </c>
      <c r="P2092" s="164">
        <f t="shared" si="197"/>
        <v>0.99993104431092583</v>
      </c>
      <c r="Q2092" s="81"/>
    </row>
    <row r="2093" spans="1:17" s="74" customFormat="1" x14ac:dyDescent="0.25">
      <c r="A2093" s="288" t="s">
        <v>2039</v>
      </c>
      <c r="B2093" s="158" t="s">
        <v>542</v>
      </c>
      <c r="C2093" s="159" t="s">
        <v>2229</v>
      </c>
      <c r="D2093" s="160" t="s">
        <v>1083</v>
      </c>
      <c r="E2093" s="158" t="s">
        <v>3179</v>
      </c>
      <c r="F2093" s="161" t="s">
        <v>3126</v>
      </c>
      <c r="G2093" s="162">
        <v>401104</v>
      </c>
      <c r="H2093" s="163">
        <v>435062</v>
      </c>
      <c r="I2093" s="166">
        <f t="shared" si="192"/>
        <v>8.466133471618334E-2</v>
      </c>
      <c r="J2093" s="164">
        <f t="shared" si="193"/>
        <v>1.6932266943236667E-2</v>
      </c>
      <c r="K2093" s="162">
        <v>401051</v>
      </c>
      <c r="L2093" s="163">
        <v>435004</v>
      </c>
      <c r="M2093" s="166">
        <f t="shared" si="194"/>
        <v>8.4660055703638687E-2</v>
      </c>
      <c r="N2093" s="164">
        <f t="shared" si="195"/>
        <v>1.6932011140727739E-2</v>
      </c>
      <c r="O2093" s="165">
        <f t="shared" si="196"/>
        <v>0.99986786469344613</v>
      </c>
      <c r="P2093" s="164">
        <f t="shared" si="197"/>
        <v>0.99986668566778991</v>
      </c>
      <c r="Q2093" s="81"/>
    </row>
    <row r="2094" spans="1:17" s="74" customFormat="1" x14ac:dyDescent="0.25">
      <c r="A2094" s="288" t="s">
        <v>2040</v>
      </c>
      <c r="B2094" s="158" t="s">
        <v>542</v>
      </c>
      <c r="C2094" s="159" t="s">
        <v>2230</v>
      </c>
      <c r="D2094" s="160" t="s">
        <v>1083</v>
      </c>
      <c r="E2094" s="158" t="s">
        <v>1135</v>
      </c>
      <c r="F2094" s="161" t="s">
        <v>3039</v>
      </c>
      <c r="G2094" s="162">
        <v>463895</v>
      </c>
      <c r="H2094" s="163">
        <v>490688</v>
      </c>
      <c r="I2094" s="166">
        <f t="shared" si="192"/>
        <v>5.7756604404013839E-2</v>
      </c>
      <c r="J2094" s="164">
        <f t="shared" si="193"/>
        <v>1.1551320880802768E-2</v>
      </c>
      <c r="K2094" s="162">
        <v>456948</v>
      </c>
      <c r="L2094" s="163">
        <v>483347</v>
      </c>
      <c r="M2094" s="166">
        <f t="shared" si="194"/>
        <v>5.7772438001698227E-2</v>
      </c>
      <c r="N2094" s="164">
        <f t="shared" si="195"/>
        <v>1.1554487600339645E-2</v>
      </c>
      <c r="O2094" s="165">
        <f t="shared" si="196"/>
        <v>0.9850246284180687</v>
      </c>
      <c r="P2094" s="164">
        <f t="shared" si="197"/>
        <v>0.98503937328811786</v>
      </c>
      <c r="Q2094" s="81"/>
    </row>
    <row r="2095" spans="1:17" s="74" customFormat="1" x14ac:dyDescent="0.25">
      <c r="A2095" s="288" t="s">
        <v>2040</v>
      </c>
      <c r="B2095" s="158" t="s">
        <v>542</v>
      </c>
      <c r="C2095" s="159" t="s">
        <v>2230</v>
      </c>
      <c r="D2095" s="160" t="s">
        <v>1083</v>
      </c>
      <c r="E2095" s="158" t="s">
        <v>3179</v>
      </c>
      <c r="F2095" s="161" t="s">
        <v>3126</v>
      </c>
      <c r="G2095" s="162">
        <v>463895</v>
      </c>
      <c r="H2095" s="163">
        <v>490688</v>
      </c>
      <c r="I2095" s="166">
        <f t="shared" si="192"/>
        <v>5.7756604404013839E-2</v>
      </c>
      <c r="J2095" s="164">
        <f t="shared" si="193"/>
        <v>1.1551320880802768E-2</v>
      </c>
      <c r="K2095" s="162">
        <v>457188</v>
      </c>
      <c r="L2095" s="163">
        <v>483601</v>
      </c>
      <c r="M2095" s="166">
        <f t="shared" si="194"/>
        <v>5.7772732442671289E-2</v>
      </c>
      <c r="N2095" s="164">
        <f t="shared" si="195"/>
        <v>1.1554546488534257E-2</v>
      </c>
      <c r="O2095" s="165">
        <f t="shared" si="196"/>
        <v>0.98554198687202921</v>
      </c>
      <c r="P2095" s="164">
        <f t="shared" si="197"/>
        <v>0.98555701382548588</v>
      </c>
      <c r="Q2095" s="81"/>
    </row>
    <row r="2096" spans="1:17" s="74" customFormat="1" x14ac:dyDescent="0.25">
      <c r="A2096" s="288" t="s">
        <v>2041</v>
      </c>
      <c r="B2096" s="158" t="s">
        <v>542</v>
      </c>
      <c r="C2096" s="159" t="s">
        <v>2231</v>
      </c>
      <c r="D2096" s="160" t="s">
        <v>1083</v>
      </c>
      <c r="E2096" s="158" t="s">
        <v>1135</v>
      </c>
      <c r="F2096" s="161" t="s">
        <v>3039</v>
      </c>
      <c r="G2096" s="162">
        <v>147996</v>
      </c>
      <c r="H2096" s="163">
        <v>156438</v>
      </c>
      <c r="I2096" s="166">
        <f t="shared" si="192"/>
        <v>5.7042082218438338E-2</v>
      </c>
      <c r="J2096" s="164">
        <f t="shared" si="193"/>
        <v>1.1408416443687668E-2</v>
      </c>
      <c r="K2096" s="162">
        <v>3</v>
      </c>
      <c r="L2096" s="163">
        <v>3</v>
      </c>
      <c r="M2096" s="166">
        <f t="shared" si="194"/>
        <v>0</v>
      </c>
      <c r="N2096" s="164">
        <f t="shared" si="195"/>
        <v>0</v>
      </c>
      <c r="O2096" s="165">
        <f t="shared" si="196"/>
        <v>2.0270818130219737E-5</v>
      </c>
      <c r="P2096" s="164">
        <f t="shared" si="197"/>
        <v>1.9176926322249071E-5</v>
      </c>
      <c r="Q2096" s="81"/>
    </row>
    <row r="2097" spans="1:17" s="74" customFormat="1" x14ac:dyDescent="0.25">
      <c r="A2097" s="288" t="s">
        <v>2041</v>
      </c>
      <c r="B2097" s="158" t="s">
        <v>542</v>
      </c>
      <c r="C2097" s="159" t="s">
        <v>2231</v>
      </c>
      <c r="D2097" s="160" t="s">
        <v>1083</v>
      </c>
      <c r="E2097" s="158" t="s">
        <v>3179</v>
      </c>
      <c r="F2097" s="161" t="s">
        <v>3126</v>
      </c>
      <c r="G2097" s="162">
        <v>147996</v>
      </c>
      <c r="H2097" s="163">
        <v>156438</v>
      </c>
      <c r="I2097" s="166">
        <f t="shared" si="192"/>
        <v>5.7042082218438338E-2</v>
      </c>
      <c r="J2097" s="164">
        <f t="shared" si="193"/>
        <v>1.1408416443687668E-2</v>
      </c>
      <c r="K2097" s="162">
        <v>4</v>
      </c>
      <c r="L2097" s="163">
        <v>4</v>
      </c>
      <c r="M2097" s="166">
        <f t="shared" si="194"/>
        <v>0</v>
      </c>
      <c r="N2097" s="164">
        <f t="shared" si="195"/>
        <v>0</v>
      </c>
      <c r="O2097" s="165">
        <f t="shared" si="196"/>
        <v>2.7027757506959649E-5</v>
      </c>
      <c r="P2097" s="164">
        <f t="shared" si="197"/>
        <v>2.5569235096332093E-5</v>
      </c>
      <c r="Q2097" s="81"/>
    </row>
    <row r="2098" spans="1:17" s="74" customFormat="1" x14ac:dyDescent="0.25">
      <c r="A2098" s="288" t="s">
        <v>1707</v>
      </c>
      <c r="B2098" s="158" t="s">
        <v>542</v>
      </c>
      <c r="C2098" s="159" t="s">
        <v>3242</v>
      </c>
      <c r="D2098" s="160" t="s">
        <v>1481</v>
      </c>
      <c r="E2098" s="158" t="s">
        <v>1289</v>
      </c>
      <c r="F2098" s="161" t="s">
        <v>842</v>
      </c>
      <c r="G2098" s="162">
        <v>159536</v>
      </c>
      <c r="H2098" s="163">
        <v>174013</v>
      </c>
      <c r="I2098" s="166">
        <f t="shared" si="192"/>
        <v>9.074440878547789E-2</v>
      </c>
      <c r="J2098" s="164">
        <f t="shared" si="193"/>
        <v>1.8148881757095579E-2</v>
      </c>
      <c r="K2098" s="162">
        <v>158603</v>
      </c>
      <c r="L2098" s="163">
        <v>172994</v>
      </c>
      <c r="M2098" s="166">
        <f t="shared" si="194"/>
        <v>9.0735988600467832E-2</v>
      </c>
      <c r="N2098" s="164">
        <f t="shared" si="195"/>
        <v>1.8147197720093565E-2</v>
      </c>
      <c r="O2098" s="165">
        <f t="shared" si="196"/>
        <v>0.99415179019155553</v>
      </c>
      <c r="P2098" s="164">
        <f t="shared" si="197"/>
        <v>0.99414411566951899</v>
      </c>
      <c r="Q2098" s="81"/>
    </row>
    <row r="2099" spans="1:17" s="74" customFormat="1" x14ac:dyDescent="0.25">
      <c r="A2099" s="288" t="s">
        <v>1707</v>
      </c>
      <c r="B2099" s="158" t="s">
        <v>542</v>
      </c>
      <c r="C2099" s="159" t="s">
        <v>3242</v>
      </c>
      <c r="D2099" s="160" t="s">
        <v>1083</v>
      </c>
      <c r="E2099" s="158" t="s">
        <v>1135</v>
      </c>
      <c r="F2099" s="161" t="s">
        <v>3039</v>
      </c>
      <c r="G2099" s="162">
        <v>159536</v>
      </c>
      <c r="H2099" s="163">
        <v>174013</v>
      </c>
      <c r="I2099" s="166">
        <f t="shared" si="192"/>
        <v>9.074440878547789E-2</v>
      </c>
      <c r="J2099" s="164">
        <f t="shared" si="193"/>
        <v>1.8148881757095579E-2</v>
      </c>
      <c r="K2099" s="162">
        <v>158355</v>
      </c>
      <c r="L2099" s="163">
        <v>172723</v>
      </c>
      <c r="M2099" s="166">
        <f t="shared" si="194"/>
        <v>9.0732847084083232E-2</v>
      </c>
      <c r="N2099" s="164">
        <f t="shared" si="195"/>
        <v>1.8146569416816645E-2</v>
      </c>
      <c r="O2099" s="165">
        <f t="shared" si="196"/>
        <v>0.99259728211814258</v>
      </c>
      <c r="P2099" s="164">
        <f t="shared" si="197"/>
        <v>0.99258676075925367</v>
      </c>
      <c r="Q2099" s="81"/>
    </row>
    <row r="2100" spans="1:17" s="74" customFormat="1" x14ac:dyDescent="0.25">
      <c r="A2100" s="288" t="s">
        <v>1707</v>
      </c>
      <c r="B2100" s="158" t="s">
        <v>542</v>
      </c>
      <c r="C2100" s="159" t="s">
        <v>3242</v>
      </c>
      <c r="D2100" s="160" t="s">
        <v>1083</v>
      </c>
      <c r="E2100" s="158" t="s">
        <v>3179</v>
      </c>
      <c r="F2100" s="161" t="s">
        <v>3126</v>
      </c>
      <c r="G2100" s="162">
        <v>159536</v>
      </c>
      <c r="H2100" s="163">
        <v>174013</v>
      </c>
      <c r="I2100" s="166">
        <f t="shared" si="192"/>
        <v>9.074440878547789E-2</v>
      </c>
      <c r="J2100" s="164">
        <f t="shared" si="193"/>
        <v>1.8148881757095579E-2</v>
      </c>
      <c r="K2100" s="162">
        <v>158972</v>
      </c>
      <c r="L2100" s="163">
        <v>173397</v>
      </c>
      <c r="M2100" s="166">
        <f t="shared" si="194"/>
        <v>9.0739249679188783E-2</v>
      </c>
      <c r="N2100" s="164">
        <f t="shared" si="195"/>
        <v>1.8147849935837755E-2</v>
      </c>
      <c r="O2100" s="165">
        <f t="shared" si="196"/>
        <v>0.99646474776852878</v>
      </c>
      <c r="P2100" s="164">
        <f t="shared" si="197"/>
        <v>0.99646003459511645</v>
      </c>
      <c r="Q2100" s="81"/>
    </row>
    <row r="2101" spans="1:17" s="74" customFormat="1" x14ac:dyDescent="0.25">
      <c r="A2101" s="288" t="s">
        <v>2042</v>
      </c>
      <c r="B2101" s="158" t="s">
        <v>542</v>
      </c>
      <c r="C2101" s="159" t="s">
        <v>3245</v>
      </c>
      <c r="D2101" s="160" t="s">
        <v>1083</v>
      </c>
      <c r="E2101" s="158" t="s">
        <v>1135</v>
      </c>
      <c r="F2101" s="161" t="s">
        <v>3039</v>
      </c>
      <c r="G2101" s="162">
        <v>24249</v>
      </c>
      <c r="H2101" s="163">
        <v>26310</v>
      </c>
      <c r="I2101" s="166">
        <f t="shared" si="192"/>
        <v>8.4993195595694668E-2</v>
      </c>
      <c r="J2101" s="164">
        <f t="shared" si="193"/>
        <v>1.6998639119138934E-2</v>
      </c>
      <c r="K2101" s="162">
        <v>24249</v>
      </c>
      <c r="L2101" s="163">
        <v>26310</v>
      </c>
      <c r="M2101" s="166">
        <f t="shared" si="194"/>
        <v>8.4993195595694668E-2</v>
      </c>
      <c r="N2101" s="164">
        <f t="shared" si="195"/>
        <v>1.6998639119138934E-2</v>
      </c>
      <c r="O2101" s="165">
        <f t="shared" si="196"/>
        <v>1</v>
      </c>
      <c r="P2101" s="164">
        <f t="shared" si="197"/>
        <v>1</v>
      </c>
      <c r="Q2101" s="81"/>
    </row>
    <row r="2102" spans="1:17" s="74" customFormat="1" x14ac:dyDescent="0.25">
      <c r="A2102" s="288" t="s">
        <v>2042</v>
      </c>
      <c r="B2102" s="158" t="s">
        <v>542</v>
      </c>
      <c r="C2102" s="159" t="s">
        <v>3245</v>
      </c>
      <c r="D2102" s="160" t="s">
        <v>1083</v>
      </c>
      <c r="E2102" s="158" t="s">
        <v>3179</v>
      </c>
      <c r="F2102" s="161" t="s">
        <v>3126</v>
      </c>
      <c r="G2102" s="162">
        <v>24249</v>
      </c>
      <c r="H2102" s="163">
        <v>26310</v>
      </c>
      <c r="I2102" s="166">
        <f t="shared" si="192"/>
        <v>8.4993195595694668E-2</v>
      </c>
      <c r="J2102" s="164">
        <f t="shared" si="193"/>
        <v>1.6998639119138934E-2</v>
      </c>
      <c r="K2102" s="162">
        <v>24249</v>
      </c>
      <c r="L2102" s="163">
        <v>26310</v>
      </c>
      <c r="M2102" s="166">
        <f t="shared" si="194"/>
        <v>8.4993195595694668E-2</v>
      </c>
      <c r="N2102" s="164">
        <f t="shared" si="195"/>
        <v>1.6998639119138934E-2</v>
      </c>
      <c r="O2102" s="165">
        <f t="shared" si="196"/>
        <v>1</v>
      </c>
      <c r="P2102" s="164">
        <f t="shared" si="197"/>
        <v>1</v>
      </c>
      <c r="Q2102" s="81"/>
    </row>
    <row r="2103" spans="1:17" s="74" customFormat="1" x14ac:dyDescent="0.25">
      <c r="A2103" s="288" t="s">
        <v>2043</v>
      </c>
      <c r="B2103" s="158" t="s">
        <v>542</v>
      </c>
      <c r="C2103" s="159" t="s">
        <v>3243</v>
      </c>
      <c r="D2103" s="160" t="s">
        <v>1481</v>
      </c>
      <c r="E2103" s="158" t="s">
        <v>1289</v>
      </c>
      <c r="F2103" s="161" t="s">
        <v>842</v>
      </c>
      <c r="G2103" s="162">
        <v>14700</v>
      </c>
      <c r="H2103" s="163">
        <v>15556</v>
      </c>
      <c r="I2103" s="166">
        <f t="shared" si="192"/>
        <v>5.8231292517006802E-2</v>
      </c>
      <c r="J2103" s="164">
        <f t="shared" si="193"/>
        <v>1.164625850340136E-2</v>
      </c>
      <c r="K2103" s="162">
        <v>140</v>
      </c>
      <c r="L2103" s="163">
        <v>148</v>
      </c>
      <c r="M2103" s="166">
        <f t="shared" si="194"/>
        <v>5.7142857142857141E-2</v>
      </c>
      <c r="N2103" s="164">
        <f t="shared" si="195"/>
        <v>1.1428571428571429E-2</v>
      </c>
      <c r="O2103" s="165">
        <f t="shared" si="196"/>
        <v>9.5238095238095247E-3</v>
      </c>
      <c r="P2103" s="164">
        <f t="shared" si="197"/>
        <v>9.5140138853175623E-3</v>
      </c>
      <c r="Q2103" s="81"/>
    </row>
    <row r="2104" spans="1:17" s="74" customFormat="1" x14ac:dyDescent="0.25">
      <c r="A2104" s="288" t="s">
        <v>2043</v>
      </c>
      <c r="B2104" s="158" t="s">
        <v>542</v>
      </c>
      <c r="C2104" s="159" t="s">
        <v>3243</v>
      </c>
      <c r="D2104" s="160" t="s">
        <v>1083</v>
      </c>
      <c r="E2104" s="158" t="s">
        <v>1135</v>
      </c>
      <c r="F2104" s="161" t="s">
        <v>3039</v>
      </c>
      <c r="G2104" s="162">
        <v>14700</v>
      </c>
      <c r="H2104" s="163">
        <v>15556</v>
      </c>
      <c r="I2104" s="166">
        <f t="shared" si="192"/>
        <v>5.8231292517006802E-2</v>
      </c>
      <c r="J2104" s="164">
        <f t="shared" si="193"/>
        <v>1.164625850340136E-2</v>
      </c>
      <c r="K2104" s="162">
        <v>14700</v>
      </c>
      <c r="L2104" s="163">
        <v>15556</v>
      </c>
      <c r="M2104" s="166">
        <f t="shared" si="194"/>
        <v>5.8231292517006802E-2</v>
      </c>
      <c r="N2104" s="164">
        <f t="shared" si="195"/>
        <v>1.164625850340136E-2</v>
      </c>
      <c r="O2104" s="165">
        <f t="shared" si="196"/>
        <v>1</v>
      </c>
      <c r="P2104" s="164">
        <f t="shared" si="197"/>
        <v>1</v>
      </c>
      <c r="Q2104" s="81"/>
    </row>
    <row r="2105" spans="1:17" s="74" customFormat="1" x14ac:dyDescent="0.25">
      <c r="A2105" s="288" t="s">
        <v>2043</v>
      </c>
      <c r="B2105" s="158" t="s">
        <v>542</v>
      </c>
      <c r="C2105" s="159" t="s">
        <v>3243</v>
      </c>
      <c r="D2105" s="160" t="s">
        <v>1083</v>
      </c>
      <c r="E2105" s="158" t="s">
        <v>3179</v>
      </c>
      <c r="F2105" s="161" t="s">
        <v>3126</v>
      </c>
      <c r="G2105" s="162">
        <v>14700</v>
      </c>
      <c r="H2105" s="163">
        <v>15556</v>
      </c>
      <c r="I2105" s="166">
        <f t="shared" si="192"/>
        <v>5.8231292517006802E-2</v>
      </c>
      <c r="J2105" s="164">
        <f t="shared" si="193"/>
        <v>1.164625850340136E-2</v>
      </c>
      <c r="K2105" s="162">
        <v>14700</v>
      </c>
      <c r="L2105" s="163">
        <v>15556</v>
      </c>
      <c r="M2105" s="166">
        <f t="shared" si="194"/>
        <v>5.8231292517006802E-2</v>
      </c>
      <c r="N2105" s="164">
        <f t="shared" si="195"/>
        <v>1.164625850340136E-2</v>
      </c>
      <c r="O2105" s="165">
        <f t="shared" si="196"/>
        <v>1</v>
      </c>
      <c r="P2105" s="164">
        <f t="shared" si="197"/>
        <v>1</v>
      </c>
      <c r="Q2105" s="81"/>
    </row>
    <row r="2106" spans="1:17" s="74" customFormat="1" x14ac:dyDescent="0.25">
      <c r="A2106" s="288" t="s">
        <v>2044</v>
      </c>
      <c r="B2106" s="158" t="s">
        <v>542</v>
      </c>
      <c r="C2106" s="159" t="s">
        <v>3246</v>
      </c>
      <c r="D2106" s="160" t="s">
        <v>1083</v>
      </c>
      <c r="E2106" s="158" t="s">
        <v>1135</v>
      </c>
      <c r="F2106" s="161" t="s">
        <v>3039</v>
      </c>
      <c r="G2106" s="162">
        <v>41427</v>
      </c>
      <c r="H2106" s="163">
        <v>43383</v>
      </c>
      <c r="I2106" s="166">
        <f t="shared" si="192"/>
        <v>4.7215584039394597E-2</v>
      </c>
      <c r="J2106" s="164">
        <f t="shared" si="193"/>
        <v>9.4431168078789197E-3</v>
      </c>
      <c r="K2106" s="162">
        <v>41427</v>
      </c>
      <c r="L2106" s="163">
        <v>43383</v>
      </c>
      <c r="M2106" s="166">
        <f t="shared" si="194"/>
        <v>4.7215584039394597E-2</v>
      </c>
      <c r="N2106" s="164">
        <f t="shared" si="195"/>
        <v>9.4431168078789197E-3</v>
      </c>
      <c r="O2106" s="165">
        <f t="shared" si="196"/>
        <v>1</v>
      </c>
      <c r="P2106" s="164">
        <f t="shared" si="197"/>
        <v>1</v>
      </c>
      <c r="Q2106" s="81"/>
    </row>
    <row r="2107" spans="1:17" s="74" customFormat="1" x14ac:dyDescent="0.25">
      <c r="A2107" s="288" t="s">
        <v>2044</v>
      </c>
      <c r="B2107" s="158" t="s">
        <v>542</v>
      </c>
      <c r="C2107" s="159" t="s">
        <v>3246</v>
      </c>
      <c r="D2107" s="160" t="s">
        <v>1083</v>
      </c>
      <c r="E2107" s="158" t="s">
        <v>3179</v>
      </c>
      <c r="F2107" s="161" t="s">
        <v>3126</v>
      </c>
      <c r="G2107" s="162">
        <v>41427</v>
      </c>
      <c r="H2107" s="163">
        <v>43383</v>
      </c>
      <c r="I2107" s="166">
        <f t="shared" si="192"/>
        <v>4.7215584039394597E-2</v>
      </c>
      <c r="J2107" s="164">
        <f t="shared" si="193"/>
        <v>9.4431168078789197E-3</v>
      </c>
      <c r="K2107" s="162">
        <v>41427</v>
      </c>
      <c r="L2107" s="163">
        <v>43383</v>
      </c>
      <c r="M2107" s="166">
        <f t="shared" si="194"/>
        <v>4.7215584039394597E-2</v>
      </c>
      <c r="N2107" s="164">
        <f t="shared" si="195"/>
        <v>9.4431168078789197E-3</v>
      </c>
      <c r="O2107" s="165">
        <f t="shared" si="196"/>
        <v>1</v>
      </c>
      <c r="P2107" s="164">
        <f t="shared" si="197"/>
        <v>1</v>
      </c>
      <c r="Q2107" s="81"/>
    </row>
    <row r="2108" spans="1:17" s="74" customFormat="1" x14ac:dyDescent="0.25">
      <c r="A2108" s="288" t="s">
        <v>2045</v>
      </c>
      <c r="B2108" s="158" t="s">
        <v>542</v>
      </c>
      <c r="C2108" s="159" t="s">
        <v>3247</v>
      </c>
      <c r="D2108" s="160" t="s">
        <v>1083</v>
      </c>
      <c r="E2108" s="158" t="s">
        <v>1135</v>
      </c>
      <c r="F2108" s="161" t="s">
        <v>3039</v>
      </c>
      <c r="G2108" s="162">
        <v>16571</v>
      </c>
      <c r="H2108" s="163">
        <v>17273</v>
      </c>
      <c r="I2108" s="166">
        <f t="shared" si="192"/>
        <v>4.2363164564600805E-2</v>
      </c>
      <c r="J2108" s="164">
        <f t="shared" si="193"/>
        <v>8.4726329129201604E-3</v>
      </c>
      <c r="K2108" s="162">
        <v>16571</v>
      </c>
      <c r="L2108" s="163">
        <v>17273</v>
      </c>
      <c r="M2108" s="166">
        <f t="shared" si="194"/>
        <v>4.2363164564600805E-2</v>
      </c>
      <c r="N2108" s="164">
        <f t="shared" si="195"/>
        <v>8.4726329129201604E-3</v>
      </c>
      <c r="O2108" s="165">
        <f t="shared" si="196"/>
        <v>1</v>
      </c>
      <c r="P2108" s="164">
        <f t="shared" si="197"/>
        <v>1</v>
      </c>
      <c r="Q2108" s="81"/>
    </row>
    <row r="2109" spans="1:17" s="74" customFormat="1" x14ac:dyDescent="0.25">
      <c r="A2109" s="288" t="s">
        <v>2045</v>
      </c>
      <c r="B2109" s="158" t="s">
        <v>542</v>
      </c>
      <c r="C2109" s="159" t="s">
        <v>3247</v>
      </c>
      <c r="D2109" s="160" t="s">
        <v>1083</v>
      </c>
      <c r="E2109" s="158" t="s">
        <v>3179</v>
      </c>
      <c r="F2109" s="161" t="s">
        <v>3126</v>
      </c>
      <c r="G2109" s="162">
        <v>16571</v>
      </c>
      <c r="H2109" s="163">
        <v>17273</v>
      </c>
      <c r="I2109" s="166">
        <f t="shared" si="192"/>
        <v>4.2363164564600805E-2</v>
      </c>
      <c r="J2109" s="164">
        <f t="shared" si="193"/>
        <v>8.4726329129201604E-3</v>
      </c>
      <c r="K2109" s="162">
        <v>16571</v>
      </c>
      <c r="L2109" s="163">
        <v>17273</v>
      </c>
      <c r="M2109" s="166">
        <f t="shared" si="194"/>
        <v>4.2363164564600805E-2</v>
      </c>
      <c r="N2109" s="164">
        <f t="shared" si="195"/>
        <v>8.4726329129201604E-3</v>
      </c>
      <c r="O2109" s="165">
        <f t="shared" si="196"/>
        <v>1</v>
      </c>
      <c r="P2109" s="164">
        <f t="shared" si="197"/>
        <v>1</v>
      </c>
      <c r="Q2109" s="81"/>
    </row>
    <row r="2110" spans="1:17" s="74" customFormat="1" x14ac:dyDescent="0.25">
      <c r="A2110" s="288" t="s">
        <v>2326</v>
      </c>
      <c r="B2110" s="158" t="s">
        <v>549</v>
      </c>
      <c r="C2110" s="159" t="s">
        <v>2355</v>
      </c>
      <c r="D2110" s="160" t="s">
        <v>1551</v>
      </c>
      <c r="E2110" s="158" t="s">
        <v>1379</v>
      </c>
      <c r="F2110" s="161" t="s">
        <v>3262</v>
      </c>
      <c r="G2110" s="162">
        <v>199685</v>
      </c>
      <c r="H2110" s="163">
        <v>210594</v>
      </c>
      <c r="I2110" s="166">
        <f t="shared" si="192"/>
        <v>5.4631043894133258E-2</v>
      </c>
      <c r="J2110" s="164">
        <f t="shared" si="193"/>
        <v>1.0926208778826652E-2</v>
      </c>
      <c r="K2110" s="162">
        <v>1416</v>
      </c>
      <c r="L2110" s="163">
        <v>1496</v>
      </c>
      <c r="M2110" s="166">
        <f t="shared" si="194"/>
        <v>5.6497175141242938E-2</v>
      </c>
      <c r="N2110" s="164">
        <f t="shared" si="195"/>
        <v>1.1299435028248588E-2</v>
      </c>
      <c r="O2110" s="165">
        <f t="shared" si="196"/>
        <v>7.091168590530085E-3</v>
      </c>
      <c r="P2110" s="164">
        <f t="shared" si="197"/>
        <v>7.1037161552560853E-3</v>
      </c>
      <c r="Q2110" s="81"/>
    </row>
    <row r="2111" spans="1:17" s="74" customFormat="1" ht="30" x14ac:dyDescent="0.25">
      <c r="A2111" s="288" t="s">
        <v>1708</v>
      </c>
      <c r="B2111" s="158" t="s">
        <v>549</v>
      </c>
      <c r="C2111" s="159" t="s">
        <v>1775</v>
      </c>
      <c r="D2111" s="160" t="s">
        <v>1463</v>
      </c>
      <c r="E2111" s="158" t="s">
        <v>1271</v>
      </c>
      <c r="F2111" s="161" t="s">
        <v>842</v>
      </c>
      <c r="G2111" s="162">
        <v>479118</v>
      </c>
      <c r="H2111" s="163">
        <v>502237</v>
      </c>
      <c r="I2111" s="166">
        <f t="shared" si="192"/>
        <v>4.8253248677778748E-2</v>
      </c>
      <c r="J2111" s="164">
        <f t="shared" si="193"/>
        <v>9.650649735555749E-3</v>
      </c>
      <c r="K2111" s="162">
        <v>257</v>
      </c>
      <c r="L2111" s="163">
        <v>270</v>
      </c>
      <c r="M2111" s="166">
        <f t="shared" si="194"/>
        <v>5.0583657587548639E-2</v>
      </c>
      <c r="N2111" s="164">
        <f t="shared" si="195"/>
        <v>1.0116731517509728E-2</v>
      </c>
      <c r="O2111" s="165">
        <f t="shared" si="196"/>
        <v>5.3640230590376483E-4</v>
      </c>
      <c r="P2111" s="164">
        <f t="shared" si="197"/>
        <v>5.3759480086094816E-4</v>
      </c>
      <c r="Q2111" s="81"/>
    </row>
    <row r="2112" spans="1:17" s="74" customFormat="1" x14ac:dyDescent="0.25">
      <c r="A2112" s="288" t="s">
        <v>1708</v>
      </c>
      <c r="B2112" s="158" t="s">
        <v>549</v>
      </c>
      <c r="C2112" s="159" t="s">
        <v>1775</v>
      </c>
      <c r="D2112" s="160" t="s">
        <v>1479</v>
      </c>
      <c r="E2112" s="158" t="s">
        <v>1287</v>
      </c>
      <c r="F2112" s="161" t="s">
        <v>842</v>
      </c>
      <c r="G2112" s="162">
        <v>479118</v>
      </c>
      <c r="H2112" s="163">
        <v>502237</v>
      </c>
      <c r="I2112" s="166">
        <f t="shared" si="192"/>
        <v>4.8253248677778748E-2</v>
      </c>
      <c r="J2112" s="164">
        <f t="shared" si="193"/>
        <v>9.650649735555749E-3</v>
      </c>
      <c r="K2112" s="162">
        <v>378043</v>
      </c>
      <c r="L2112" s="163">
        <v>396279</v>
      </c>
      <c r="M2112" s="166">
        <f t="shared" si="194"/>
        <v>4.8237898863356811E-2</v>
      </c>
      <c r="N2112" s="164">
        <f t="shared" si="195"/>
        <v>9.6475797726713625E-3</v>
      </c>
      <c r="O2112" s="165">
        <f t="shared" si="196"/>
        <v>0.7890394433104162</v>
      </c>
      <c r="P2112" s="164">
        <f t="shared" si="197"/>
        <v>0.78902788922361355</v>
      </c>
      <c r="Q2112" s="81"/>
    </row>
    <row r="2113" spans="1:17" s="74" customFormat="1" x14ac:dyDescent="0.25">
      <c r="A2113" s="288" t="s">
        <v>1709</v>
      </c>
      <c r="B2113" s="158" t="s">
        <v>549</v>
      </c>
      <c r="C2113" s="159" t="s">
        <v>1817</v>
      </c>
      <c r="D2113" s="160" t="s">
        <v>920</v>
      </c>
      <c r="E2113" s="158" t="s">
        <v>921</v>
      </c>
      <c r="F2113" s="161" t="s">
        <v>842</v>
      </c>
      <c r="G2113" s="162">
        <v>2194864</v>
      </c>
      <c r="H2113" s="163">
        <v>2329674</v>
      </c>
      <c r="I2113" s="166">
        <f t="shared" si="192"/>
        <v>6.1420662054687672E-2</v>
      </c>
      <c r="J2113" s="164">
        <f t="shared" si="193"/>
        <v>1.2284132410937534E-2</v>
      </c>
      <c r="K2113" s="162">
        <v>1937719</v>
      </c>
      <c r="L2113" s="163">
        <v>2056502</v>
      </c>
      <c r="M2113" s="166">
        <f t="shared" si="194"/>
        <v>6.1300425913148396E-2</v>
      </c>
      <c r="N2113" s="164">
        <f t="shared" si="195"/>
        <v>1.2260085182629679E-2</v>
      </c>
      <c r="O2113" s="165">
        <f t="shared" si="196"/>
        <v>0.88284239934683884</v>
      </c>
      <c r="P2113" s="164">
        <f t="shared" si="197"/>
        <v>0.88274239228321216</v>
      </c>
      <c r="Q2113" s="81"/>
    </row>
    <row r="2114" spans="1:17" s="74" customFormat="1" x14ac:dyDescent="0.25">
      <c r="A2114" s="288" t="s">
        <v>1709</v>
      </c>
      <c r="B2114" s="158" t="s">
        <v>549</v>
      </c>
      <c r="C2114" s="159" t="s">
        <v>1817</v>
      </c>
      <c r="D2114" s="160" t="s">
        <v>1509</v>
      </c>
      <c r="E2114" s="158" t="s">
        <v>1355</v>
      </c>
      <c r="F2114" s="161" t="s">
        <v>3262</v>
      </c>
      <c r="G2114" s="162">
        <v>2194864</v>
      </c>
      <c r="H2114" s="163">
        <v>2329674</v>
      </c>
      <c r="I2114" s="166">
        <f t="shared" si="192"/>
        <v>6.1420662054687672E-2</v>
      </c>
      <c r="J2114" s="164">
        <f t="shared" si="193"/>
        <v>1.2284132410937534E-2</v>
      </c>
      <c r="K2114" s="162">
        <v>20198</v>
      </c>
      <c r="L2114" s="163">
        <v>21416</v>
      </c>
      <c r="M2114" s="166">
        <f t="shared" si="194"/>
        <v>6.0303000297059116E-2</v>
      </c>
      <c r="N2114" s="164">
        <f t="shared" si="195"/>
        <v>1.2060600059411824E-2</v>
      </c>
      <c r="O2114" s="165">
        <f t="shared" si="196"/>
        <v>9.2023924944780178E-3</v>
      </c>
      <c r="P2114" s="164">
        <f t="shared" si="197"/>
        <v>9.1927024982894606E-3</v>
      </c>
      <c r="Q2114" s="81"/>
    </row>
    <row r="2115" spans="1:17" s="74" customFormat="1" x14ac:dyDescent="0.25">
      <c r="A2115" s="288" t="s">
        <v>1709</v>
      </c>
      <c r="B2115" s="158" t="s">
        <v>549</v>
      </c>
      <c r="C2115" s="159" t="s">
        <v>1817</v>
      </c>
      <c r="D2115" s="160" t="s">
        <v>1544</v>
      </c>
      <c r="E2115" s="158" t="s">
        <v>1356</v>
      </c>
      <c r="F2115" s="161" t="s">
        <v>3262</v>
      </c>
      <c r="G2115" s="162">
        <v>2194864</v>
      </c>
      <c r="H2115" s="163">
        <v>2329674</v>
      </c>
      <c r="I2115" s="166">
        <f t="shared" ref="I2115:I2178" si="198">(H2115-G2115)/G2115</f>
        <v>6.1420662054687672E-2</v>
      </c>
      <c r="J2115" s="164">
        <f t="shared" ref="J2115:J2178" si="199">I2115/5</f>
        <v>1.2284132410937534E-2</v>
      </c>
      <c r="K2115" s="162">
        <v>14795</v>
      </c>
      <c r="L2115" s="163">
        <v>15686</v>
      </c>
      <c r="M2115" s="166">
        <f t="shared" ref="M2115:M2178" si="200">IFERROR((L2115-K2115)/K2115,0)</f>
        <v>6.0223048327137547E-2</v>
      </c>
      <c r="N2115" s="164">
        <f t="shared" ref="N2115:N2178" si="201">M2115/5</f>
        <v>1.2044609665427509E-2</v>
      </c>
      <c r="O2115" s="165">
        <f t="shared" ref="O2115:O2178" si="202">K2115/G2115</f>
        <v>6.7407365558868337E-3</v>
      </c>
      <c r="P2115" s="164">
        <f t="shared" ref="P2115:P2178" si="203">L2115/H2115</f>
        <v>6.7331309015767875E-3</v>
      </c>
      <c r="Q2115" s="81"/>
    </row>
    <row r="2116" spans="1:17" s="74" customFormat="1" x14ac:dyDescent="0.25">
      <c r="A2116" s="288" t="s">
        <v>1709</v>
      </c>
      <c r="B2116" s="158" t="s">
        <v>549</v>
      </c>
      <c r="C2116" s="159" t="s">
        <v>1817</v>
      </c>
      <c r="D2116" s="160" t="s">
        <v>924</v>
      </c>
      <c r="E2116" s="158" t="s">
        <v>925</v>
      </c>
      <c r="F2116" s="161" t="s">
        <v>3233</v>
      </c>
      <c r="G2116" s="162">
        <v>2194864</v>
      </c>
      <c r="H2116" s="163">
        <v>2329674</v>
      </c>
      <c r="I2116" s="166">
        <f t="shared" si="198"/>
        <v>6.1420662054687672E-2</v>
      </c>
      <c r="J2116" s="164">
        <f t="shared" si="199"/>
        <v>1.2284132410937534E-2</v>
      </c>
      <c r="K2116" s="162">
        <v>51</v>
      </c>
      <c r="L2116" s="163">
        <v>54</v>
      </c>
      <c r="M2116" s="166">
        <f t="shared" si="200"/>
        <v>5.8823529411764705E-2</v>
      </c>
      <c r="N2116" s="164">
        <f t="shared" si="201"/>
        <v>1.1764705882352941E-2</v>
      </c>
      <c r="O2116" s="165">
        <f t="shared" si="202"/>
        <v>2.323606382901173E-5</v>
      </c>
      <c r="P2116" s="164">
        <f t="shared" si="203"/>
        <v>2.3179208764831475E-5</v>
      </c>
      <c r="Q2116" s="81"/>
    </row>
    <row r="2117" spans="1:17" s="74" customFormat="1" x14ac:dyDescent="0.25">
      <c r="A2117" s="288" t="s">
        <v>2724</v>
      </c>
      <c r="B2117" s="158" t="s">
        <v>549</v>
      </c>
      <c r="C2117" s="159" t="s">
        <v>2652</v>
      </c>
      <c r="D2117" s="160" t="s">
        <v>920</v>
      </c>
      <c r="E2117" s="158" t="s">
        <v>921</v>
      </c>
      <c r="F2117" s="161" t="s">
        <v>842</v>
      </c>
      <c r="G2117" s="162">
        <v>268698</v>
      </c>
      <c r="H2117" s="163">
        <v>279395</v>
      </c>
      <c r="I2117" s="166">
        <f t="shared" si="198"/>
        <v>3.9810493565266579E-2</v>
      </c>
      <c r="J2117" s="164">
        <f t="shared" si="199"/>
        <v>7.9620987130533151E-3</v>
      </c>
      <c r="K2117" s="162">
        <v>0</v>
      </c>
      <c r="L2117" s="163">
        <v>0</v>
      </c>
      <c r="M2117" s="166">
        <f t="shared" si="200"/>
        <v>0</v>
      </c>
      <c r="N2117" s="164">
        <f t="shared" si="201"/>
        <v>0</v>
      </c>
      <c r="O2117" s="165">
        <f t="shared" si="202"/>
        <v>0</v>
      </c>
      <c r="P2117" s="164">
        <f t="shared" si="203"/>
        <v>0</v>
      </c>
      <c r="Q2117" s="81"/>
    </row>
    <row r="2118" spans="1:17" s="74" customFormat="1" x14ac:dyDescent="0.25">
      <c r="A2118" s="288" t="s">
        <v>1039</v>
      </c>
      <c r="B2118" s="158" t="s">
        <v>549</v>
      </c>
      <c r="C2118" s="159" t="s">
        <v>548</v>
      </c>
      <c r="D2118" s="160" t="s">
        <v>920</v>
      </c>
      <c r="E2118" s="158" t="s">
        <v>921</v>
      </c>
      <c r="F2118" s="161" t="s">
        <v>842</v>
      </c>
      <c r="G2118" s="162">
        <v>884025</v>
      </c>
      <c r="H2118" s="163">
        <v>933213</v>
      </c>
      <c r="I2118" s="166">
        <f t="shared" si="198"/>
        <v>5.5640960380079749E-2</v>
      </c>
      <c r="J2118" s="164">
        <f t="shared" si="199"/>
        <v>1.1128192076015949E-2</v>
      </c>
      <c r="K2118" s="162">
        <v>736127</v>
      </c>
      <c r="L2118" s="163">
        <v>777161</v>
      </c>
      <c r="M2118" s="166">
        <f t="shared" si="200"/>
        <v>5.574309867726629E-2</v>
      </c>
      <c r="N2118" s="164">
        <f t="shared" si="201"/>
        <v>1.1148619735453258E-2</v>
      </c>
      <c r="O2118" s="165">
        <f t="shared" si="202"/>
        <v>0.83269930149034244</v>
      </c>
      <c r="P2118" s="164">
        <f t="shared" si="203"/>
        <v>0.83277986911883994</v>
      </c>
      <c r="Q2118" s="81"/>
    </row>
    <row r="2119" spans="1:17" s="74" customFormat="1" x14ac:dyDescent="0.25">
      <c r="A2119" s="288" t="s">
        <v>1039</v>
      </c>
      <c r="B2119" s="158" t="s">
        <v>549</v>
      </c>
      <c r="C2119" s="159" t="s">
        <v>548</v>
      </c>
      <c r="D2119" s="160" t="s">
        <v>922</v>
      </c>
      <c r="E2119" s="158" t="s">
        <v>923</v>
      </c>
      <c r="F2119" s="161" t="s">
        <v>3262</v>
      </c>
      <c r="G2119" s="162">
        <v>884025</v>
      </c>
      <c r="H2119" s="163">
        <v>933213</v>
      </c>
      <c r="I2119" s="166">
        <f t="shared" si="198"/>
        <v>5.5640960380079749E-2</v>
      </c>
      <c r="J2119" s="164">
        <f t="shared" si="199"/>
        <v>1.1128192076015949E-2</v>
      </c>
      <c r="K2119" s="162">
        <v>5669</v>
      </c>
      <c r="L2119" s="163">
        <v>5911</v>
      </c>
      <c r="M2119" s="166">
        <f t="shared" si="200"/>
        <v>4.2688304815664137E-2</v>
      </c>
      <c r="N2119" s="164">
        <f t="shared" si="201"/>
        <v>8.5376609631328277E-3</v>
      </c>
      <c r="O2119" s="165">
        <f t="shared" si="202"/>
        <v>6.4127145725516813E-3</v>
      </c>
      <c r="P2119" s="164">
        <f t="shared" si="203"/>
        <v>6.3340309232726077E-3</v>
      </c>
      <c r="Q2119" s="81"/>
    </row>
    <row r="2120" spans="1:17" s="74" customFormat="1" x14ac:dyDescent="0.25">
      <c r="A2120" s="288" t="s">
        <v>1039</v>
      </c>
      <c r="B2120" s="158" t="s">
        <v>549</v>
      </c>
      <c r="C2120" s="159" t="s">
        <v>548</v>
      </c>
      <c r="D2120" s="160" t="s">
        <v>924</v>
      </c>
      <c r="E2120" s="158" t="s">
        <v>925</v>
      </c>
      <c r="F2120" s="161" t="s">
        <v>3233</v>
      </c>
      <c r="G2120" s="162">
        <v>884025</v>
      </c>
      <c r="H2120" s="163">
        <v>933213</v>
      </c>
      <c r="I2120" s="166">
        <f t="shared" si="198"/>
        <v>5.5640960380079749E-2</v>
      </c>
      <c r="J2120" s="164">
        <f t="shared" si="199"/>
        <v>1.1128192076015949E-2</v>
      </c>
      <c r="K2120" s="162">
        <v>575508</v>
      </c>
      <c r="L2120" s="163">
        <v>607579</v>
      </c>
      <c r="M2120" s="166">
        <f t="shared" si="200"/>
        <v>5.5726419094087314E-2</v>
      </c>
      <c r="N2120" s="164">
        <f t="shared" si="201"/>
        <v>1.1145283818817462E-2</v>
      </c>
      <c r="O2120" s="165">
        <f t="shared" si="202"/>
        <v>0.65100873844065499</v>
      </c>
      <c r="P2120" s="164">
        <f t="shared" si="203"/>
        <v>0.65106144042142577</v>
      </c>
      <c r="Q2120" s="81"/>
    </row>
    <row r="2121" spans="1:17" s="74" customFormat="1" x14ac:dyDescent="0.25">
      <c r="A2121" s="288" t="s">
        <v>1710</v>
      </c>
      <c r="B2121" s="158" t="s">
        <v>549</v>
      </c>
      <c r="C2121" s="159" t="s">
        <v>1818</v>
      </c>
      <c r="D2121" s="160" t="s">
        <v>920</v>
      </c>
      <c r="E2121" s="158" t="s">
        <v>921</v>
      </c>
      <c r="F2121" s="161" t="s">
        <v>842</v>
      </c>
      <c r="G2121" s="162">
        <v>807773</v>
      </c>
      <c r="H2121" s="163">
        <v>855438</v>
      </c>
      <c r="I2121" s="166">
        <f t="shared" si="198"/>
        <v>5.9007914352175672E-2</v>
      </c>
      <c r="J2121" s="164">
        <f t="shared" si="199"/>
        <v>1.1801582870435135E-2</v>
      </c>
      <c r="K2121" s="162">
        <v>598040</v>
      </c>
      <c r="L2121" s="163">
        <v>633381</v>
      </c>
      <c r="M2121" s="166">
        <f t="shared" si="200"/>
        <v>5.9094709383987691E-2</v>
      </c>
      <c r="N2121" s="164">
        <f t="shared" si="201"/>
        <v>1.1818941876797539E-2</v>
      </c>
      <c r="O2121" s="165">
        <f t="shared" si="202"/>
        <v>0.74035651104951516</v>
      </c>
      <c r="P2121" s="164">
        <f t="shared" si="203"/>
        <v>0.74041718979049331</v>
      </c>
      <c r="Q2121" s="81"/>
    </row>
    <row r="2122" spans="1:17" s="74" customFormat="1" x14ac:dyDescent="0.25">
      <c r="A2122" s="288" t="s">
        <v>1711</v>
      </c>
      <c r="B2122" s="158" t="s">
        <v>549</v>
      </c>
      <c r="C2122" s="159" t="s">
        <v>1819</v>
      </c>
      <c r="D2122" s="160" t="s">
        <v>1471</v>
      </c>
      <c r="E2122" s="158" t="s">
        <v>1279</v>
      </c>
      <c r="F2122" s="161" t="s">
        <v>842</v>
      </c>
      <c r="G2122" s="162">
        <v>510403</v>
      </c>
      <c r="H2122" s="163">
        <v>532288</v>
      </c>
      <c r="I2122" s="166">
        <f t="shared" si="198"/>
        <v>4.2877882771065218E-2</v>
      </c>
      <c r="J2122" s="164">
        <f t="shared" si="199"/>
        <v>8.5755765542130432E-3</v>
      </c>
      <c r="K2122" s="162">
        <v>368978</v>
      </c>
      <c r="L2122" s="163">
        <v>384837</v>
      </c>
      <c r="M2122" s="166">
        <f t="shared" si="200"/>
        <v>4.2980882329027748E-2</v>
      </c>
      <c r="N2122" s="164">
        <f t="shared" si="201"/>
        <v>8.5961764658055492E-3</v>
      </c>
      <c r="O2122" s="165">
        <f t="shared" si="202"/>
        <v>0.72291502988814715</v>
      </c>
      <c r="P2122" s="164">
        <f t="shared" si="203"/>
        <v>0.72298642839966332</v>
      </c>
      <c r="Q2122" s="81"/>
    </row>
    <row r="2123" spans="1:17" s="74" customFormat="1" x14ac:dyDescent="0.25">
      <c r="A2123" s="288" t="s">
        <v>1711</v>
      </c>
      <c r="B2123" s="158" t="s">
        <v>549</v>
      </c>
      <c r="C2123" s="159" t="s">
        <v>1819</v>
      </c>
      <c r="D2123" s="160" t="s">
        <v>1547</v>
      </c>
      <c r="E2123" s="158" t="s">
        <v>1375</v>
      </c>
      <c r="F2123" s="161" t="s">
        <v>3262</v>
      </c>
      <c r="G2123" s="162">
        <v>510403</v>
      </c>
      <c r="H2123" s="163">
        <v>532288</v>
      </c>
      <c r="I2123" s="166">
        <f t="shared" si="198"/>
        <v>4.2877882771065218E-2</v>
      </c>
      <c r="J2123" s="164">
        <f t="shared" si="199"/>
        <v>8.5755765542130432E-3</v>
      </c>
      <c r="K2123" s="162">
        <v>375951</v>
      </c>
      <c r="L2123" s="163">
        <v>392111</v>
      </c>
      <c r="M2123" s="166">
        <f t="shared" si="200"/>
        <v>4.2984325084917979E-2</v>
      </c>
      <c r="N2123" s="164">
        <f t="shared" si="201"/>
        <v>8.5968650169835955E-3</v>
      </c>
      <c r="O2123" s="165">
        <f t="shared" si="202"/>
        <v>0.73657678344367095</v>
      </c>
      <c r="P2123" s="164">
        <f t="shared" si="203"/>
        <v>0.73665196284718049</v>
      </c>
      <c r="Q2123" s="81"/>
    </row>
    <row r="2124" spans="1:17" s="74" customFormat="1" ht="30" x14ac:dyDescent="0.25">
      <c r="A2124" s="288" t="s">
        <v>2327</v>
      </c>
      <c r="B2124" s="158" t="s">
        <v>549</v>
      </c>
      <c r="C2124" s="159" t="s">
        <v>2356</v>
      </c>
      <c r="D2124" s="160" t="s">
        <v>1529</v>
      </c>
      <c r="E2124" s="158" t="s">
        <v>1367</v>
      </c>
      <c r="F2124" s="161" t="s">
        <v>3262</v>
      </c>
      <c r="G2124" s="162">
        <v>283363</v>
      </c>
      <c r="H2124" s="163">
        <v>298749</v>
      </c>
      <c r="I2124" s="166">
        <f t="shared" si="198"/>
        <v>5.4297844108087509E-2</v>
      </c>
      <c r="J2124" s="164">
        <f t="shared" si="199"/>
        <v>1.0859568821617501E-2</v>
      </c>
      <c r="K2124" s="162">
        <v>94567</v>
      </c>
      <c r="L2124" s="163">
        <v>99644</v>
      </c>
      <c r="M2124" s="166">
        <f t="shared" si="200"/>
        <v>5.3686804064842913E-2</v>
      </c>
      <c r="N2124" s="164">
        <f t="shared" si="201"/>
        <v>1.0737360812968583E-2</v>
      </c>
      <c r="O2124" s="165">
        <f t="shared" si="202"/>
        <v>0.33373093876052978</v>
      </c>
      <c r="P2124" s="164">
        <f t="shared" si="203"/>
        <v>0.33353751811721544</v>
      </c>
      <c r="Q2124" s="81"/>
    </row>
    <row r="2125" spans="1:17" s="74" customFormat="1" x14ac:dyDescent="0.25">
      <c r="A2125" s="288" t="s">
        <v>2328</v>
      </c>
      <c r="B2125" s="158" t="s">
        <v>549</v>
      </c>
      <c r="C2125" s="159" t="s">
        <v>2357</v>
      </c>
      <c r="D2125" s="160" t="s">
        <v>1551</v>
      </c>
      <c r="E2125" s="158" t="s">
        <v>1379</v>
      </c>
      <c r="F2125" s="161" t="s">
        <v>3262</v>
      </c>
      <c r="G2125" s="162">
        <v>61005</v>
      </c>
      <c r="H2125" s="163">
        <v>62708</v>
      </c>
      <c r="I2125" s="166">
        <f t="shared" si="198"/>
        <v>2.791574461109745E-2</v>
      </c>
      <c r="J2125" s="164">
        <f t="shared" si="199"/>
        <v>5.5831489222194896E-3</v>
      </c>
      <c r="K2125" s="162">
        <v>2387</v>
      </c>
      <c r="L2125" s="163">
        <v>2459</v>
      </c>
      <c r="M2125" s="166">
        <f t="shared" si="200"/>
        <v>3.0163385002094679E-2</v>
      </c>
      <c r="N2125" s="164">
        <f t="shared" si="201"/>
        <v>6.0326770004189359E-3</v>
      </c>
      <c r="O2125" s="165">
        <f t="shared" si="202"/>
        <v>3.9127940332759611E-2</v>
      </c>
      <c r="P2125" s="164">
        <f t="shared" si="203"/>
        <v>3.921349748038528E-2</v>
      </c>
      <c r="Q2125" s="81"/>
    </row>
    <row r="2126" spans="1:17" s="74" customFormat="1" x14ac:dyDescent="0.25">
      <c r="A2126" s="288" t="s">
        <v>1712</v>
      </c>
      <c r="B2126" s="158" t="s">
        <v>549</v>
      </c>
      <c r="C2126" s="159" t="s">
        <v>1820</v>
      </c>
      <c r="D2126" s="160" t="s">
        <v>1484</v>
      </c>
      <c r="E2126" s="158" t="s">
        <v>1292</v>
      </c>
      <c r="F2126" s="161" t="s">
        <v>842</v>
      </c>
      <c r="G2126" s="162">
        <v>251025</v>
      </c>
      <c r="H2126" s="163">
        <v>259463</v>
      </c>
      <c r="I2126" s="166">
        <f t="shared" si="198"/>
        <v>3.361418185439697E-2</v>
      </c>
      <c r="J2126" s="164">
        <f t="shared" si="199"/>
        <v>6.7228363708793943E-3</v>
      </c>
      <c r="K2126" s="162">
        <v>34866</v>
      </c>
      <c r="L2126" s="163">
        <v>36009</v>
      </c>
      <c r="M2126" s="166">
        <f t="shared" si="200"/>
        <v>3.2782653588022716E-2</v>
      </c>
      <c r="N2126" s="164">
        <f t="shared" si="201"/>
        <v>6.5565307176045431E-3</v>
      </c>
      <c r="O2126" s="165">
        <f t="shared" si="202"/>
        <v>0.13889453241708993</v>
      </c>
      <c r="P2126" s="164">
        <f t="shared" si="203"/>
        <v>0.13878279369312774</v>
      </c>
      <c r="Q2126" s="81"/>
    </row>
    <row r="2127" spans="1:17" s="74" customFormat="1" x14ac:dyDescent="0.25">
      <c r="A2127" s="288" t="s">
        <v>1712</v>
      </c>
      <c r="B2127" s="158" t="s">
        <v>549</v>
      </c>
      <c r="C2127" s="159" t="s">
        <v>1820</v>
      </c>
      <c r="D2127" s="160" t="s">
        <v>1553</v>
      </c>
      <c r="E2127" s="158" t="s">
        <v>1381</v>
      </c>
      <c r="F2127" s="161" t="s">
        <v>3262</v>
      </c>
      <c r="G2127" s="162">
        <v>251025</v>
      </c>
      <c r="H2127" s="163">
        <v>259463</v>
      </c>
      <c r="I2127" s="166">
        <f t="shared" si="198"/>
        <v>3.361418185439697E-2</v>
      </c>
      <c r="J2127" s="164">
        <f t="shared" si="199"/>
        <v>6.7228363708793943E-3</v>
      </c>
      <c r="K2127" s="162">
        <v>117978</v>
      </c>
      <c r="L2127" s="163">
        <v>121915</v>
      </c>
      <c r="M2127" s="166">
        <f t="shared" si="200"/>
        <v>3.3370628422248215E-2</v>
      </c>
      <c r="N2127" s="164">
        <f t="shared" si="201"/>
        <v>6.6741256844496432E-3</v>
      </c>
      <c r="O2127" s="165">
        <f t="shared" si="202"/>
        <v>0.46998506124887962</v>
      </c>
      <c r="P2127" s="164">
        <f t="shared" si="203"/>
        <v>0.46987431734004464</v>
      </c>
      <c r="Q2127" s="81"/>
    </row>
    <row r="2128" spans="1:17" s="74" customFormat="1" x14ac:dyDescent="0.25">
      <c r="A2128" s="288" t="s">
        <v>2723</v>
      </c>
      <c r="B2128" s="158" t="s">
        <v>597</v>
      </c>
      <c r="C2128" s="159" t="s">
        <v>2111</v>
      </c>
      <c r="D2128" s="160" t="s">
        <v>1059</v>
      </c>
      <c r="E2128" s="158" t="s">
        <v>1389</v>
      </c>
      <c r="F2128" s="161" t="s">
        <v>3233</v>
      </c>
      <c r="G2128" s="162">
        <v>22347</v>
      </c>
      <c r="H2128" s="163">
        <v>21772</v>
      </c>
      <c r="I2128" s="166">
        <f t="shared" si="198"/>
        <v>-2.5730523112722066E-2</v>
      </c>
      <c r="J2128" s="164">
        <f t="shared" si="199"/>
        <v>-5.146104622544413E-3</v>
      </c>
      <c r="K2128" s="162">
        <v>21</v>
      </c>
      <c r="L2128" s="163">
        <v>20</v>
      </c>
      <c r="M2128" s="166">
        <f t="shared" si="200"/>
        <v>-4.7619047619047616E-2</v>
      </c>
      <c r="N2128" s="164">
        <f t="shared" si="201"/>
        <v>-9.5238095238095229E-3</v>
      </c>
      <c r="O2128" s="165">
        <f t="shared" si="202"/>
        <v>9.3972345281245805E-4</v>
      </c>
      <c r="P2128" s="164">
        <f t="shared" si="203"/>
        <v>9.1861106007716335E-4</v>
      </c>
      <c r="Q2128" s="81"/>
    </row>
    <row r="2129" spans="1:17" s="74" customFormat="1" x14ac:dyDescent="0.25">
      <c r="A2129" s="288" t="s">
        <v>2046</v>
      </c>
      <c r="B2129" s="158" t="s">
        <v>597</v>
      </c>
      <c r="C2129" s="159" t="s">
        <v>2232</v>
      </c>
      <c r="D2129" s="160" t="s">
        <v>1076</v>
      </c>
      <c r="E2129" s="158" t="s">
        <v>1124</v>
      </c>
      <c r="F2129" s="161" t="s">
        <v>3039</v>
      </c>
      <c r="G2129" s="162">
        <v>22556</v>
      </c>
      <c r="H2129" s="163">
        <v>21915</v>
      </c>
      <c r="I2129" s="166">
        <f t="shared" si="198"/>
        <v>-2.8418159248093634E-2</v>
      </c>
      <c r="J2129" s="164">
        <f t="shared" si="199"/>
        <v>-5.6836318496187267E-3</v>
      </c>
      <c r="K2129" s="162">
        <v>0</v>
      </c>
      <c r="L2129" s="163">
        <v>0</v>
      </c>
      <c r="M2129" s="166">
        <f t="shared" si="200"/>
        <v>0</v>
      </c>
      <c r="N2129" s="164">
        <f t="shared" si="201"/>
        <v>0</v>
      </c>
      <c r="O2129" s="165">
        <f t="shared" si="202"/>
        <v>0</v>
      </c>
      <c r="P2129" s="164">
        <f t="shared" si="203"/>
        <v>0</v>
      </c>
      <c r="Q2129" s="81"/>
    </row>
    <row r="2130" spans="1:17" s="74" customFormat="1" x14ac:dyDescent="0.25">
      <c r="A2130" s="288" t="s">
        <v>2046</v>
      </c>
      <c r="B2130" s="158" t="s">
        <v>597</v>
      </c>
      <c r="C2130" s="159" t="s">
        <v>2232</v>
      </c>
      <c r="D2130" s="160" t="s">
        <v>1502</v>
      </c>
      <c r="E2130" s="158" t="s">
        <v>1349</v>
      </c>
      <c r="F2130" s="161" t="s">
        <v>3262</v>
      </c>
      <c r="G2130" s="162">
        <v>22556</v>
      </c>
      <c r="H2130" s="163">
        <v>21915</v>
      </c>
      <c r="I2130" s="166">
        <f t="shared" si="198"/>
        <v>-2.8418159248093634E-2</v>
      </c>
      <c r="J2130" s="164">
        <f t="shared" si="199"/>
        <v>-5.6836318496187267E-3</v>
      </c>
      <c r="K2130" s="162">
        <v>1532</v>
      </c>
      <c r="L2130" s="163">
        <v>1489</v>
      </c>
      <c r="M2130" s="166">
        <f t="shared" si="200"/>
        <v>-2.8067885117493474E-2</v>
      </c>
      <c r="N2130" s="164">
        <f t="shared" si="201"/>
        <v>-5.613577023498695E-3</v>
      </c>
      <c r="O2130" s="165">
        <f t="shared" si="202"/>
        <v>6.7919843943961694E-2</v>
      </c>
      <c r="P2130" s="164">
        <f t="shared" si="203"/>
        <v>6.7944330367328318E-2</v>
      </c>
      <c r="Q2130" s="81"/>
    </row>
    <row r="2131" spans="1:17" s="74" customFormat="1" x14ac:dyDescent="0.25">
      <c r="A2131" s="288" t="s">
        <v>2046</v>
      </c>
      <c r="B2131" s="158" t="s">
        <v>597</v>
      </c>
      <c r="C2131" s="159" t="s">
        <v>2232</v>
      </c>
      <c r="D2131" s="160" t="s">
        <v>1506</v>
      </c>
      <c r="E2131" s="158" t="s">
        <v>1353</v>
      </c>
      <c r="F2131" s="161" t="s">
        <v>3262</v>
      </c>
      <c r="G2131" s="162">
        <v>22556</v>
      </c>
      <c r="H2131" s="163">
        <v>21915</v>
      </c>
      <c r="I2131" s="166">
        <f t="shared" si="198"/>
        <v>-2.8418159248093634E-2</v>
      </c>
      <c r="J2131" s="164">
        <f t="shared" si="199"/>
        <v>-5.6836318496187267E-3</v>
      </c>
      <c r="K2131" s="162">
        <v>1</v>
      </c>
      <c r="L2131" s="163">
        <v>1</v>
      </c>
      <c r="M2131" s="166">
        <f t="shared" si="200"/>
        <v>0</v>
      </c>
      <c r="N2131" s="164">
        <f t="shared" si="201"/>
        <v>0</v>
      </c>
      <c r="O2131" s="165">
        <f t="shared" si="202"/>
        <v>4.4334101791097713E-5</v>
      </c>
      <c r="P2131" s="164">
        <f t="shared" si="203"/>
        <v>4.5630846452201688E-5</v>
      </c>
      <c r="Q2131" s="81"/>
    </row>
    <row r="2132" spans="1:17" s="74" customFormat="1" ht="30" x14ac:dyDescent="0.25">
      <c r="A2132" s="288" t="s">
        <v>2046</v>
      </c>
      <c r="B2132" s="158" t="s">
        <v>597</v>
      </c>
      <c r="C2132" s="159" t="s">
        <v>2232</v>
      </c>
      <c r="D2132" s="160" t="s">
        <v>1552</v>
      </c>
      <c r="E2132" s="158" t="s">
        <v>1380</v>
      </c>
      <c r="F2132" s="161" t="s">
        <v>3262</v>
      </c>
      <c r="G2132" s="162">
        <v>22556</v>
      </c>
      <c r="H2132" s="163">
        <v>21915</v>
      </c>
      <c r="I2132" s="166">
        <f t="shared" si="198"/>
        <v>-2.8418159248093634E-2</v>
      </c>
      <c r="J2132" s="164">
        <f t="shared" si="199"/>
        <v>-5.6836318496187267E-3</v>
      </c>
      <c r="K2132" s="162">
        <v>3689</v>
      </c>
      <c r="L2132" s="163">
        <v>3576</v>
      </c>
      <c r="M2132" s="166">
        <f t="shared" si="200"/>
        <v>-3.0631607481702357E-2</v>
      </c>
      <c r="N2132" s="164">
        <f t="shared" si="201"/>
        <v>-6.126321496340471E-3</v>
      </c>
      <c r="O2132" s="165">
        <f t="shared" si="202"/>
        <v>0.16354850150735947</v>
      </c>
      <c r="P2132" s="164">
        <f t="shared" si="203"/>
        <v>0.16317590691307324</v>
      </c>
      <c r="Q2132" s="81"/>
    </row>
    <row r="2133" spans="1:17" s="74" customFormat="1" x14ac:dyDescent="0.25">
      <c r="A2133" s="288" t="s">
        <v>2046</v>
      </c>
      <c r="B2133" s="158" t="s">
        <v>597</v>
      </c>
      <c r="C2133" s="159" t="s">
        <v>2232</v>
      </c>
      <c r="D2133" s="160" t="s">
        <v>1076</v>
      </c>
      <c r="E2133" s="158" t="s">
        <v>1402</v>
      </c>
      <c r="F2133" s="161" t="s">
        <v>3233</v>
      </c>
      <c r="G2133" s="162">
        <v>22556</v>
      </c>
      <c r="H2133" s="163">
        <v>21915</v>
      </c>
      <c r="I2133" s="166">
        <f t="shared" si="198"/>
        <v>-2.8418159248093634E-2</v>
      </c>
      <c r="J2133" s="164">
        <f t="shared" si="199"/>
        <v>-5.6836318496187267E-3</v>
      </c>
      <c r="K2133" s="162">
        <v>25</v>
      </c>
      <c r="L2133" s="163">
        <v>24</v>
      </c>
      <c r="M2133" s="166">
        <f t="shared" si="200"/>
        <v>-0.04</v>
      </c>
      <c r="N2133" s="164">
        <f t="shared" si="201"/>
        <v>-8.0000000000000002E-3</v>
      </c>
      <c r="O2133" s="165">
        <f t="shared" si="202"/>
        <v>1.1083525447774427E-3</v>
      </c>
      <c r="P2133" s="164">
        <f t="shared" si="203"/>
        <v>1.0951403148528405E-3</v>
      </c>
      <c r="Q2133" s="81"/>
    </row>
    <row r="2134" spans="1:17" s="74" customFormat="1" x14ac:dyDescent="0.25">
      <c r="A2134" s="288" t="s">
        <v>2046</v>
      </c>
      <c r="B2134" s="158" t="s">
        <v>597</v>
      </c>
      <c r="C2134" s="159" t="s">
        <v>2232</v>
      </c>
      <c r="D2134" s="160" t="s">
        <v>926</v>
      </c>
      <c r="E2134" s="158" t="s">
        <v>929</v>
      </c>
      <c r="F2134" s="161" t="s">
        <v>3233</v>
      </c>
      <c r="G2134" s="162">
        <v>22556</v>
      </c>
      <c r="H2134" s="163">
        <v>21915</v>
      </c>
      <c r="I2134" s="166">
        <f t="shared" si="198"/>
        <v>-2.8418159248093634E-2</v>
      </c>
      <c r="J2134" s="164">
        <f t="shared" si="199"/>
        <v>-5.6836318496187267E-3</v>
      </c>
      <c r="K2134" s="162">
        <v>22531</v>
      </c>
      <c r="L2134" s="163">
        <v>21891</v>
      </c>
      <c r="M2134" s="166">
        <f t="shared" si="200"/>
        <v>-2.840530824197772E-2</v>
      </c>
      <c r="N2134" s="164">
        <f t="shared" si="201"/>
        <v>-5.6810616483955441E-3</v>
      </c>
      <c r="O2134" s="165">
        <f t="shared" si="202"/>
        <v>0.99889164745522252</v>
      </c>
      <c r="P2134" s="164">
        <f t="shared" si="203"/>
        <v>0.9989048596851472</v>
      </c>
      <c r="Q2134" s="81"/>
    </row>
    <row r="2135" spans="1:17" s="74" customFormat="1" ht="30" x14ac:dyDescent="0.25">
      <c r="A2135" s="288" t="s">
        <v>2046</v>
      </c>
      <c r="B2135" s="158" t="s">
        <v>597</v>
      </c>
      <c r="C2135" s="159" t="s">
        <v>2232</v>
      </c>
      <c r="D2135" s="160" t="s">
        <v>1570</v>
      </c>
      <c r="E2135" s="158" t="s">
        <v>1174</v>
      </c>
      <c r="F2135" s="161" t="s">
        <v>3027</v>
      </c>
      <c r="G2135" s="162">
        <v>22556</v>
      </c>
      <c r="H2135" s="163">
        <v>21915</v>
      </c>
      <c r="I2135" s="166">
        <f t="shared" si="198"/>
        <v>-2.8418159248093634E-2</v>
      </c>
      <c r="J2135" s="164">
        <f t="shared" si="199"/>
        <v>-5.6836318496187267E-3</v>
      </c>
      <c r="K2135" s="162">
        <v>7</v>
      </c>
      <c r="L2135" s="163">
        <v>6</v>
      </c>
      <c r="M2135" s="166">
        <f t="shared" si="200"/>
        <v>-0.14285714285714285</v>
      </c>
      <c r="N2135" s="164">
        <f t="shared" si="201"/>
        <v>-2.8571428571428571E-2</v>
      </c>
      <c r="O2135" s="165">
        <f t="shared" si="202"/>
        <v>3.1033871253768398E-4</v>
      </c>
      <c r="P2135" s="164">
        <f t="shared" si="203"/>
        <v>2.7378507871321013E-4</v>
      </c>
      <c r="Q2135" s="81"/>
    </row>
    <row r="2136" spans="1:17" s="74" customFormat="1" ht="30" x14ac:dyDescent="0.25">
      <c r="A2136" s="288" t="s">
        <v>2046</v>
      </c>
      <c r="B2136" s="158" t="s">
        <v>597</v>
      </c>
      <c r="C2136" s="159" t="s">
        <v>2232</v>
      </c>
      <c r="D2136" s="160" t="s">
        <v>1586</v>
      </c>
      <c r="E2136" s="158" t="s">
        <v>1177</v>
      </c>
      <c r="F2136" s="161" t="s">
        <v>3027</v>
      </c>
      <c r="G2136" s="162">
        <v>22556</v>
      </c>
      <c r="H2136" s="163">
        <v>21915</v>
      </c>
      <c r="I2136" s="166">
        <f t="shared" si="198"/>
        <v>-2.8418159248093634E-2</v>
      </c>
      <c r="J2136" s="164">
        <f t="shared" si="199"/>
        <v>-5.6836318496187267E-3</v>
      </c>
      <c r="K2136" s="162">
        <v>349</v>
      </c>
      <c r="L2136" s="163">
        <v>339</v>
      </c>
      <c r="M2136" s="166">
        <f t="shared" si="200"/>
        <v>-2.865329512893983E-2</v>
      </c>
      <c r="N2136" s="164">
        <f t="shared" si="201"/>
        <v>-5.7306590257879663E-3</v>
      </c>
      <c r="O2136" s="165">
        <f t="shared" si="202"/>
        <v>1.5472601525093102E-2</v>
      </c>
      <c r="P2136" s="164">
        <f t="shared" si="203"/>
        <v>1.5468856947296373E-2</v>
      </c>
      <c r="Q2136" s="81"/>
    </row>
    <row r="2137" spans="1:17" s="74" customFormat="1" x14ac:dyDescent="0.25">
      <c r="A2137" s="288" t="s">
        <v>2046</v>
      </c>
      <c r="B2137" s="158" t="s">
        <v>597</v>
      </c>
      <c r="C2137" s="159" t="s">
        <v>2232</v>
      </c>
      <c r="D2137" s="160" t="s">
        <v>1587</v>
      </c>
      <c r="E2137" s="158" t="s">
        <v>1222</v>
      </c>
      <c r="F2137" s="161" t="s">
        <v>851</v>
      </c>
      <c r="G2137" s="162">
        <v>22556</v>
      </c>
      <c r="H2137" s="163">
        <v>21915</v>
      </c>
      <c r="I2137" s="166">
        <f t="shared" si="198"/>
        <v>-2.8418159248093634E-2</v>
      </c>
      <c r="J2137" s="164">
        <f t="shared" si="199"/>
        <v>-5.6836318496187267E-3</v>
      </c>
      <c r="K2137" s="162">
        <v>16590</v>
      </c>
      <c r="L2137" s="163">
        <v>16108</v>
      </c>
      <c r="M2137" s="166">
        <f t="shared" si="200"/>
        <v>-2.9053646775165764E-2</v>
      </c>
      <c r="N2137" s="164">
        <f t="shared" si="201"/>
        <v>-5.8107293550331528E-3</v>
      </c>
      <c r="O2137" s="165">
        <f t="shared" si="202"/>
        <v>0.73550274871431109</v>
      </c>
      <c r="P2137" s="164">
        <f t="shared" si="203"/>
        <v>0.7350216746520648</v>
      </c>
      <c r="Q2137" s="81"/>
    </row>
    <row r="2138" spans="1:17" s="74" customFormat="1" x14ac:dyDescent="0.25">
      <c r="A2138" s="288" t="s">
        <v>2047</v>
      </c>
      <c r="B2138" s="158" t="s">
        <v>597</v>
      </c>
      <c r="C2138" s="159" t="s">
        <v>2233</v>
      </c>
      <c r="D2138" s="160" t="s">
        <v>1059</v>
      </c>
      <c r="E2138" s="158" t="s">
        <v>1389</v>
      </c>
      <c r="F2138" s="161" t="s">
        <v>3233</v>
      </c>
      <c r="G2138" s="162">
        <v>95282</v>
      </c>
      <c r="H2138" s="163">
        <v>95321</v>
      </c>
      <c r="I2138" s="166">
        <f t="shared" si="198"/>
        <v>4.0931130748724838E-4</v>
      </c>
      <c r="J2138" s="164">
        <f t="shared" si="199"/>
        <v>8.1862261497449681E-5</v>
      </c>
      <c r="K2138" s="162">
        <v>9</v>
      </c>
      <c r="L2138" s="163">
        <v>9</v>
      </c>
      <c r="M2138" s="166">
        <f t="shared" si="200"/>
        <v>0</v>
      </c>
      <c r="N2138" s="164">
        <f t="shared" si="201"/>
        <v>0</v>
      </c>
      <c r="O2138" s="165">
        <f t="shared" si="202"/>
        <v>9.4456455573980401E-5</v>
      </c>
      <c r="P2138" s="164">
        <f t="shared" si="203"/>
        <v>9.441780929700696E-5</v>
      </c>
      <c r="Q2138" s="81"/>
    </row>
    <row r="2139" spans="1:17" s="74" customFormat="1" x14ac:dyDescent="0.25">
      <c r="A2139" s="288" t="s">
        <v>2722</v>
      </c>
      <c r="B2139" s="158" t="s">
        <v>597</v>
      </c>
      <c r="C2139" s="159" t="s">
        <v>2256</v>
      </c>
      <c r="D2139" s="160" t="s">
        <v>1059</v>
      </c>
      <c r="E2139" s="158" t="s">
        <v>1389</v>
      </c>
      <c r="F2139" s="161" t="s">
        <v>3233</v>
      </c>
      <c r="G2139" s="162">
        <v>8784</v>
      </c>
      <c r="H2139" s="163">
        <v>8820</v>
      </c>
      <c r="I2139" s="166">
        <f t="shared" si="198"/>
        <v>4.0983606557377051E-3</v>
      </c>
      <c r="J2139" s="164">
        <f t="shared" si="199"/>
        <v>8.1967213114754098E-4</v>
      </c>
      <c r="K2139" s="162">
        <v>2</v>
      </c>
      <c r="L2139" s="163">
        <v>2</v>
      </c>
      <c r="M2139" s="166">
        <f t="shared" si="200"/>
        <v>0</v>
      </c>
      <c r="N2139" s="164">
        <f t="shared" si="201"/>
        <v>0</v>
      </c>
      <c r="O2139" s="165">
        <f t="shared" si="202"/>
        <v>2.2768670309653916E-4</v>
      </c>
      <c r="P2139" s="164">
        <f t="shared" si="203"/>
        <v>2.2675736961451248E-4</v>
      </c>
      <c r="Q2139" s="81"/>
    </row>
    <row r="2140" spans="1:17" s="74" customFormat="1" x14ac:dyDescent="0.25">
      <c r="A2140" s="288" t="s">
        <v>2721</v>
      </c>
      <c r="B2140" s="158" t="s">
        <v>597</v>
      </c>
      <c r="C2140" s="159" t="s">
        <v>2091</v>
      </c>
      <c r="D2140" s="160" t="s">
        <v>1059</v>
      </c>
      <c r="E2140" s="158" t="s">
        <v>1389</v>
      </c>
      <c r="F2140" s="161" t="s">
        <v>3233</v>
      </c>
      <c r="G2140" s="162">
        <v>43651</v>
      </c>
      <c r="H2140" s="163">
        <v>42912</v>
      </c>
      <c r="I2140" s="166">
        <f t="shared" si="198"/>
        <v>-1.6929738150328742E-2</v>
      </c>
      <c r="J2140" s="164">
        <f t="shared" si="199"/>
        <v>-3.3859476300657485E-3</v>
      </c>
      <c r="K2140" s="162">
        <v>141</v>
      </c>
      <c r="L2140" s="163">
        <v>140</v>
      </c>
      <c r="M2140" s="166">
        <f t="shared" si="200"/>
        <v>-7.0921985815602835E-3</v>
      </c>
      <c r="N2140" s="164">
        <f t="shared" si="201"/>
        <v>-1.4184397163120566E-3</v>
      </c>
      <c r="O2140" s="165">
        <f t="shared" si="202"/>
        <v>3.2301665483035896E-3</v>
      </c>
      <c r="P2140" s="164">
        <f t="shared" si="203"/>
        <v>3.2624906785980613E-3</v>
      </c>
      <c r="Q2140" s="81"/>
    </row>
    <row r="2141" spans="1:17" s="74" customFormat="1" x14ac:dyDescent="0.25">
      <c r="A2141" s="288" t="s">
        <v>1042</v>
      </c>
      <c r="B2141" s="158" t="s">
        <v>597</v>
      </c>
      <c r="C2141" s="159" t="s">
        <v>596</v>
      </c>
      <c r="D2141" s="160" t="s">
        <v>1076</v>
      </c>
      <c r="E2141" s="158" t="s">
        <v>1124</v>
      </c>
      <c r="F2141" s="161" t="s">
        <v>3039</v>
      </c>
      <c r="G2141" s="162">
        <v>29495</v>
      </c>
      <c r="H2141" s="163">
        <v>29148</v>
      </c>
      <c r="I2141" s="166">
        <f t="shared" si="198"/>
        <v>-1.1764705882352941E-2</v>
      </c>
      <c r="J2141" s="164">
        <f t="shared" si="199"/>
        <v>-2.352941176470588E-3</v>
      </c>
      <c r="K2141" s="162">
        <v>1</v>
      </c>
      <c r="L2141" s="163">
        <v>1</v>
      </c>
      <c r="M2141" s="166">
        <f t="shared" si="200"/>
        <v>0</v>
      </c>
      <c r="N2141" s="164">
        <f t="shared" si="201"/>
        <v>0</v>
      </c>
      <c r="O2141" s="165">
        <f t="shared" si="202"/>
        <v>3.3904051534158335E-5</v>
      </c>
      <c r="P2141" s="164">
        <f t="shared" si="203"/>
        <v>3.4307671195279263E-5</v>
      </c>
      <c r="Q2141" s="81"/>
    </row>
    <row r="2142" spans="1:17" s="74" customFormat="1" ht="30" x14ac:dyDescent="0.25">
      <c r="A2142" s="288" t="s">
        <v>1042</v>
      </c>
      <c r="B2142" s="158" t="s">
        <v>597</v>
      </c>
      <c r="C2142" s="159" t="s">
        <v>596</v>
      </c>
      <c r="D2142" s="160" t="s">
        <v>1552</v>
      </c>
      <c r="E2142" s="158" t="s">
        <v>1380</v>
      </c>
      <c r="F2142" s="161" t="s">
        <v>3262</v>
      </c>
      <c r="G2142" s="162">
        <v>29495</v>
      </c>
      <c r="H2142" s="163">
        <v>29148</v>
      </c>
      <c r="I2142" s="166">
        <f t="shared" si="198"/>
        <v>-1.1764705882352941E-2</v>
      </c>
      <c r="J2142" s="164">
        <f t="shared" si="199"/>
        <v>-2.352941176470588E-3</v>
      </c>
      <c r="K2142" s="162">
        <v>14614</v>
      </c>
      <c r="L2142" s="163">
        <v>14440</v>
      </c>
      <c r="M2142" s="166">
        <f t="shared" si="200"/>
        <v>-1.1906391131791432E-2</v>
      </c>
      <c r="N2142" s="164">
        <f t="shared" si="201"/>
        <v>-2.3812782263582864E-3</v>
      </c>
      <c r="O2142" s="165">
        <f t="shared" si="202"/>
        <v>0.49547380912018985</v>
      </c>
      <c r="P2142" s="164">
        <f t="shared" si="203"/>
        <v>0.49540277205983257</v>
      </c>
      <c r="Q2142" s="81"/>
    </row>
    <row r="2143" spans="1:17" s="74" customFormat="1" x14ac:dyDescent="0.25">
      <c r="A2143" s="288" t="s">
        <v>1042</v>
      </c>
      <c r="B2143" s="158" t="s">
        <v>597</v>
      </c>
      <c r="C2143" s="159" t="s">
        <v>596</v>
      </c>
      <c r="D2143" s="160" t="s">
        <v>1076</v>
      </c>
      <c r="E2143" s="158" t="s">
        <v>1402</v>
      </c>
      <c r="F2143" s="161" t="s">
        <v>3233</v>
      </c>
      <c r="G2143" s="162">
        <v>29495</v>
      </c>
      <c r="H2143" s="163">
        <v>29148</v>
      </c>
      <c r="I2143" s="166">
        <f t="shared" si="198"/>
        <v>-1.1764705882352941E-2</v>
      </c>
      <c r="J2143" s="164">
        <f t="shared" si="199"/>
        <v>-2.352941176470588E-3</v>
      </c>
      <c r="K2143" s="162">
        <v>47</v>
      </c>
      <c r="L2143" s="163">
        <v>46</v>
      </c>
      <c r="M2143" s="166">
        <f t="shared" si="200"/>
        <v>-2.1276595744680851E-2</v>
      </c>
      <c r="N2143" s="164">
        <f t="shared" si="201"/>
        <v>-4.2553191489361703E-3</v>
      </c>
      <c r="O2143" s="165">
        <f t="shared" si="202"/>
        <v>1.5934904221054417E-3</v>
      </c>
      <c r="P2143" s="164">
        <f t="shared" si="203"/>
        <v>1.5781528749828461E-3</v>
      </c>
      <c r="Q2143" s="81"/>
    </row>
    <row r="2144" spans="1:17" s="74" customFormat="1" x14ac:dyDescent="0.25">
      <c r="A2144" s="288" t="s">
        <v>1042</v>
      </c>
      <c r="B2144" s="158" t="s">
        <v>597</v>
      </c>
      <c r="C2144" s="159" t="s">
        <v>596</v>
      </c>
      <c r="D2144" s="160" t="s">
        <v>926</v>
      </c>
      <c r="E2144" s="158" t="s">
        <v>929</v>
      </c>
      <c r="F2144" s="161" t="s">
        <v>3233</v>
      </c>
      <c r="G2144" s="162">
        <v>29495</v>
      </c>
      <c r="H2144" s="163">
        <v>29148</v>
      </c>
      <c r="I2144" s="166">
        <f t="shared" si="198"/>
        <v>-1.1764705882352941E-2</v>
      </c>
      <c r="J2144" s="164">
        <f t="shared" si="199"/>
        <v>-2.352941176470588E-3</v>
      </c>
      <c r="K2144" s="162">
        <v>29433</v>
      </c>
      <c r="L2144" s="163">
        <v>29087</v>
      </c>
      <c r="M2144" s="166">
        <f t="shared" si="200"/>
        <v>-1.1755512519960588E-2</v>
      </c>
      <c r="N2144" s="164">
        <f t="shared" si="201"/>
        <v>-2.3511025039921175E-3</v>
      </c>
      <c r="O2144" s="165">
        <f t="shared" si="202"/>
        <v>0.99789794880488214</v>
      </c>
      <c r="P2144" s="164">
        <f t="shared" si="203"/>
        <v>0.99790723205708798</v>
      </c>
      <c r="Q2144" s="81"/>
    </row>
    <row r="2145" spans="1:17" s="74" customFormat="1" ht="30" x14ac:dyDescent="0.25">
      <c r="A2145" s="288" t="s">
        <v>1042</v>
      </c>
      <c r="B2145" s="158" t="s">
        <v>597</v>
      </c>
      <c r="C2145" s="159" t="s">
        <v>596</v>
      </c>
      <c r="D2145" s="160" t="s">
        <v>1570</v>
      </c>
      <c r="E2145" s="158" t="s">
        <v>1174</v>
      </c>
      <c r="F2145" s="161" t="s">
        <v>3027</v>
      </c>
      <c r="G2145" s="162">
        <v>29495</v>
      </c>
      <c r="H2145" s="163">
        <v>29148</v>
      </c>
      <c r="I2145" s="166">
        <f t="shared" si="198"/>
        <v>-1.1764705882352941E-2</v>
      </c>
      <c r="J2145" s="164">
        <f t="shared" si="199"/>
        <v>-2.352941176470588E-3</v>
      </c>
      <c r="K2145" s="162">
        <v>0</v>
      </c>
      <c r="L2145" s="163">
        <v>0</v>
      </c>
      <c r="M2145" s="166">
        <f t="shared" si="200"/>
        <v>0</v>
      </c>
      <c r="N2145" s="164">
        <f t="shared" si="201"/>
        <v>0</v>
      </c>
      <c r="O2145" s="165">
        <f t="shared" si="202"/>
        <v>0</v>
      </c>
      <c r="P2145" s="164">
        <f t="shared" si="203"/>
        <v>0</v>
      </c>
      <c r="Q2145" s="81"/>
    </row>
    <row r="2146" spans="1:17" s="74" customFormat="1" ht="30" x14ac:dyDescent="0.25">
      <c r="A2146" s="288" t="s">
        <v>1042</v>
      </c>
      <c r="B2146" s="158" t="s">
        <v>597</v>
      </c>
      <c r="C2146" s="159" t="s">
        <v>596</v>
      </c>
      <c r="D2146" s="160" t="s">
        <v>930</v>
      </c>
      <c r="E2146" s="158" t="s">
        <v>931</v>
      </c>
      <c r="F2146" s="161" t="s">
        <v>3027</v>
      </c>
      <c r="G2146" s="162">
        <v>29495</v>
      </c>
      <c r="H2146" s="163">
        <v>29148</v>
      </c>
      <c r="I2146" s="166">
        <f t="shared" si="198"/>
        <v>-1.1764705882352941E-2</v>
      </c>
      <c r="J2146" s="164">
        <f t="shared" si="199"/>
        <v>-2.352941176470588E-3</v>
      </c>
      <c r="K2146" s="162">
        <v>8311</v>
      </c>
      <c r="L2146" s="163">
        <v>8216</v>
      </c>
      <c r="M2146" s="166">
        <f t="shared" si="200"/>
        <v>-1.1430634099386355E-2</v>
      </c>
      <c r="N2146" s="164">
        <f t="shared" si="201"/>
        <v>-2.286126819877271E-3</v>
      </c>
      <c r="O2146" s="165">
        <f t="shared" si="202"/>
        <v>0.28177657230038988</v>
      </c>
      <c r="P2146" s="164">
        <f t="shared" si="203"/>
        <v>0.28187182654041443</v>
      </c>
      <c r="Q2146" s="81"/>
    </row>
    <row r="2147" spans="1:17" s="74" customFormat="1" ht="30" x14ac:dyDescent="0.25">
      <c r="A2147" s="288" t="s">
        <v>1042</v>
      </c>
      <c r="B2147" s="158" t="s">
        <v>597</v>
      </c>
      <c r="C2147" s="159" t="s">
        <v>596</v>
      </c>
      <c r="D2147" s="160" t="s">
        <v>1586</v>
      </c>
      <c r="E2147" s="158" t="s">
        <v>1177</v>
      </c>
      <c r="F2147" s="161" t="s">
        <v>3027</v>
      </c>
      <c r="G2147" s="162">
        <v>29495</v>
      </c>
      <c r="H2147" s="163">
        <v>29148</v>
      </c>
      <c r="I2147" s="166">
        <f t="shared" si="198"/>
        <v>-1.1764705882352941E-2</v>
      </c>
      <c r="J2147" s="164">
        <f t="shared" si="199"/>
        <v>-2.352941176470588E-3</v>
      </c>
      <c r="K2147" s="162">
        <v>21137</v>
      </c>
      <c r="L2147" s="163">
        <v>20886</v>
      </c>
      <c r="M2147" s="166">
        <f t="shared" si="200"/>
        <v>-1.1874911292993329E-2</v>
      </c>
      <c r="N2147" s="164">
        <f t="shared" si="201"/>
        <v>-2.3749822585986658E-3</v>
      </c>
      <c r="O2147" s="165">
        <f t="shared" si="202"/>
        <v>0.71662993727750468</v>
      </c>
      <c r="P2147" s="164">
        <f t="shared" si="203"/>
        <v>0.71655002058460271</v>
      </c>
      <c r="Q2147" s="81"/>
    </row>
    <row r="2148" spans="1:17" s="74" customFormat="1" x14ac:dyDescent="0.25">
      <c r="A2148" s="288" t="s">
        <v>1042</v>
      </c>
      <c r="B2148" s="158" t="s">
        <v>597</v>
      </c>
      <c r="C2148" s="159" t="s">
        <v>596</v>
      </c>
      <c r="D2148" s="160" t="s">
        <v>1587</v>
      </c>
      <c r="E2148" s="158" t="s">
        <v>1222</v>
      </c>
      <c r="F2148" s="161" t="s">
        <v>851</v>
      </c>
      <c r="G2148" s="162">
        <v>29495</v>
      </c>
      <c r="H2148" s="163">
        <v>29148</v>
      </c>
      <c r="I2148" s="166">
        <f t="shared" si="198"/>
        <v>-1.1764705882352941E-2</v>
      </c>
      <c r="J2148" s="164">
        <f t="shared" si="199"/>
        <v>-2.352941176470588E-3</v>
      </c>
      <c r="K2148" s="162">
        <v>12</v>
      </c>
      <c r="L2148" s="163">
        <v>12</v>
      </c>
      <c r="M2148" s="166">
        <f t="shared" si="200"/>
        <v>0</v>
      </c>
      <c r="N2148" s="164">
        <f t="shared" si="201"/>
        <v>0</v>
      </c>
      <c r="O2148" s="165">
        <f t="shared" si="202"/>
        <v>4.0684861840989997E-4</v>
      </c>
      <c r="P2148" s="164">
        <f t="shared" si="203"/>
        <v>4.1169205434335118E-4</v>
      </c>
      <c r="Q2148" s="81"/>
    </row>
    <row r="2149" spans="1:17" s="74" customFormat="1" x14ac:dyDescent="0.25">
      <c r="A2149" s="288" t="s">
        <v>2720</v>
      </c>
      <c r="B2149" s="158" t="s">
        <v>597</v>
      </c>
      <c r="C2149" s="159" t="s">
        <v>408</v>
      </c>
      <c r="D2149" s="160" t="s">
        <v>1059</v>
      </c>
      <c r="E2149" s="158" t="s">
        <v>1389</v>
      </c>
      <c r="F2149" s="161" t="s">
        <v>3233</v>
      </c>
      <c r="G2149" s="162">
        <v>29062</v>
      </c>
      <c r="H2149" s="163">
        <v>29323</v>
      </c>
      <c r="I2149" s="166">
        <f t="shared" si="198"/>
        <v>8.9807996696717358E-3</v>
      </c>
      <c r="J2149" s="164">
        <f t="shared" si="199"/>
        <v>1.7961599339343473E-3</v>
      </c>
      <c r="K2149" s="162">
        <v>1</v>
      </c>
      <c r="L2149" s="163">
        <v>1</v>
      </c>
      <c r="M2149" s="166">
        <f t="shared" si="200"/>
        <v>0</v>
      </c>
      <c r="N2149" s="164">
        <f t="shared" si="201"/>
        <v>0</v>
      </c>
      <c r="O2149" s="165">
        <f t="shared" si="202"/>
        <v>3.4409194136673319E-5</v>
      </c>
      <c r="P2149" s="164">
        <f t="shared" si="203"/>
        <v>3.4102922620468576E-5</v>
      </c>
      <c r="Q2149" s="81"/>
    </row>
    <row r="2150" spans="1:17" s="74" customFormat="1" x14ac:dyDescent="0.25">
      <c r="A2150" s="288" t="s">
        <v>2719</v>
      </c>
      <c r="B2150" s="158" t="s">
        <v>597</v>
      </c>
      <c r="C2150" s="159" t="s">
        <v>58</v>
      </c>
      <c r="D2150" s="160" t="s">
        <v>1083</v>
      </c>
      <c r="E2150" s="158" t="s">
        <v>1135</v>
      </c>
      <c r="F2150" s="161" t="s">
        <v>3039</v>
      </c>
      <c r="G2150" s="162">
        <v>56805</v>
      </c>
      <c r="H2150" s="163">
        <v>57799</v>
      </c>
      <c r="I2150" s="166">
        <f t="shared" si="198"/>
        <v>1.749845964263709E-2</v>
      </c>
      <c r="J2150" s="164">
        <f t="shared" si="199"/>
        <v>3.4996919285274182E-3</v>
      </c>
      <c r="K2150" s="162">
        <v>16</v>
      </c>
      <c r="L2150" s="163">
        <v>17</v>
      </c>
      <c r="M2150" s="166">
        <f t="shared" si="200"/>
        <v>6.25E-2</v>
      </c>
      <c r="N2150" s="164">
        <f t="shared" si="201"/>
        <v>1.2500000000000001E-2</v>
      </c>
      <c r="O2150" s="165">
        <f t="shared" si="202"/>
        <v>2.8166534636035561E-4</v>
      </c>
      <c r="P2150" s="164">
        <f t="shared" si="203"/>
        <v>2.9412273568746864E-4</v>
      </c>
      <c r="Q2150" s="81"/>
    </row>
    <row r="2151" spans="1:17" s="74" customFormat="1" x14ac:dyDescent="0.25">
      <c r="A2151" s="288" t="s">
        <v>2719</v>
      </c>
      <c r="B2151" s="158" t="s">
        <v>597</v>
      </c>
      <c r="C2151" s="159" t="s">
        <v>58</v>
      </c>
      <c r="D2151" s="160" t="s">
        <v>1083</v>
      </c>
      <c r="E2151" s="158" t="s">
        <v>3179</v>
      </c>
      <c r="F2151" s="161" t="s">
        <v>3126</v>
      </c>
      <c r="G2151" s="162">
        <v>56805</v>
      </c>
      <c r="H2151" s="163">
        <v>57799</v>
      </c>
      <c r="I2151" s="166">
        <f t="shared" si="198"/>
        <v>1.749845964263709E-2</v>
      </c>
      <c r="J2151" s="164">
        <f t="shared" si="199"/>
        <v>3.4996919285274182E-3</v>
      </c>
      <c r="K2151" s="162">
        <v>75</v>
      </c>
      <c r="L2151" s="163">
        <v>76</v>
      </c>
      <c r="M2151" s="166">
        <f t="shared" si="200"/>
        <v>1.3333333333333334E-2</v>
      </c>
      <c r="N2151" s="164">
        <f t="shared" si="201"/>
        <v>2.666666666666667E-3</v>
      </c>
      <c r="O2151" s="165">
        <f t="shared" si="202"/>
        <v>1.3203063110641669E-3</v>
      </c>
      <c r="P2151" s="164">
        <f t="shared" si="203"/>
        <v>1.3149016418969187E-3</v>
      </c>
      <c r="Q2151" s="81"/>
    </row>
    <row r="2152" spans="1:17" s="74" customFormat="1" x14ac:dyDescent="0.25">
      <c r="A2152" s="288" t="s">
        <v>2048</v>
      </c>
      <c r="B2152" s="158" t="s">
        <v>597</v>
      </c>
      <c r="C2152" s="159" t="s">
        <v>2234</v>
      </c>
      <c r="D2152" s="160" t="s">
        <v>1059</v>
      </c>
      <c r="E2152" s="158" t="s">
        <v>1389</v>
      </c>
      <c r="F2152" s="161" t="s">
        <v>3233</v>
      </c>
      <c r="G2152" s="162">
        <v>183431</v>
      </c>
      <c r="H2152" s="163">
        <v>181475</v>
      </c>
      <c r="I2152" s="166">
        <f t="shared" si="198"/>
        <v>-1.0663410219646625E-2</v>
      </c>
      <c r="J2152" s="164">
        <f t="shared" si="199"/>
        <v>-2.1326820439293249E-3</v>
      </c>
      <c r="K2152" s="162">
        <v>183390</v>
      </c>
      <c r="L2152" s="163">
        <v>181434</v>
      </c>
      <c r="M2152" s="166">
        <f t="shared" si="200"/>
        <v>-1.0665794209062654E-2</v>
      </c>
      <c r="N2152" s="164">
        <f t="shared" si="201"/>
        <v>-2.1331588418125307E-3</v>
      </c>
      <c r="O2152" s="165">
        <f t="shared" si="202"/>
        <v>0.99977648271011987</v>
      </c>
      <c r="P2152" s="164">
        <f t="shared" si="203"/>
        <v>0.99977407356385173</v>
      </c>
      <c r="Q2152" s="81"/>
    </row>
    <row r="2153" spans="1:17" s="74" customFormat="1" x14ac:dyDescent="0.25">
      <c r="A2153" s="288" t="s">
        <v>2718</v>
      </c>
      <c r="B2153" s="158" t="s">
        <v>597</v>
      </c>
      <c r="C2153" s="159" t="s">
        <v>2132</v>
      </c>
      <c r="D2153" s="160" t="s">
        <v>1059</v>
      </c>
      <c r="E2153" s="158" t="s">
        <v>1389</v>
      </c>
      <c r="F2153" s="161" t="s">
        <v>3233</v>
      </c>
      <c r="G2153" s="162">
        <v>20907</v>
      </c>
      <c r="H2153" s="163">
        <v>20672</v>
      </c>
      <c r="I2153" s="166">
        <f t="shared" si="198"/>
        <v>-1.1240254460228631E-2</v>
      </c>
      <c r="J2153" s="164">
        <f t="shared" si="199"/>
        <v>-2.248050892045726E-3</v>
      </c>
      <c r="K2153" s="162">
        <v>24</v>
      </c>
      <c r="L2153" s="163">
        <v>24</v>
      </c>
      <c r="M2153" s="166">
        <f t="shared" si="200"/>
        <v>0</v>
      </c>
      <c r="N2153" s="164">
        <f t="shared" si="201"/>
        <v>0</v>
      </c>
      <c r="O2153" s="165">
        <f t="shared" si="202"/>
        <v>1.1479408810446262E-3</v>
      </c>
      <c r="P2153" s="164">
        <f t="shared" si="203"/>
        <v>1.1609907120743034E-3</v>
      </c>
      <c r="Q2153" s="81"/>
    </row>
    <row r="2154" spans="1:17" s="74" customFormat="1" x14ac:dyDescent="0.25">
      <c r="A2154" s="288" t="s">
        <v>2049</v>
      </c>
      <c r="B2154" s="158" t="s">
        <v>597</v>
      </c>
      <c r="C2154" s="159" t="s">
        <v>2235</v>
      </c>
      <c r="D2154" s="160" t="s">
        <v>1076</v>
      </c>
      <c r="E2154" s="158" t="s">
        <v>1124</v>
      </c>
      <c r="F2154" s="161" t="s">
        <v>3039</v>
      </c>
      <c r="G2154" s="162">
        <v>31219</v>
      </c>
      <c r="H2154" s="163">
        <v>30673</v>
      </c>
      <c r="I2154" s="166">
        <f t="shared" si="198"/>
        <v>-1.7489349434639163E-2</v>
      </c>
      <c r="J2154" s="164">
        <f t="shared" si="199"/>
        <v>-3.4978698869278326E-3</v>
      </c>
      <c r="K2154" s="162">
        <v>0</v>
      </c>
      <c r="L2154" s="163">
        <v>0</v>
      </c>
      <c r="M2154" s="166">
        <f t="shared" si="200"/>
        <v>0</v>
      </c>
      <c r="N2154" s="164">
        <f t="shared" si="201"/>
        <v>0</v>
      </c>
      <c r="O2154" s="165">
        <f t="shared" si="202"/>
        <v>0</v>
      </c>
      <c r="P2154" s="164">
        <f t="shared" si="203"/>
        <v>0</v>
      </c>
      <c r="Q2154" s="81"/>
    </row>
    <row r="2155" spans="1:17" s="74" customFormat="1" x14ac:dyDescent="0.25">
      <c r="A2155" s="288" t="s">
        <v>2049</v>
      </c>
      <c r="B2155" s="158" t="s">
        <v>597</v>
      </c>
      <c r="C2155" s="159" t="s">
        <v>2235</v>
      </c>
      <c r="D2155" s="160" t="s">
        <v>1076</v>
      </c>
      <c r="E2155" s="158" t="s">
        <v>1402</v>
      </c>
      <c r="F2155" s="161" t="s">
        <v>3233</v>
      </c>
      <c r="G2155" s="162">
        <v>31219</v>
      </c>
      <c r="H2155" s="163">
        <v>30673</v>
      </c>
      <c r="I2155" s="166">
        <f t="shared" si="198"/>
        <v>-1.7489349434639163E-2</v>
      </c>
      <c r="J2155" s="164">
        <f t="shared" si="199"/>
        <v>-3.4978698869278326E-3</v>
      </c>
      <c r="K2155" s="162">
        <v>2</v>
      </c>
      <c r="L2155" s="163">
        <v>2</v>
      </c>
      <c r="M2155" s="166">
        <f t="shared" si="200"/>
        <v>0</v>
      </c>
      <c r="N2155" s="164">
        <f t="shared" si="201"/>
        <v>0</v>
      </c>
      <c r="O2155" s="165">
        <f t="shared" si="202"/>
        <v>6.4063551042634292E-5</v>
      </c>
      <c r="P2155" s="164">
        <f t="shared" si="203"/>
        <v>6.5203925276301628E-5</v>
      </c>
      <c r="Q2155" s="81"/>
    </row>
    <row r="2156" spans="1:17" s="74" customFormat="1" x14ac:dyDescent="0.25">
      <c r="A2156" s="288" t="s">
        <v>2049</v>
      </c>
      <c r="B2156" s="158" t="s">
        <v>597</v>
      </c>
      <c r="C2156" s="159" t="s">
        <v>2235</v>
      </c>
      <c r="D2156" s="160" t="s">
        <v>1190</v>
      </c>
      <c r="E2156" s="158" t="s">
        <v>1213</v>
      </c>
      <c r="F2156" s="161" t="s">
        <v>851</v>
      </c>
      <c r="G2156" s="162">
        <v>31219</v>
      </c>
      <c r="H2156" s="163">
        <v>30673</v>
      </c>
      <c r="I2156" s="166">
        <f t="shared" si="198"/>
        <v>-1.7489349434639163E-2</v>
      </c>
      <c r="J2156" s="164">
        <f t="shared" si="199"/>
        <v>-3.4978698869278326E-3</v>
      </c>
      <c r="K2156" s="162">
        <v>17192</v>
      </c>
      <c r="L2156" s="163">
        <v>16902</v>
      </c>
      <c r="M2156" s="166">
        <f t="shared" si="200"/>
        <v>-1.686831084225221E-2</v>
      </c>
      <c r="N2156" s="164">
        <f t="shared" si="201"/>
        <v>-3.3736621684504419E-3</v>
      </c>
      <c r="O2156" s="165">
        <f t="shared" si="202"/>
        <v>0.55069028476248438</v>
      </c>
      <c r="P2156" s="164">
        <f t="shared" si="203"/>
        <v>0.55103837251002508</v>
      </c>
      <c r="Q2156" s="81"/>
    </row>
    <row r="2157" spans="1:17" s="74" customFormat="1" x14ac:dyDescent="0.25">
      <c r="A2157" s="288" t="s">
        <v>2274</v>
      </c>
      <c r="B2157" s="158" t="s">
        <v>597</v>
      </c>
      <c r="C2157" s="159" t="s">
        <v>2157</v>
      </c>
      <c r="D2157" s="160" t="s">
        <v>1059</v>
      </c>
      <c r="E2157" s="158" t="s">
        <v>1389</v>
      </c>
      <c r="F2157" s="161" t="s">
        <v>3233</v>
      </c>
      <c r="G2157" s="162">
        <v>26849</v>
      </c>
      <c r="H2157" s="163">
        <v>26821</v>
      </c>
      <c r="I2157" s="166">
        <f t="shared" si="198"/>
        <v>-1.0428693806100785E-3</v>
      </c>
      <c r="J2157" s="164">
        <f t="shared" si="199"/>
        <v>-2.0857387612201569E-4</v>
      </c>
      <c r="K2157" s="162">
        <v>4</v>
      </c>
      <c r="L2157" s="163">
        <v>4</v>
      </c>
      <c r="M2157" s="166">
        <f t="shared" si="200"/>
        <v>0</v>
      </c>
      <c r="N2157" s="164">
        <f t="shared" si="201"/>
        <v>0</v>
      </c>
      <c r="O2157" s="165">
        <f t="shared" si="202"/>
        <v>1.4898134008715409E-4</v>
      </c>
      <c r="P2157" s="164">
        <f t="shared" si="203"/>
        <v>1.4913687036277544E-4</v>
      </c>
      <c r="Q2157" s="81"/>
    </row>
    <row r="2158" spans="1:17" s="74" customFormat="1" x14ac:dyDescent="0.25">
      <c r="A2158" s="288" t="s">
        <v>2717</v>
      </c>
      <c r="B2158" s="158" t="s">
        <v>597</v>
      </c>
      <c r="C2158" s="159" t="s">
        <v>2653</v>
      </c>
      <c r="D2158" s="160" t="s">
        <v>1076</v>
      </c>
      <c r="E2158" s="158" t="s">
        <v>1124</v>
      </c>
      <c r="F2158" s="161" t="s">
        <v>3039</v>
      </c>
      <c r="G2158" s="162">
        <v>105344</v>
      </c>
      <c r="H2158" s="163">
        <v>109034</v>
      </c>
      <c r="I2158" s="166">
        <f t="shared" si="198"/>
        <v>3.5028098420413122E-2</v>
      </c>
      <c r="J2158" s="164">
        <f t="shared" si="199"/>
        <v>7.0056196840826241E-3</v>
      </c>
      <c r="K2158" s="162">
        <v>2</v>
      </c>
      <c r="L2158" s="163">
        <v>2</v>
      </c>
      <c r="M2158" s="166">
        <f t="shared" si="200"/>
        <v>0</v>
      </c>
      <c r="N2158" s="164">
        <f t="shared" si="201"/>
        <v>0</v>
      </c>
      <c r="O2158" s="165">
        <f t="shared" si="202"/>
        <v>1.8985419198055891E-5</v>
      </c>
      <c r="P2158" s="164">
        <f t="shared" si="203"/>
        <v>1.8342902213988297E-5</v>
      </c>
      <c r="Q2158" s="81"/>
    </row>
    <row r="2159" spans="1:17" s="74" customFormat="1" x14ac:dyDescent="0.25">
      <c r="A2159" s="288" t="s">
        <v>2050</v>
      </c>
      <c r="B2159" s="158" t="s">
        <v>597</v>
      </c>
      <c r="C2159" s="159" t="s">
        <v>2236</v>
      </c>
      <c r="D2159" s="160" t="s">
        <v>1076</v>
      </c>
      <c r="E2159" s="158" t="s">
        <v>1124</v>
      </c>
      <c r="F2159" s="161" t="s">
        <v>3039</v>
      </c>
      <c r="G2159" s="162">
        <v>42056</v>
      </c>
      <c r="H2159" s="163">
        <v>41696</v>
      </c>
      <c r="I2159" s="166">
        <f t="shared" si="198"/>
        <v>-8.5600152178048321E-3</v>
      </c>
      <c r="J2159" s="164">
        <f t="shared" si="199"/>
        <v>-1.7120030435609664E-3</v>
      </c>
      <c r="K2159" s="162">
        <v>0</v>
      </c>
      <c r="L2159" s="163">
        <v>0</v>
      </c>
      <c r="M2159" s="166">
        <f t="shared" si="200"/>
        <v>0</v>
      </c>
      <c r="N2159" s="164">
        <f t="shared" si="201"/>
        <v>0</v>
      </c>
      <c r="O2159" s="165">
        <f t="shared" si="202"/>
        <v>0</v>
      </c>
      <c r="P2159" s="164">
        <f t="shared" si="203"/>
        <v>0</v>
      </c>
      <c r="Q2159" s="81"/>
    </row>
    <row r="2160" spans="1:17" s="74" customFormat="1" x14ac:dyDescent="0.25">
      <c r="A2160" s="288" t="s">
        <v>2050</v>
      </c>
      <c r="B2160" s="158" t="s">
        <v>597</v>
      </c>
      <c r="C2160" s="159" t="s">
        <v>2236</v>
      </c>
      <c r="D2160" s="160" t="s">
        <v>1076</v>
      </c>
      <c r="E2160" s="158" t="s">
        <v>1402</v>
      </c>
      <c r="F2160" s="161" t="s">
        <v>3233</v>
      </c>
      <c r="G2160" s="162">
        <v>42056</v>
      </c>
      <c r="H2160" s="163">
        <v>41696</v>
      </c>
      <c r="I2160" s="166">
        <f t="shared" si="198"/>
        <v>-8.5600152178048321E-3</v>
      </c>
      <c r="J2160" s="164">
        <f t="shared" si="199"/>
        <v>-1.7120030435609664E-3</v>
      </c>
      <c r="K2160" s="162">
        <v>11</v>
      </c>
      <c r="L2160" s="163">
        <v>11</v>
      </c>
      <c r="M2160" s="166">
        <f t="shared" si="200"/>
        <v>0</v>
      </c>
      <c r="N2160" s="164">
        <f t="shared" si="201"/>
        <v>0</v>
      </c>
      <c r="O2160" s="165">
        <f t="shared" si="202"/>
        <v>2.615560205440365E-4</v>
      </c>
      <c r="P2160" s="164">
        <f t="shared" si="203"/>
        <v>2.6381427475057561E-4</v>
      </c>
      <c r="Q2160" s="81"/>
    </row>
    <row r="2161" spans="1:17" s="74" customFormat="1" x14ac:dyDescent="0.25">
      <c r="A2161" s="288" t="s">
        <v>2050</v>
      </c>
      <c r="B2161" s="158" t="s">
        <v>597</v>
      </c>
      <c r="C2161" s="159" t="s">
        <v>2236</v>
      </c>
      <c r="D2161" s="160" t="s">
        <v>926</v>
      </c>
      <c r="E2161" s="158" t="s">
        <v>929</v>
      </c>
      <c r="F2161" s="161" t="s">
        <v>3233</v>
      </c>
      <c r="G2161" s="162">
        <v>42056</v>
      </c>
      <c r="H2161" s="163">
        <v>41696</v>
      </c>
      <c r="I2161" s="166">
        <f t="shared" si="198"/>
        <v>-8.5600152178048321E-3</v>
      </c>
      <c r="J2161" s="164">
        <f t="shared" si="199"/>
        <v>-1.7120030435609664E-3</v>
      </c>
      <c r="K2161" s="162">
        <v>14</v>
      </c>
      <c r="L2161" s="163">
        <v>14</v>
      </c>
      <c r="M2161" s="166">
        <f t="shared" si="200"/>
        <v>0</v>
      </c>
      <c r="N2161" s="164">
        <f t="shared" si="201"/>
        <v>0</v>
      </c>
      <c r="O2161" s="165">
        <f t="shared" si="202"/>
        <v>3.3288948069241014E-4</v>
      </c>
      <c r="P2161" s="164">
        <f t="shared" si="203"/>
        <v>3.3576362240982349E-4</v>
      </c>
      <c r="Q2161" s="81"/>
    </row>
    <row r="2162" spans="1:17" s="74" customFormat="1" x14ac:dyDescent="0.25">
      <c r="A2162" s="288" t="s">
        <v>2050</v>
      </c>
      <c r="B2162" s="158" t="s">
        <v>597</v>
      </c>
      <c r="C2162" s="159" t="s">
        <v>2236</v>
      </c>
      <c r="D2162" s="160" t="s">
        <v>1587</v>
      </c>
      <c r="E2162" s="158" t="s">
        <v>1222</v>
      </c>
      <c r="F2162" s="161" t="s">
        <v>851</v>
      </c>
      <c r="G2162" s="162">
        <v>42056</v>
      </c>
      <c r="H2162" s="163">
        <v>41696</v>
      </c>
      <c r="I2162" s="166">
        <f t="shared" si="198"/>
        <v>-8.5600152178048321E-3</v>
      </c>
      <c r="J2162" s="164">
        <f t="shared" si="199"/>
        <v>-1.7120030435609664E-3</v>
      </c>
      <c r="K2162" s="162">
        <v>0</v>
      </c>
      <c r="L2162" s="163">
        <v>0</v>
      </c>
      <c r="M2162" s="166">
        <f t="shared" si="200"/>
        <v>0</v>
      </c>
      <c r="N2162" s="164">
        <f t="shared" si="201"/>
        <v>0</v>
      </c>
      <c r="O2162" s="165">
        <f t="shared" si="202"/>
        <v>0</v>
      </c>
      <c r="P2162" s="164">
        <f t="shared" si="203"/>
        <v>0</v>
      </c>
      <c r="Q2162" s="81"/>
    </row>
    <row r="2163" spans="1:17" s="74" customFormat="1" x14ac:dyDescent="0.25">
      <c r="A2163" s="288" t="s">
        <v>2716</v>
      </c>
      <c r="B2163" s="158" t="s">
        <v>597</v>
      </c>
      <c r="C2163" s="159" t="s">
        <v>2654</v>
      </c>
      <c r="D2163" s="160" t="s">
        <v>1076</v>
      </c>
      <c r="E2163" s="158" t="s">
        <v>1124</v>
      </c>
      <c r="F2163" s="161" t="s">
        <v>3039</v>
      </c>
      <c r="G2163" s="162">
        <v>33842</v>
      </c>
      <c r="H2163" s="163">
        <v>34068</v>
      </c>
      <c r="I2163" s="166">
        <f t="shared" si="198"/>
        <v>6.6780923113291179E-3</v>
      </c>
      <c r="J2163" s="164">
        <f t="shared" si="199"/>
        <v>1.3356184622658235E-3</v>
      </c>
      <c r="K2163" s="162">
        <v>2</v>
      </c>
      <c r="L2163" s="163">
        <v>2</v>
      </c>
      <c r="M2163" s="166">
        <f t="shared" si="200"/>
        <v>0</v>
      </c>
      <c r="N2163" s="164">
        <f t="shared" si="201"/>
        <v>0</v>
      </c>
      <c r="O2163" s="165">
        <f t="shared" si="202"/>
        <v>5.9098162047160334E-5</v>
      </c>
      <c r="P2163" s="164">
        <f t="shared" si="203"/>
        <v>5.8706117177409889E-5</v>
      </c>
      <c r="Q2163" s="81"/>
    </row>
    <row r="2164" spans="1:17" s="74" customFormat="1" x14ac:dyDescent="0.25">
      <c r="A2164" s="288" t="s">
        <v>2051</v>
      </c>
      <c r="B2164" s="158" t="s">
        <v>597</v>
      </c>
      <c r="C2164" s="159" t="s">
        <v>2172</v>
      </c>
      <c r="D2164" s="160" t="s">
        <v>1059</v>
      </c>
      <c r="E2164" s="158" t="s">
        <v>1389</v>
      </c>
      <c r="F2164" s="161" t="s">
        <v>3233</v>
      </c>
      <c r="G2164" s="162">
        <v>57106</v>
      </c>
      <c r="H2164" s="163">
        <v>57932</v>
      </c>
      <c r="I2164" s="166">
        <f t="shared" si="198"/>
        <v>1.4464329492522677E-2</v>
      </c>
      <c r="J2164" s="164">
        <f t="shared" si="199"/>
        <v>2.8928658985045352E-3</v>
      </c>
      <c r="K2164" s="162">
        <v>57101</v>
      </c>
      <c r="L2164" s="163">
        <v>57927</v>
      </c>
      <c r="M2164" s="166">
        <f t="shared" si="200"/>
        <v>1.446559604910597E-2</v>
      </c>
      <c r="N2164" s="164">
        <f t="shared" si="201"/>
        <v>2.8931192098211938E-3</v>
      </c>
      <c r="O2164" s="165">
        <f t="shared" si="202"/>
        <v>0.99991244352607433</v>
      </c>
      <c r="P2164" s="164">
        <f t="shared" si="203"/>
        <v>0.99991369191465862</v>
      </c>
      <c r="Q2164" s="81"/>
    </row>
    <row r="2165" spans="1:17" s="74" customFormat="1" x14ac:dyDescent="0.25">
      <c r="A2165" s="288" t="s">
        <v>2715</v>
      </c>
      <c r="B2165" s="158" t="s">
        <v>597</v>
      </c>
      <c r="C2165" s="159" t="s">
        <v>2655</v>
      </c>
      <c r="D2165" s="160" t="s">
        <v>1059</v>
      </c>
      <c r="E2165" s="158" t="s">
        <v>1389</v>
      </c>
      <c r="F2165" s="161" t="s">
        <v>3233</v>
      </c>
      <c r="G2165" s="162">
        <v>75146</v>
      </c>
      <c r="H2165" s="163">
        <v>73904</v>
      </c>
      <c r="I2165" s="166">
        <f t="shared" si="198"/>
        <v>-1.6527825832379633E-2</v>
      </c>
      <c r="J2165" s="164">
        <f t="shared" si="199"/>
        <v>-3.3055651664759267E-3</v>
      </c>
      <c r="K2165" s="162">
        <v>2</v>
      </c>
      <c r="L2165" s="163">
        <v>2</v>
      </c>
      <c r="M2165" s="166">
        <f t="shared" si="200"/>
        <v>0</v>
      </c>
      <c r="N2165" s="164">
        <f t="shared" si="201"/>
        <v>0</v>
      </c>
      <c r="O2165" s="165">
        <f t="shared" si="202"/>
        <v>2.6614856412849653E-5</v>
      </c>
      <c r="P2165" s="164">
        <f t="shared" si="203"/>
        <v>2.7062134661182073E-5</v>
      </c>
      <c r="Q2165" s="81"/>
    </row>
    <row r="2166" spans="1:17" s="74" customFormat="1" x14ac:dyDescent="0.25">
      <c r="A2166" s="288" t="s">
        <v>2714</v>
      </c>
      <c r="B2166" s="158" t="s">
        <v>597</v>
      </c>
      <c r="C2166" s="159" t="s">
        <v>2282</v>
      </c>
      <c r="D2166" s="160" t="s">
        <v>1059</v>
      </c>
      <c r="E2166" s="158" t="s">
        <v>1389</v>
      </c>
      <c r="F2166" s="161" t="s">
        <v>3233</v>
      </c>
      <c r="G2166" s="162">
        <v>14088</v>
      </c>
      <c r="H2166" s="163">
        <v>13846</v>
      </c>
      <c r="I2166" s="166">
        <f t="shared" si="198"/>
        <v>-1.7177739920499716E-2</v>
      </c>
      <c r="J2166" s="164">
        <f t="shared" si="199"/>
        <v>-3.4355479840999432E-3</v>
      </c>
      <c r="K2166" s="162">
        <v>0</v>
      </c>
      <c r="L2166" s="163">
        <v>0</v>
      </c>
      <c r="M2166" s="166">
        <f t="shared" si="200"/>
        <v>0</v>
      </c>
      <c r="N2166" s="164">
        <f t="shared" si="201"/>
        <v>0</v>
      </c>
      <c r="O2166" s="165">
        <f t="shared" si="202"/>
        <v>0</v>
      </c>
      <c r="P2166" s="164">
        <f t="shared" si="203"/>
        <v>0</v>
      </c>
      <c r="Q2166" s="81"/>
    </row>
    <row r="2167" spans="1:17" s="74" customFormat="1" x14ac:dyDescent="0.25">
      <c r="A2167" s="288" t="s">
        <v>2052</v>
      </c>
      <c r="B2167" s="158" t="s">
        <v>597</v>
      </c>
      <c r="C2167" s="159" t="s">
        <v>102</v>
      </c>
      <c r="D2167" s="160" t="s">
        <v>1136</v>
      </c>
      <c r="E2167" s="158" t="s">
        <v>1146</v>
      </c>
      <c r="F2167" s="161" t="s">
        <v>3027</v>
      </c>
      <c r="G2167" s="162">
        <v>40145</v>
      </c>
      <c r="H2167" s="163">
        <v>39569</v>
      </c>
      <c r="I2167" s="166">
        <f t="shared" si="198"/>
        <v>-1.4347988541536929E-2</v>
      </c>
      <c r="J2167" s="164">
        <f t="shared" si="199"/>
        <v>-2.8695977083073856E-3</v>
      </c>
      <c r="K2167" s="162">
        <v>3</v>
      </c>
      <c r="L2167" s="163">
        <v>3</v>
      </c>
      <c r="M2167" s="166">
        <f t="shared" si="200"/>
        <v>0</v>
      </c>
      <c r="N2167" s="164">
        <f t="shared" si="201"/>
        <v>0</v>
      </c>
      <c r="O2167" s="165">
        <f t="shared" si="202"/>
        <v>7.4729106987171505E-5</v>
      </c>
      <c r="P2167" s="164">
        <f t="shared" si="203"/>
        <v>7.5816927392655868E-5</v>
      </c>
      <c r="Q2167" s="81"/>
    </row>
    <row r="2168" spans="1:17" s="74" customFormat="1" x14ac:dyDescent="0.25">
      <c r="A2168" s="288" t="s">
        <v>2713</v>
      </c>
      <c r="B2168" s="158" t="s">
        <v>597</v>
      </c>
      <c r="C2168" s="159" t="s">
        <v>2656</v>
      </c>
      <c r="D2168" s="160" t="s">
        <v>1190</v>
      </c>
      <c r="E2168" s="158" t="s">
        <v>1213</v>
      </c>
      <c r="F2168" s="161" t="s">
        <v>851</v>
      </c>
      <c r="G2168" s="162">
        <v>15458</v>
      </c>
      <c r="H2168" s="163">
        <v>15272</v>
      </c>
      <c r="I2168" s="166">
        <f t="shared" si="198"/>
        <v>-1.2032604476646397E-2</v>
      </c>
      <c r="J2168" s="164">
        <f t="shared" si="199"/>
        <v>-2.4065208953292791E-3</v>
      </c>
      <c r="K2168" s="162">
        <v>0</v>
      </c>
      <c r="L2168" s="163">
        <v>0</v>
      </c>
      <c r="M2168" s="166">
        <f t="shared" si="200"/>
        <v>0</v>
      </c>
      <c r="N2168" s="164">
        <f t="shared" si="201"/>
        <v>0</v>
      </c>
      <c r="O2168" s="165">
        <f t="shared" si="202"/>
        <v>0</v>
      </c>
      <c r="P2168" s="164">
        <f t="shared" si="203"/>
        <v>0</v>
      </c>
      <c r="Q2168" s="81"/>
    </row>
    <row r="2169" spans="1:17" s="74" customFormat="1" x14ac:dyDescent="0.25">
      <c r="A2169" s="288" t="s">
        <v>2372</v>
      </c>
      <c r="B2169" s="158" t="s">
        <v>576</v>
      </c>
      <c r="C2169" s="159" t="s">
        <v>2386</v>
      </c>
      <c r="D2169" s="160" t="s">
        <v>3096</v>
      </c>
      <c r="E2169" s="158" t="s">
        <v>1153</v>
      </c>
      <c r="F2169" s="161" t="s">
        <v>3027</v>
      </c>
      <c r="G2169" s="162">
        <v>263414</v>
      </c>
      <c r="H2169" s="163">
        <v>272854</v>
      </c>
      <c r="I2169" s="166">
        <f t="shared" si="198"/>
        <v>3.583712331159316E-2</v>
      </c>
      <c r="J2169" s="164">
        <f t="shared" si="199"/>
        <v>7.1674246623186317E-3</v>
      </c>
      <c r="K2169" s="162">
        <v>8782</v>
      </c>
      <c r="L2169" s="163">
        <v>9088</v>
      </c>
      <c r="M2169" s="166">
        <f t="shared" si="200"/>
        <v>3.4843999089045778E-2</v>
      </c>
      <c r="N2169" s="164">
        <f t="shared" si="201"/>
        <v>6.9687998178091558E-3</v>
      </c>
      <c r="O2169" s="165">
        <f t="shared" si="202"/>
        <v>3.3339154335001175E-2</v>
      </c>
      <c r="P2169" s="164">
        <f t="shared" si="203"/>
        <v>3.3307189925747833E-2</v>
      </c>
      <c r="Q2169" s="81"/>
    </row>
    <row r="2170" spans="1:17" s="74" customFormat="1" x14ac:dyDescent="0.25">
      <c r="A2170" s="288" t="s">
        <v>2712</v>
      </c>
      <c r="B2170" s="158" t="s">
        <v>576</v>
      </c>
      <c r="C2170" s="159" t="s">
        <v>2657</v>
      </c>
      <c r="D2170" s="160" t="s">
        <v>1098</v>
      </c>
      <c r="E2170" s="158" t="s">
        <v>1131</v>
      </c>
      <c r="F2170" s="161" t="s">
        <v>3039</v>
      </c>
      <c r="G2170" s="162">
        <v>50175</v>
      </c>
      <c r="H2170" s="163">
        <v>51043</v>
      </c>
      <c r="I2170" s="166">
        <f t="shared" si="198"/>
        <v>1.7299451918286E-2</v>
      </c>
      <c r="J2170" s="164">
        <f t="shared" si="199"/>
        <v>3.4598903836571999E-3</v>
      </c>
      <c r="K2170" s="162">
        <v>0</v>
      </c>
      <c r="L2170" s="163">
        <v>0</v>
      </c>
      <c r="M2170" s="166">
        <f t="shared" si="200"/>
        <v>0</v>
      </c>
      <c r="N2170" s="164">
        <f t="shared" si="201"/>
        <v>0</v>
      </c>
      <c r="O2170" s="165">
        <f t="shared" si="202"/>
        <v>0</v>
      </c>
      <c r="P2170" s="164">
        <f t="shared" si="203"/>
        <v>0</v>
      </c>
      <c r="Q2170" s="81"/>
    </row>
    <row r="2171" spans="1:17" s="74" customFormat="1" ht="30" x14ac:dyDescent="0.25">
      <c r="A2171" s="288" t="s">
        <v>2711</v>
      </c>
      <c r="B2171" s="158" t="s">
        <v>576</v>
      </c>
      <c r="C2171" s="159" t="s">
        <v>1775</v>
      </c>
      <c r="D2171" s="160" t="s">
        <v>3097</v>
      </c>
      <c r="E2171" s="158" t="s">
        <v>1172</v>
      </c>
      <c r="F2171" s="161" t="s">
        <v>3027</v>
      </c>
      <c r="G2171" s="162">
        <v>34773</v>
      </c>
      <c r="H2171" s="163">
        <v>35908</v>
      </c>
      <c r="I2171" s="166">
        <f t="shared" si="198"/>
        <v>3.2640266873723865E-2</v>
      </c>
      <c r="J2171" s="164">
        <f t="shared" si="199"/>
        <v>6.5280533747447732E-3</v>
      </c>
      <c r="K2171" s="162">
        <v>1</v>
      </c>
      <c r="L2171" s="163">
        <v>1</v>
      </c>
      <c r="M2171" s="166">
        <f t="shared" si="200"/>
        <v>0</v>
      </c>
      <c r="N2171" s="164">
        <f t="shared" si="201"/>
        <v>0</v>
      </c>
      <c r="O2171" s="165">
        <f t="shared" si="202"/>
        <v>2.8757944382135565E-5</v>
      </c>
      <c r="P2171" s="164">
        <f t="shared" si="203"/>
        <v>2.7848947309791691E-5</v>
      </c>
      <c r="Q2171" s="81"/>
    </row>
    <row r="2172" spans="1:17" s="74" customFormat="1" x14ac:dyDescent="0.25">
      <c r="A2172" s="288" t="s">
        <v>2710</v>
      </c>
      <c r="B2172" s="158" t="s">
        <v>576</v>
      </c>
      <c r="C2172" s="159" t="s">
        <v>2469</v>
      </c>
      <c r="D2172" s="160" t="s">
        <v>3100</v>
      </c>
      <c r="E2172" s="158" t="s">
        <v>1161</v>
      </c>
      <c r="F2172" s="161" t="s">
        <v>3027</v>
      </c>
      <c r="G2172" s="162">
        <v>57490</v>
      </c>
      <c r="H2172" s="163">
        <v>58810</v>
      </c>
      <c r="I2172" s="166">
        <f t="shared" si="198"/>
        <v>2.2960514872151679E-2</v>
      </c>
      <c r="J2172" s="164">
        <f t="shared" si="199"/>
        <v>4.5921029744303357E-3</v>
      </c>
      <c r="K2172" s="162">
        <v>1</v>
      </c>
      <c r="L2172" s="163">
        <v>1</v>
      </c>
      <c r="M2172" s="166">
        <f t="shared" si="200"/>
        <v>0</v>
      </c>
      <c r="N2172" s="164">
        <f t="shared" si="201"/>
        <v>0</v>
      </c>
      <c r="O2172" s="165">
        <f t="shared" si="202"/>
        <v>1.7394329448599755E-5</v>
      </c>
      <c r="P2172" s="164">
        <f t="shared" si="203"/>
        <v>1.7003910899506888E-5</v>
      </c>
      <c r="Q2172" s="81"/>
    </row>
    <row r="2173" spans="1:17" s="74" customFormat="1" x14ac:dyDescent="0.25">
      <c r="A2173" s="288" t="s">
        <v>2373</v>
      </c>
      <c r="B2173" s="158" t="s">
        <v>576</v>
      </c>
      <c r="C2173" s="159" t="s">
        <v>2387</v>
      </c>
      <c r="D2173" s="160" t="s">
        <v>3100</v>
      </c>
      <c r="E2173" s="158" t="s">
        <v>1161</v>
      </c>
      <c r="F2173" s="161" t="s">
        <v>3027</v>
      </c>
      <c r="G2173" s="162">
        <v>539476</v>
      </c>
      <c r="H2173" s="163">
        <v>566085</v>
      </c>
      <c r="I2173" s="166">
        <f t="shared" si="198"/>
        <v>4.9323788268616213E-2</v>
      </c>
      <c r="J2173" s="164">
        <f t="shared" si="199"/>
        <v>9.8647576537232422E-3</v>
      </c>
      <c r="K2173" s="162">
        <v>539448</v>
      </c>
      <c r="L2173" s="163">
        <v>566055</v>
      </c>
      <c r="M2173" s="166">
        <f t="shared" si="200"/>
        <v>4.9322640921831203E-2</v>
      </c>
      <c r="N2173" s="164">
        <f t="shared" si="201"/>
        <v>9.8645281843662402E-3</v>
      </c>
      <c r="O2173" s="165">
        <f t="shared" si="202"/>
        <v>0.99994809778377536</v>
      </c>
      <c r="P2173" s="164">
        <f t="shared" si="203"/>
        <v>0.99994700442513051</v>
      </c>
      <c r="Q2173" s="81"/>
    </row>
    <row r="2174" spans="1:17" s="74" customFormat="1" x14ac:dyDescent="0.25">
      <c r="A2174" s="288" t="s">
        <v>2709</v>
      </c>
      <c r="B2174" s="158" t="s">
        <v>576</v>
      </c>
      <c r="C2174" s="159" t="s">
        <v>2509</v>
      </c>
      <c r="D2174" s="160" t="s">
        <v>1075</v>
      </c>
      <c r="E2174" s="158" t="s">
        <v>1399</v>
      </c>
      <c r="F2174" s="161" t="s">
        <v>3233</v>
      </c>
      <c r="G2174" s="162">
        <v>88294</v>
      </c>
      <c r="H2174" s="163">
        <v>88921</v>
      </c>
      <c r="I2174" s="166">
        <f t="shared" si="198"/>
        <v>7.1012752848438176E-3</v>
      </c>
      <c r="J2174" s="164">
        <f t="shared" si="199"/>
        <v>1.4202550569687635E-3</v>
      </c>
      <c r="K2174" s="162">
        <v>1</v>
      </c>
      <c r="L2174" s="163">
        <v>1</v>
      </c>
      <c r="M2174" s="166">
        <f t="shared" si="200"/>
        <v>0</v>
      </c>
      <c r="N2174" s="164">
        <f t="shared" si="201"/>
        <v>0</v>
      </c>
      <c r="O2174" s="165">
        <f t="shared" si="202"/>
        <v>1.1325797902462229E-5</v>
      </c>
      <c r="P2174" s="164">
        <f t="shared" si="203"/>
        <v>1.1245937405112402E-5</v>
      </c>
      <c r="Q2174" s="81"/>
    </row>
    <row r="2175" spans="1:17" s="74" customFormat="1" x14ac:dyDescent="0.25">
      <c r="A2175" s="288" t="s">
        <v>2709</v>
      </c>
      <c r="B2175" s="158" t="s">
        <v>576</v>
      </c>
      <c r="C2175" s="159" t="s">
        <v>2509</v>
      </c>
      <c r="D2175" s="160" t="s">
        <v>3100</v>
      </c>
      <c r="E2175" s="158" t="s">
        <v>1161</v>
      </c>
      <c r="F2175" s="161" t="s">
        <v>3027</v>
      </c>
      <c r="G2175" s="162">
        <v>88294</v>
      </c>
      <c r="H2175" s="163">
        <v>88921</v>
      </c>
      <c r="I2175" s="166">
        <f t="shared" si="198"/>
        <v>7.1012752848438176E-3</v>
      </c>
      <c r="J2175" s="164">
        <f t="shared" si="199"/>
        <v>1.4202550569687635E-3</v>
      </c>
      <c r="K2175" s="162">
        <v>1</v>
      </c>
      <c r="L2175" s="163">
        <v>1</v>
      </c>
      <c r="M2175" s="166">
        <f t="shared" si="200"/>
        <v>0</v>
      </c>
      <c r="N2175" s="164">
        <f t="shared" si="201"/>
        <v>0</v>
      </c>
      <c r="O2175" s="165">
        <f t="shared" si="202"/>
        <v>1.1325797902462229E-5</v>
      </c>
      <c r="P2175" s="164">
        <f t="shared" si="203"/>
        <v>1.1245937405112402E-5</v>
      </c>
      <c r="Q2175" s="81"/>
    </row>
    <row r="2176" spans="1:17" s="74" customFormat="1" x14ac:dyDescent="0.25">
      <c r="A2176" s="288" t="s">
        <v>2053</v>
      </c>
      <c r="B2176" s="158" t="s">
        <v>576</v>
      </c>
      <c r="C2176" s="159" t="s">
        <v>2237</v>
      </c>
      <c r="D2176" s="160" t="s">
        <v>3109</v>
      </c>
      <c r="E2176" s="158" t="s">
        <v>3144</v>
      </c>
      <c r="F2176" s="161" t="s">
        <v>3126</v>
      </c>
      <c r="G2176" s="162">
        <v>27725</v>
      </c>
      <c r="H2176" s="163">
        <v>27932</v>
      </c>
      <c r="I2176" s="166">
        <f t="shared" si="198"/>
        <v>7.4661857529305679E-3</v>
      </c>
      <c r="J2176" s="164">
        <f t="shared" si="199"/>
        <v>1.4932371505861136E-3</v>
      </c>
      <c r="K2176" s="162">
        <v>44</v>
      </c>
      <c r="L2176" s="163">
        <v>44</v>
      </c>
      <c r="M2176" s="166">
        <f t="shared" si="200"/>
        <v>0</v>
      </c>
      <c r="N2176" s="164">
        <f t="shared" si="201"/>
        <v>0</v>
      </c>
      <c r="O2176" s="165">
        <f t="shared" si="202"/>
        <v>1.5870153291253381E-3</v>
      </c>
      <c r="P2176" s="164">
        <f t="shared" si="203"/>
        <v>1.5752541887440927E-3</v>
      </c>
      <c r="Q2176" s="81"/>
    </row>
    <row r="2177" spans="1:17" s="74" customFormat="1" x14ac:dyDescent="0.25">
      <c r="A2177" s="288" t="s">
        <v>1043</v>
      </c>
      <c r="B2177" s="158" t="s">
        <v>576</v>
      </c>
      <c r="C2177" s="159" t="s">
        <v>575</v>
      </c>
      <c r="D2177" s="160" t="s">
        <v>1435</v>
      </c>
      <c r="E2177" s="158" t="s">
        <v>1240</v>
      </c>
      <c r="F2177" s="161" t="s">
        <v>842</v>
      </c>
      <c r="G2177" s="162">
        <v>43457</v>
      </c>
      <c r="H2177" s="163">
        <v>43860</v>
      </c>
      <c r="I2177" s="166">
        <f t="shared" si="198"/>
        <v>9.2735347584969059E-3</v>
      </c>
      <c r="J2177" s="164">
        <f t="shared" si="199"/>
        <v>1.8547069516993812E-3</v>
      </c>
      <c r="K2177" s="162">
        <v>4</v>
      </c>
      <c r="L2177" s="163">
        <v>4</v>
      </c>
      <c r="M2177" s="166">
        <f t="shared" si="200"/>
        <v>0</v>
      </c>
      <c r="N2177" s="164">
        <f t="shared" si="201"/>
        <v>0</v>
      </c>
      <c r="O2177" s="165">
        <f t="shared" si="202"/>
        <v>9.204501000989484E-5</v>
      </c>
      <c r="P2177" s="164">
        <f t="shared" si="203"/>
        <v>9.1199270405836752E-5</v>
      </c>
      <c r="Q2177" s="81"/>
    </row>
    <row r="2178" spans="1:17" s="74" customFormat="1" x14ac:dyDescent="0.25">
      <c r="A2178" s="288" t="s">
        <v>2708</v>
      </c>
      <c r="B2178" s="158" t="s">
        <v>576</v>
      </c>
      <c r="C2178" s="159" t="s">
        <v>2658</v>
      </c>
      <c r="D2178" s="160" t="s">
        <v>1098</v>
      </c>
      <c r="E2178" s="158" t="s">
        <v>1131</v>
      </c>
      <c r="F2178" s="161" t="s">
        <v>3039</v>
      </c>
      <c r="G2178" s="162">
        <v>102906</v>
      </c>
      <c r="H2178" s="163">
        <v>105215</v>
      </c>
      <c r="I2178" s="166">
        <f t="shared" si="198"/>
        <v>2.2437953083396498E-2</v>
      </c>
      <c r="J2178" s="164">
        <f t="shared" si="199"/>
        <v>4.4875906166792993E-3</v>
      </c>
      <c r="K2178" s="162">
        <v>1</v>
      </c>
      <c r="L2178" s="163">
        <v>1</v>
      </c>
      <c r="M2178" s="166">
        <f t="shared" si="200"/>
        <v>0</v>
      </c>
      <c r="N2178" s="164">
        <f t="shared" si="201"/>
        <v>0</v>
      </c>
      <c r="O2178" s="165">
        <f t="shared" si="202"/>
        <v>9.7176063592016021E-6</v>
      </c>
      <c r="P2178" s="164">
        <f t="shared" si="203"/>
        <v>9.5043482393194889E-6</v>
      </c>
      <c r="Q2178" s="81"/>
    </row>
    <row r="2179" spans="1:17" s="74" customFormat="1" x14ac:dyDescent="0.25">
      <c r="A2179" s="288" t="s">
        <v>2707</v>
      </c>
      <c r="B2179" s="158" t="s">
        <v>576</v>
      </c>
      <c r="C2179" s="159" t="s">
        <v>2617</v>
      </c>
      <c r="D2179" s="160" t="s">
        <v>3098</v>
      </c>
      <c r="E2179" s="158" t="s">
        <v>1170</v>
      </c>
      <c r="F2179" s="161" t="s">
        <v>3027</v>
      </c>
      <c r="G2179" s="162">
        <v>9009</v>
      </c>
      <c r="H2179" s="163">
        <v>9103</v>
      </c>
      <c r="I2179" s="166">
        <f t="shared" ref="I2179:I2242" si="204">(H2179-G2179)/G2179</f>
        <v>1.0434010434010434E-2</v>
      </c>
      <c r="J2179" s="164">
        <f t="shared" ref="J2179:J2242" si="205">I2179/5</f>
        <v>2.0868020868020868E-3</v>
      </c>
      <c r="K2179" s="162">
        <v>0</v>
      </c>
      <c r="L2179" s="163">
        <v>0</v>
      </c>
      <c r="M2179" s="166">
        <f t="shared" ref="M2179:M2242" si="206">IFERROR((L2179-K2179)/K2179,0)</f>
        <v>0</v>
      </c>
      <c r="N2179" s="164">
        <f t="shared" ref="N2179:N2242" si="207">M2179/5</f>
        <v>0</v>
      </c>
      <c r="O2179" s="165">
        <f t="shared" ref="O2179:O2243" si="208">K2179/G2179</f>
        <v>0</v>
      </c>
      <c r="P2179" s="164">
        <f t="shared" ref="P2179:P2243" si="209">L2179/H2179</f>
        <v>0</v>
      </c>
      <c r="Q2179" s="81"/>
    </row>
    <row r="2180" spans="1:17" s="74" customFormat="1" x14ac:dyDescent="0.25">
      <c r="A2180" s="288" t="s">
        <v>2706</v>
      </c>
      <c r="B2180" s="158" t="s">
        <v>576</v>
      </c>
      <c r="C2180" s="159" t="s">
        <v>2543</v>
      </c>
      <c r="D2180" s="160" t="s">
        <v>3100</v>
      </c>
      <c r="E2180" s="158" t="s">
        <v>1161</v>
      </c>
      <c r="F2180" s="161" t="s">
        <v>3027</v>
      </c>
      <c r="G2180" s="162">
        <v>37052</v>
      </c>
      <c r="H2180" s="163">
        <v>37513</v>
      </c>
      <c r="I2180" s="166">
        <f t="shared" si="204"/>
        <v>1.2441973442729137E-2</v>
      </c>
      <c r="J2180" s="164">
        <f t="shared" si="205"/>
        <v>2.4883946885458272E-3</v>
      </c>
      <c r="K2180" s="162">
        <v>4</v>
      </c>
      <c r="L2180" s="163">
        <v>4</v>
      </c>
      <c r="M2180" s="166">
        <f t="shared" si="206"/>
        <v>0</v>
      </c>
      <c r="N2180" s="164">
        <f t="shared" si="207"/>
        <v>0</v>
      </c>
      <c r="O2180" s="165">
        <f t="shared" si="208"/>
        <v>1.0795638562020944E-4</v>
      </c>
      <c r="P2180" s="164">
        <f t="shared" si="209"/>
        <v>1.0662970170340949E-4</v>
      </c>
      <c r="Q2180" s="81"/>
    </row>
    <row r="2181" spans="1:17" s="74" customFormat="1" x14ac:dyDescent="0.25">
      <c r="A2181" s="288" t="s">
        <v>2705</v>
      </c>
      <c r="B2181" s="158" t="s">
        <v>576</v>
      </c>
      <c r="C2181" s="159" t="s">
        <v>2538</v>
      </c>
      <c r="D2181" s="160" t="s">
        <v>3100</v>
      </c>
      <c r="E2181" s="158" t="s">
        <v>1161</v>
      </c>
      <c r="F2181" s="161" t="s">
        <v>3027</v>
      </c>
      <c r="G2181" s="162">
        <v>23846</v>
      </c>
      <c r="H2181" s="163">
        <v>24262</v>
      </c>
      <c r="I2181" s="166">
        <f t="shared" si="204"/>
        <v>1.7445273840476391E-2</v>
      </c>
      <c r="J2181" s="164">
        <f t="shared" si="205"/>
        <v>3.489054768095278E-3</v>
      </c>
      <c r="K2181" s="162">
        <v>5</v>
      </c>
      <c r="L2181" s="163">
        <v>5</v>
      </c>
      <c r="M2181" s="166">
        <f t="shared" si="206"/>
        <v>0</v>
      </c>
      <c r="N2181" s="164">
        <f t="shared" si="207"/>
        <v>0</v>
      </c>
      <c r="O2181" s="165">
        <f t="shared" si="208"/>
        <v>2.0967877212111046E-4</v>
      </c>
      <c r="P2181" s="164">
        <f t="shared" si="209"/>
        <v>2.0608358750309126E-4</v>
      </c>
      <c r="Q2181" s="81"/>
    </row>
    <row r="2182" spans="1:17" s="74" customFormat="1" x14ac:dyDescent="0.25">
      <c r="A2182" s="288" t="s">
        <v>2704</v>
      </c>
      <c r="B2182" s="158" t="s">
        <v>576</v>
      </c>
      <c r="C2182" s="159" t="s">
        <v>58</v>
      </c>
      <c r="D2182" s="160" t="s">
        <v>1075</v>
      </c>
      <c r="E2182" s="158" t="s">
        <v>1399</v>
      </c>
      <c r="F2182" s="161" t="s">
        <v>3233</v>
      </c>
      <c r="G2182" s="162">
        <v>85115</v>
      </c>
      <c r="H2182" s="163">
        <v>86613</v>
      </c>
      <c r="I2182" s="166">
        <f t="shared" si="204"/>
        <v>1.7599718028549611E-2</v>
      </c>
      <c r="J2182" s="164">
        <f t="shared" si="205"/>
        <v>3.5199436057099221E-3</v>
      </c>
      <c r="K2182" s="162">
        <v>1</v>
      </c>
      <c r="L2182" s="163">
        <v>1</v>
      </c>
      <c r="M2182" s="166">
        <f t="shared" si="206"/>
        <v>0</v>
      </c>
      <c r="N2182" s="164">
        <f t="shared" si="207"/>
        <v>0</v>
      </c>
      <c r="O2182" s="165">
        <f t="shared" si="208"/>
        <v>1.1748810432943665E-5</v>
      </c>
      <c r="P2182" s="164">
        <f t="shared" si="209"/>
        <v>1.1545610936002678E-5</v>
      </c>
      <c r="Q2182" s="81"/>
    </row>
    <row r="2183" spans="1:17" s="74" customFormat="1" x14ac:dyDescent="0.25">
      <c r="A2183" s="288" t="s">
        <v>2704</v>
      </c>
      <c r="B2183" s="158" t="s">
        <v>576</v>
      </c>
      <c r="C2183" s="159" t="s">
        <v>58</v>
      </c>
      <c r="D2183" s="160" t="s">
        <v>3100</v>
      </c>
      <c r="E2183" s="158" t="s">
        <v>1161</v>
      </c>
      <c r="F2183" s="161" t="s">
        <v>3027</v>
      </c>
      <c r="G2183" s="162">
        <v>85115</v>
      </c>
      <c r="H2183" s="163">
        <v>86613</v>
      </c>
      <c r="I2183" s="166">
        <f t="shared" si="204"/>
        <v>1.7599718028549611E-2</v>
      </c>
      <c r="J2183" s="164">
        <f t="shared" si="205"/>
        <v>3.5199436057099221E-3</v>
      </c>
      <c r="K2183" s="162">
        <v>8</v>
      </c>
      <c r="L2183" s="163">
        <v>8</v>
      </c>
      <c r="M2183" s="166">
        <f t="shared" si="206"/>
        <v>0</v>
      </c>
      <c r="N2183" s="164">
        <f t="shared" si="207"/>
        <v>0</v>
      </c>
      <c r="O2183" s="165">
        <f t="shared" si="208"/>
        <v>9.3990483463549318E-5</v>
      </c>
      <c r="P2183" s="164">
        <f t="shared" si="209"/>
        <v>9.2364887488021426E-5</v>
      </c>
      <c r="Q2183" s="81"/>
    </row>
    <row r="2184" spans="1:17" s="74" customFormat="1" x14ac:dyDescent="0.25">
      <c r="A2184" s="288" t="s">
        <v>2054</v>
      </c>
      <c r="B2184" s="158" t="s">
        <v>576</v>
      </c>
      <c r="C2184" s="159" t="s">
        <v>2238</v>
      </c>
      <c r="D2184" s="160" t="s">
        <v>833</v>
      </c>
      <c r="E2184" s="158" t="s">
        <v>834</v>
      </c>
      <c r="F2184" s="161" t="s">
        <v>3039</v>
      </c>
      <c r="G2184" s="162">
        <v>169141</v>
      </c>
      <c r="H2184" s="163">
        <v>172525</v>
      </c>
      <c r="I2184" s="166">
        <f t="shared" si="204"/>
        <v>2.0006976427950646E-2</v>
      </c>
      <c r="J2184" s="164">
        <f t="shared" si="205"/>
        <v>4.0013952855901293E-3</v>
      </c>
      <c r="K2184" s="162">
        <v>127486</v>
      </c>
      <c r="L2184" s="163">
        <v>130030</v>
      </c>
      <c r="M2184" s="166">
        <f t="shared" si="206"/>
        <v>1.9955132328255652E-2</v>
      </c>
      <c r="N2184" s="164">
        <f t="shared" si="207"/>
        <v>3.9910264656511305E-3</v>
      </c>
      <c r="O2184" s="165">
        <f t="shared" si="208"/>
        <v>0.75372618111516432</v>
      </c>
      <c r="P2184" s="164">
        <f t="shared" si="209"/>
        <v>0.75368787132299664</v>
      </c>
      <c r="Q2184" s="81"/>
    </row>
    <row r="2185" spans="1:17" s="74" customFormat="1" x14ac:dyDescent="0.25">
      <c r="A2185" s="288" t="s">
        <v>2054</v>
      </c>
      <c r="B2185" s="158" t="s">
        <v>576</v>
      </c>
      <c r="C2185" s="159" t="s">
        <v>2238</v>
      </c>
      <c r="D2185" s="160" t="s">
        <v>3106</v>
      </c>
      <c r="E2185" s="158" t="s">
        <v>3136</v>
      </c>
      <c r="F2185" s="161" t="s">
        <v>3126</v>
      </c>
      <c r="G2185" s="162">
        <v>169141</v>
      </c>
      <c r="H2185" s="163">
        <v>172525</v>
      </c>
      <c r="I2185" s="166">
        <f t="shared" si="204"/>
        <v>2.0006976427950646E-2</v>
      </c>
      <c r="J2185" s="164">
        <f t="shared" si="205"/>
        <v>4.0013952855901293E-3</v>
      </c>
      <c r="K2185" s="162">
        <v>114692</v>
      </c>
      <c r="L2185" s="163">
        <v>116986</v>
      </c>
      <c r="M2185" s="166">
        <f t="shared" si="206"/>
        <v>2.000139504063056E-2</v>
      </c>
      <c r="N2185" s="164">
        <f t="shared" si="207"/>
        <v>4.0002790081261116E-3</v>
      </c>
      <c r="O2185" s="165">
        <f t="shared" si="208"/>
        <v>0.67808514789436036</v>
      </c>
      <c r="P2185" s="164">
        <f t="shared" si="209"/>
        <v>0.67808143747283001</v>
      </c>
      <c r="Q2185" s="81"/>
    </row>
    <row r="2186" spans="1:17" s="74" customFormat="1" x14ac:dyDescent="0.25">
      <c r="A2186" s="288" t="s">
        <v>2054</v>
      </c>
      <c r="B2186" s="158" t="s">
        <v>576</v>
      </c>
      <c r="C2186" s="159" t="s">
        <v>2238</v>
      </c>
      <c r="D2186" s="160" t="s">
        <v>1075</v>
      </c>
      <c r="E2186" s="158" t="s">
        <v>1399</v>
      </c>
      <c r="F2186" s="161" t="s">
        <v>3233</v>
      </c>
      <c r="G2186" s="162">
        <v>169141</v>
      </c>
      <c r="H2186" s="163">
        <v>172525</v>
      </c>
      <c r="I2186" s="166">
        <f t="shared" si="204"/>
        <v>2.0006976427950646E-2</v>
      </c>
      <c r="J2186" s="164">
        <f t="shared" si="205"/>
        <v>4.0013952855901293E-3</v>
      </c>
      <c r="K2186" s="162">
        <v>7</v>
      </c>
      <c r="L2186" s="163">
        <v>7</v>
      </c>
      <c r="M2186" s="166">
        <f t="shared" si="206"/>
        <v>0</v>
      </c>
      <c r="N2186" s="164">
        <f t="shared" si="207"/>
        <v>0</v>
      </c>
      <c r="O2186" s="165">
        <f t="shared" si="208"/>
        <v>4.1385589537722965E-5</v>
      </c>
      <c r="P2186" s="164">
        <f t="shared" si="209"/>
        <v>4.0573829879727572E-5</v>
      </c>
      <c r="Q2186" s="81"/>
    </row>
    <row r="2187" spans="1:17" s="74" customFormat="1" x14ac:dyDescent="0.25">
      <c r="A2187" s="288" t="s">
        <v>2055</v>
      </c>
      <c r="B2187" s="158" t="s">
        <v>576</v>
      </c>
      <c r="C2187" s="159" t="s">
        <v>2239</v>
      </c>
      <c r="D2187" s="160" t="s">
        <v>3112</v>
      </c>
      <c r="E2187" s="158" t="s">
        <v>3153</v>
      </c>
      <c r="F2187" s="161" t="s">
        <v>3126</v>
      </c>
      <c r="G2187" s="162">
        <v>20531</v>
      </c>
      <c r="H2187" s="163">
        <v>20912</v>
      </c>
      <c r="I2187" s="166">
        <f t="shared" si="204"/>
        <v>1.8557303589693635E-2</v>
      </c>
      <c r="J2187" s="164">
        <f t="shared" si="205"/>
        <v>3.7114607179387269E-3</v>
      </c>
      <c r="K2187" s="162">
        <v>0</v>
      </c>
      <c r="L2187" s="163">
        <v>0</v>
      </c>
      <c r="M2187" s="166">
        <f t="shared" si="206"/>
        <v>0</v>
      </c>
      <c r="N2187" s="164">
        <f t="shared" si="207"/>
        <v>0</v>
      </c>
      <c r="O2187" s="165">
        <f t="shared" si="208"/>
        <v>0</v>
      </c>
      <c r="P2187" s="164">
        <f t="shared" si="209"/>
        <v>0</v>
      </c>
      <c r="Q2187" s="81"/>
    </row>
    <row r="2188" spans="1:17" s="74" customFormat="1" x14ac:dyDescent="0.25">
      <c r="A2188" s="288" t="s">
        <v>2703</v>
      </c>
      <c r="B2188" s="158" t="s">
        <v>576</v>
      </c>
      <c r="C2188" s="159" t="s">
        <v>2659</v>
      </c>
      <c r="D2188" s="160" t="s">
        <v>3098</v>
      </c>
      <c r="E2188" s="158" t="s">
        <v>1170</v>
      </c>
      <c r="F2188" s="161" t="s">
        <v>3027</v>
      </c>
      <c r="G2188" s="162">
        <v>19284</v>
      </c>
      <c r="H2188" s="163">
        <v>19560</v>
      </c>
      <c r="I2188" s="166">
        <f t="shared" si="204"/>
        <v>1.431238332296204E-2</v>
      </c>
      <c r="J2188" s="164">
        <f t="shared" si="205"/>
        <v>2.8624766645924081E-3</v>
      </c>
      <c r="K2188" s="162">
        <v>0</v>
      </c>
      <c r="L2188" s="163">
        <v>0</v>
      </c>
      <c r="M2188" s="166">
        <f t="shared" si="206"/>
        <v>0</v>
      </c>
      <c r="N2188" s="164">
        <f t="shared" si="207"/>
        <v>0</v>
      </c>
      <c r="O2188" s="165">
        <f t="shared" si="208"/>
        <v>0</v>
      </c>
      <c r="P2188" s="164">
        <f t="shared" si="209"/>
        <v>0</v>
      </c>
      <c r="Q2188" s="81"/>
    </row>
    <row r="2189" spans="1:17" s="74" customFormat="1" ht="30" x14ac:dyDescent="0.25">
      <c r="A2189" s="288" t="s">
        <v>2703</v>
      </c>
      <c r="B2189" s="158" t="s">
        <v>576</v>
      </c>
      <c r="C2189" s="159" t="s">
        <v>2659</v>
      </c>
      <c r="D2189" s="160" t="s">
        <v>3097</v>
      </c>
      <c r="E2189" s="158" t="s">
        <v>1172</v>
      </c>
      <c r="F2189" s="161" t="s">
        <v>3027</v>
      </c>
      <c r="G2189" s="162">
        <v>19284</v>
      </c>
      <c r="H2189" s="163">
        <v>19560</v>
      </c>
      <c r="I2189" s="166">
        <f t="shared" si="204"/>
        <v>1.431238332296204E-2</v>
      </c>
      <c r="J2189" s="164">
        <f t="shared" si="205"/>
        <v>2.8624766645924081E-3</v>
      </c>
      <c r="K2189" s="162">
        <v>0</v>
      </c>
      <c r="L2189" s="163">
        <v>0</v>
      </c>
      <c r="M2189" s="166">
        <f t="shared" si="206"/>
        <v>0</v>
      </c>
      <c r="N2189" s="164">
        <f t="shared" si="207"/>
        <v>0</v>
      </c>
      <c r="O2189" s="165">
        <f t="shared" si="208"/>
        <v>0</v>
      </c>
      <c r="P2189" s="164">
        <f t="shared" si="209"/>
        <v>0</v>
      </c>
      <c r="Q2189" s="81"/>
    </row>
    <row r="2190" spans="1:17" s="74" customFormat="1" x14ac:dyDescent="0.25">
      <c r="A2190" s="288" t="s">
        <v>2702</v>
      </c>
      <c r="B2190" s="158" t="s">
        <v>576</v>
      </c>
      <c r="C2190" s="159" t="s">
        <v>2132</v>
      </c>
      <c r="D2190" s="160" t="s">
        <v>3098</v>
      </c>
      <c r="E2190" s="158" t="s">
        <v>1170</v>
      </c>
      <c r="F2190" s="161" t="s">
        <v>3027</v>
      </c>
      <c r="G2190" s="162">
        <v>27982</v>
      </c>
      <c r="H2190" s="163">
        <v>28236</v>
      </c>
      <c r="I2190" s="166">
        <f t="shared" si="204"/>
        <v>9.0772639553999002E-3</v>
      </c>
      <c r="J2190" s="164">
        <f t="shared" si="205"/>
        <v>1.8154527910799801E-3</v>
      </c>
      <c r="K2190" s="162">
        <v>0</v>
      </c>
      <c r="L2190" s="163">
        <v>0</v>
      </c>
      <c r="M2190" s="166">
        <f t="shared" si="206"/>
        <v>0</v>
      </c>
      <c r="N2190" s="164">
        <f t="shared" si="207"/>
        <v>0</v>
      </c>
      <c r="O2190" s="165">
        <f t="shared" si="208"/>
        <v>0</v>
      </c>
      <c r="P2190" s="164">
        <f t="shared" si="209"/>
        <v>0</v>
      </c>
      <c r="Q2190" s="81"/>
    </row>
    <row r="2191" spans="1:17" s="74" customFormat="1" ht="30" x14ac:dyDescent="0.25">
      <c r="A2191" s="288" t="s">
        <v>2702</v>
      </c>
      <c r="B2191" s="158" t="s">
        <v>576</v>
      </c>
      <c r="C2191" s="159" t="s">
        <v>2132</v>
      </c>
      <c r="D2191" s="160" t="s">
        <v>3097</v>
      </c>
      <c r="E2191" s="158" t="s">
        <v>1172</v>
      </c>
      <c r="F2191" s="161" t="s">
        <v>3027</v>
      </c>
      <c r="G2191" s="162">
        <v>27982</v>
      </c>
      <c r="H2191" s="163">
        <v>28236</v>
      </c>
      <c r="I2191" s="166">
        <f t="shared" si="204"/>
        <v>9.0772639553999002E-3</v>
      </c>
      <c r="J2191" s="164">
        <f t="shared" si="205"/>
        <v>1.8154527910799801E-3</v>
      </c>
      <c r="K2191" s="162">
        <v>1</v>
      </c>
      <c r="L2191" s="163">
        <v>1</v>
      </c>
      <c r="M2191" s="166">
        <f t="shared" si="206"/>
        <v>0</v>
      </c>
      <c r="N2191" s="164">
        <f t="shared" si="207"/>
        <v>0</v>
      </c>
      <c r="O2191" s="165">
        <f t="shared" si="208"/>
        <v>3.573725966692874E-5</v>
      </c>
      <c r="P2191" s="164">
        <f t="shared" si="209"/>
        <v>3.5415781272134863E-5</v>
      </c>
      <c r="Q2191" s="81"/>
    </row>
    <row r="2192" spans="1:17" s="74" customFormat="1" x14ac:dyDescent="0.25">
      <c r="A2192" s="288" t="s">
        <v>2702</v>
      </c>
      <c r="B2192" s="158" t="s">
        <v>576</v>
      </c>
      <c r="C2192" s="159" t="s">
        <v>2132</v>
      </c>
      <c r="D2192" s="160" t="s">
        <v>1197</v>
      </c>
      <c r="E2192" s="158" t="s">
        <v>1220</v>
      </c>
      <c r="F2192" s="161" t="s">
        <v>851</v>
      </c>
      <c r="G2192" s="162">
        <v>27982</v>
      </c>
      <c r="H2192" s="163">
        <v>28236</v>
      </c>
      <c r="I2192" s="166">
        <f t="shared" si="204"/>
        <v>9.0772639553999002E-3</v>
      </c>
      <c r="J2192" s="164">
        <f t="shared" si="205"/>
        <v>1.8154527910799801E-3</v>
      </c>
      <c r="K2192" s="162">
        <v>0</v>
      </c>
      <c r="L2192" s="163">
        <v>0</v>
      </c>
      <c r="M2192" s="166">
        <f t="shared" si="206"/>
        <v>0</v>
      </c>
      <c r="N2192" s="164">
        <f t="shared" si="207"/>
        <v>0</v>
      </c>
      <c r="O2192" s="165">
        <f t="shared" si="208"/>
        <v>0</v>
      </c>
      <c r="P2192" s="164">
        <f t="shared" si="209"/>
        <v>0</v>
      </c>
      <c r="Q2192" s="81"/>
    </row>
    <row r="2193" spans="1:17" s="74" customFormat="1" x14ac:dyDescent="0.25">
      <c r="A2193" s="288" t="s">
        <v>404</v>
      </c>
      <c r="B2193" s="158" t="s">
        <v>576</v>
      </c>
      <c r="C2193" s="159" t="s">
        <v>2240</v>
      </c>
      <c r="D2193" s="160" t="s">
        <v>1098</v>
      </c>
      <c r="E2193" s="158" t="s">
        <v>1131</v>
      </c>
      <c r="F2193" s="161" t="s">
        <v>3039</v>
      </c>
      <c r="G2193" s="162">
        <v>79496</v>
      </c>
      <c r="H2193" s="163">
        <v>80244</v>
      </c>
      <c r="I2193" s="166">
        <f t="shared" si="204"/>
        <v>9.4092784542618504E-3</v>
      </c>
      <c r="J2193" s="164">
        <f t="shared" si="205"/>
        <v>1.8818556908523701E-3</v>
      </c>
      <c r="K2193" s="162">
        <v>0</v>
      </c>
      <c r="L2193" s="163">
        <v>0</v>
      </c>
      <c r="M2193" s="166">
        <f t="shared" si="206"/>
        <v>0</v>
      </c>
      <c r="N2193" s="164">
        <f t="shared" si="207"/>
        <v>0</v>
      </c>
      <c r="O2193" s="165">
        <f t="shared" si="208"/>
        <v>0</v>
      </c>
      <c r="P2193" s="164">
        <f t="shared" si="209"/>
        <v>0</v>
      </c>
      <c r="Q2193" s="81"/>
    </row>
    <row r="2194" spans="1:17" s="74" customFormat="1" x14ac:dyDescent="0.25">
      <c r="A2194" s="288" t="s">
        <v>404</v>
      </c>
      <c r="B2194" s="158" t="s">
        <v>576</v>
      </c>
      <c r="C2194" s="159" t="s">
        <v>2240</v>
      </c>
      <c r="D2194" s="160" t="s">
        <v>3112</v>
      </c>
      <c r="E2194" s="158" t="s">
        <v>3153</v>
      </c>
      <c r="F2194" s="161" t="s">
        <v>3126</v>
      </c>
      <c r="G2194" s="162">
        <v>79496</v>
      </c>
      <c r="H2194" s="163">
        <v>80244</v>
      </c>
      <c r="I2194" s="166">
        <f t="shared" si="204"/>
        <v>9.4092784542618504E-3</v>
      </c>
      <c r="J2194" s="164">
        <f t="shared" si="205"/>
        <v>1.8818556908523701E-3</v>
      </c>
      <c r="K2194" s="162">
        <v>43172</v>
      </c>
      <c r="L2194" s="163">
        <v>43572</v>
      </c>
      <c r="M2194" s="166">
        <f t="shared" si="206"/>
        <v>9.26526452330214E-3</v>
      </c>
      <c r="N2194" s="164">
        <f t="shared" si="207"/>
        <v>1.8530529046604279E-3</v>
      </c>
      <c r="O2194" s="165">
        <f t="shared" si="208"/>
        <v>0.54307134950186176</v>
      </c>
      <c r="P2194" s="164">
        <f t="shared" si="209"/>
        <v>0.54299386870046362</v>
      </c>
      <c r="Q2194" s="81"/>
    </row>
    <row r="2195" spans="1:17" s="74" customFormat="1" x14ac:dyDescent="0.25">
      <c r="A2195" s="288" t="s">
        <v>404</v>
      </c>
      <c r="B2195" s="158" t="s">
        <v>576</v>
      </c>
      <c r="C2195" s="159" t="s">
        <v>2240</v>
      </c>
      <c r="D2195" s="160" t="s">
        <v>1098</v>
      </c>
      <c r="E2195" s="158" t="s">
        <v>3171</v>
      </c>
      <c r="F2195" s="161" t="s">
        <v>3126</v>
      </c>
      <c r="G2195" s="162">
        <v>79496</v>
      </c>
      <c r="H2195" s="163">
        <v>80244</v>
      </c>
      <c r="I2195" s="166">
        <f t="shared" si="204"/>
        <v>9.4092784542618504E-3</v>
      </c>
      <c r="J2195" s="164">
        <f t="shared" si="205"/>
        <v>1.8818556908523701E-3</v>
      </c>
      <c r="K2195" s="162">
        <v>1</v>
      </c>
      <c r="L2195" s="163">
        <v>1</v>
      </c>
      <c r="M2195" s="166">
        <f t="shared" si="206"/>
        <v>0</v>
      </c>
      <c r="N2195" s="164">
        <f t="shared" si="207"/>
        <v>0</v>
      </c>
      <c r="O2195" s="165">
        <f t="shared" si="208"/>
        <v>1.2579249270403543E-5</v>
      </c>
      <c r="P2195" s="164">
        <f t="shared" si="209"/>
        <v>1.2461990927670605E-5</v>
      </c>
      <c r="Q2195" s="81"/>
    </row>
    <row r="2196" spans="1:17" s="74" customFormat="1" ht="30" x14ac:dyDescent="0.25">
      <c r="A2196" s="288" t="s">
        <v>2374</v>
      </c>
      <c r="B2196" s="158" t="s">
        <v>576</v>
      </c>
      <c r="C2196" s="159" t="s">
        <v>2388</v>
      </c>
      <c r="D2196" s="160" t="s">
        <v>3097</v>
      </c>
      <c r="E2196" s="158" t="s">
        <v>1172</v>
      </c>
      <c r="F2196" s="161" t="s">
        <v>3027</v>
      </c>
      <c r="G2196" s="162">
        <v>136314</v>
      </c>
      <c r="H2196" s="163">
        <v>138911</v>
      </c>
      <c r="I2196" s="166">
        <f t="shared" si="204"/>
        <v>1.9051601449594318E-2</v>
      </c>
      <c r="J2196" s="164">
        <f t="shared" si="205"/>
        <v>3.8103202899188635E-3</v>
      </c>
      <c r="K2196" s="162">
        <v>136292</v>
      </c>
      <c r="L2196" s="163">
        <v>138889</v>
      </c>
      <c r="M2196" s="166">
        <f t="shared" si="206"/>
        <v>1.9054676723505415E-2</v>
      </c>
      <c r="N2196" s="164">
        <f t="shared" si="207"/>
        <v>3.8109353447010829E-3</v>
      </c>
      <c r="O2196" s="165">
        <f t="shared" si="208"/>
        <v>0.9998386079199495</v>
      </c>
      <c r="P2196" s="164">
        <f t="shared" si="209"/>
        <v>0.99984162521326603</v>
      </c>
      <c r="Q2196" s="81"/>
    </row>
    <row r="2197" spans="1:17" s="74" customFormat="1" x14ac:dyDescent="0.25">
      <c r="A2197" s="288" t="s">
        <v>2056</v>
      </c>
      <c r="B2197" s="158" t="s">
        <v>576</v>
      </c>
      <c r="C2197" s="159" t="s">
        <v>2241</v>
      </c>
      <c r="D2197" s="160" t="s">
        <v>3116</v>
      </c>
      <c r="E2197" s="158" t="s">
        <v>3159</v>
      </c>
      <c r="F2197" s="161" t="s">
        <v>3126</v>
      </c>
      <c r="G2197" s="162">
        <v>949890</v>
      </c>
      <c r="H2197" s="163">
        <v>970371</v>
      </c>
      <c r="I2197" s="166">
        <f t="shared" si="204"/>
        <v>2.1561443956668667E-2</v>
      </c>
      <c r="J2197" s="164">
        <f t="shared" si="205"/>
        <v>4.3122887913337338E-3</v>
      </c>
      <c r="K2197" s="162">
        <v>27429</v>
      </c>
      <c r="L2197" s="163">
        <v>28030</v>
      </c>
      <c r="M2197" s="166">
        <f t="shared" si="206"/>
        <v>2.1911115972146268E-2</v>
      </c>
      <c r="N2197" s="164">
        <f t="shared" si="207"/>
        <v>4.3822231944292533E-3</v>
      </c>
      <c r="O2197" s="165">
        <f t="shared" si="208"/>
        <v>2.887597511290781E-2</v>
      </c>
      <c r="P2197" s="164">
        <f t="shared" si="209"/>
        <v>2.8885859119862405E-2</v>
      </c>
      <c r="Q2197" s="81"/>
    </row>
    <row r="2198" spans="1:17" s="74" customFormat="1" x14ac:dyDescent="0.25">
      <c r="A2198" s="288" t="s">
        <v>2056</v>
      </c>
      <c r="B2198" s="158" t="s">
        <v>576</v>
      </c>
      <c r="C2198" s="159" t="s">
        <v>2241</v>
      </c>
      <c r="D2198" s="160" t="s">
        <v>1075</v>
      </c>
      <c r="E2198" s="158" t="s">
        <v>1399</v>
      </c>
      <c r="F2198" s="161" t="s">
        <v>3233</v>
      </c>
      <c r="G2198" s="162">
        <v>949890</v>
      </c>
      <c r="H2198" s="163">
        <v>970371</v>
      </c>
      <c r="I2198" s="166">
        <f t="shared" si="204"/>
        <v>2.1561443956668667E-2</v>
      </c>
      <c r="J2198" s="164">
        <f t="shared" si="205"/>
        <v>4.3122887913337338E-3</v>
      </c>
      <c r="K2198" s="162">
        <v>942050</v>
      </c>
      <c r="L2198" s="163">
        <v>962359</v>
      </c>
      <c r="M2198" s="166">
        <f t="shared" si="206"/>
        <v>2.1558303699379014E-2</v>
      </c>
      <c r="N2198" s="164">
        <f t="shared" si="207"/>
        <v>4.3116607398758031E-3</v>
      </c>
      <c r="O2198" s="165">
        <f t="shared" si="208"/>
        <v>0.99174641274252806</v>
      </c>
      <c r="P2198" s="164">
        <f t="shared" si="209"/>
        <v>0.99174336413598507</v>
      </c>
      <c r="Q2198" s="81"/>
    </row>
    <row r="2199" spans="1:17" s="74" customFormat="1" ht="30" x14ac:dyDescent="0.25">
      <c r="A2199" s="288" t="s">
        <v>2056</v>
      </c>
      <c r="B2199" s="158" t="s">
        <v>576</v>
      </c>
      <c r="C2199" s="159" t="s">
        <v>2241</v>
      </c>
      <c r="D2199" s="160" t="s">
        <v>3099</v>
      </c>
      <c r="E2199" s="158" t="s">
        <v>1165</v>
      </c>
      <c r="F2199" s="161" t="s">
        <v>3027</v>
      </c>
      <c r="G2199" s="162">
        <v>949890</v>
      </c>
      <c r="H2199" s="163">
        <v>970371</v>
      </c>
      <c r="I2199" s="166">
        <f t="shared" si="204"/>
        <v>2.1561443956668667E-2</v>
      </c>
      <c r="J2199" s="164">
        <f t="shared" si="205"/>
        <v>4.3122887913337338E-3</v>
      </c>
      <c r="K2199" s="162">
        <v>941579</v>
      </c>
      <c r="L2199" s="163">
        <v>961877</v>
      </c>
      <c r="M2199" s="166">
        <f t="shared" si="206"/>
        <v>2.155740516727752E-2</v>
      </c>
      <c r="N2199" s="164">
        <f t="shared" si="207"/>
        <v>4.3114810334555038E-3</v>
      </c>
      <c r="O2199" s="165">
        <f t="shared" si="208"/>
        <v>0.99125056585499371</v>
      </c>
      <c r="P2199" s="164">
        <f t="shared" si="209"/>
        <v>0.99124664690103059</v>
      </c>
      <c r="Q2199" s="81"/>
    </row>
    <row r="2200" spans="1:17" s="74" customFormat="1" x14ac:dyDescent="0.25">
      <c r="A2200" s="288" t="s">
        <v>2375</v>
      </c>
      <c r="B2200" s="158" t="s">
        <v>576</v>
      </c>
      <c r="C2200" s="159" t="s">
        <v>2389</v>
      </c>
      <c r="D2200" s="160" t="s">
        <v>3098</v>
      </c>
      <c r="E2200" s="158" t="s">
        <v>1170</v>
      </c>
      <c r="F2200" s="161" t="s">
        <v>3027</v>
      </c>
      <c r="G2200" s="162">
        <v>35494</v>
      </c>
      <c r="H2200" s="163">
        <v>35723</v>
      </c>
      <c r="I2200" s="166">
        <f t="shared" si="204"/>
        <v>6.4517946695216094E-3</v>
      </c>
      <c r="J2200" s="164">
        <f t="shared" si="205"/>
        <v>1.2903589339043218E-3</v>
      </c>
      <c r="K2200" s="162">
        <v>35483</v>
      </c>
      <c r="L2200" s="163">
        <v>35712</v>
      </c>
      <c r="M2200" s="166">
        <f t="shared" si="206"/>
        <v>6.453794774962658E-3</v>
      </c>
      <c r="N2200" s="164">
        <f t="shared" si="207"/>
        <v>1.2907589549925316E-3</v>
      </c>
      <c r="O2200" s="165">
        <f t="shared" si="208"/>
        <v>0.99969008846565621</v>
      </c>
      <c r="P2200" s="164">
        <f t="shared" si="209"/>
        <v>0.99969207513366742</v>
      </c>
      <c r="Q2200" s="81"/>
    </row>
    <row r="2201" spans="1:17" s="74" customFormat="1" x14ac:dyDescent="0.25">
      <c r="A2201" s="288" t="s">
        <v>2375</v>
      </c>
      <c r="B2201" s="158" t="s">
        <v>576</v>
      </c>
      <c r="C2201" s="159" t="s">
        <v>2389</v>
      </c>
      <c r="D2201" s="160" t="s">
        <v>1197</v>
      </c>
      <c r="E2201" s="158" t="s">
        <v>1220</v>
      </c>
      <c r="F2201" s="161" t="s">
        <v>851</v>
      </c>
      <c r="G2201" s="162">
        <v>35494</v>
      </c>
      <c r="H2201" s="163">
        <v>35723</v>
      </c>
      <c r="I2201" s="166">
        <f t="shared" si="204"/>
        <v>6.4517946695216094E-3</v>
      </c>
      <c r="J2201" s="164">
        <f t="shared" si="205"/>
        <v>1.2903589339043218E-3</v>
      </c>
      <c r="K2201" s="162">
        <v>17231</v>
      </c>
      <c r="L2201" s="163">
        <v>17347</v>
      </c>
      <c r="M2201" s="166">
        <f t="shared" si="206"/>
        <v>6.7320526957228254E-3</v>
      </c>
      <c r="N2201" s="164">
        <f t="shared" si="207"/>
        <v>1.3464105391445651E-3</v>
      </c>
      <c r="O2201" s="165">
        <f t="shared" si="208"/>
        <v>0.48546233166168928</v>
      </c>
      <c r="P2201" s="164">
        <f t="shared" si="209"/>
        <v>0.48559751420653363</v>
      </c>
      <c r="Q2201" s="81"/>
    </row>
    <row r="2202" spans="1:17" s="74" customFormat="1" x14ac:dyDescent="0.25">
      <c r="A2202" s="288" t="s">
        <v>2057</v>
      </c>
      <c r="B2202" s="158" t="s">
        <v>576</v>
      </c>
      <c r="C2202" s="159" t="s">
        <v>2242</v>
      </c>
      <c r="D2202" s="160" t="s">
        <v>1098</v>
      </c>
      <c r="E2202" s="158" t="s">
        <v>1131</v>
      </c>
      <c r="F2202" s="161" t="s">
        <v>3039</v>
      </c>
      <c r="G2202" s="162">
        <v>88852</v>
      </c>
      <c r="H2202" s="163">
        <v>90656</v>
      </c>
      <c r="I2202" s="166">
        <f t="shared" si="204"/>
        <v>2.0303425921757528E-2</v>
      </c>
      <c r="J2202" s="164">
        <f t="shared" si="205"/>
        <v>4.0606851843515059E-3</v>
      </c>
      <c r="K2202" s="162">
        <v>0</v>
      </c>
      <c r="L2202" s="163">
        <v>0</v>
      </c>
      <c r="M2202" s="166">
        <f t="shared" si="206"/>
        <v>0</v>
      </c>
      <c r="N2202" s="164">
        <f t="shared" si="207"/>
        <v>0</v>
      </c>
      <c r="O2202" s="165">
        <f t="shared" si="208"/>
        <v>0</v>
      </c>
      <c r="P2202" s="164">
        <f t="shared" si="209"/>
        <v>0</v>
      </c>
      <c r="Q2202" s="81"/>
    </row>
    <row r="2203" spans="1:17" s="74" customFormat="1" x14ac:dyDescent="0.25">
      <c r="A2203" s="288" t="s">
        <v>2057</v>
      </c>
      <c r="B2203" s="158" t="s">
        <v>576</v>
      </c>
      <c r="C2203" s="159" t="s">
        <v>2242</v>
      </c>
      <c r="D2203" s="160" t="s">
        <v>3116</v>
      </c>
      <c r="E2203" s="158" t="s">
        <v>3159</v>
      </c>
      <c r="F2203" s="161" t="s">
        <v>3126</v>
      </c>
      <c r="G2203" s="162">
        <v>88852</v>
      </c>
      <c r="H2203" s="163">
        <v>90656</v>
      </c>
      <c r="I2203" s="166">
        <f t="shared" si="204"/>
        <v>2.0303425921757528E-2</v>
      </c>
      <c r="J2203" s="164">
        <f t="shared" si="205"/>
        <v>4.0606851843515059E-3</v>
      </c>
      <c r="K2203" s="162">
        <v>41812</v>
      </c>
      <c r="L2203" s="163">
        <v>42657</v>
      </c>
      <c r="M2203" s="166">
        <f t="shared" si="206"/>
        <v>2.0209509231799483E-2</v>
      </c>
      <c r="N2203" s="164">
        <f t="shared" si="207"/>
        <v>4.0419018463598968E-3</v>
      </c>
      <c r="O2203" s="165">
        <f t="shared" si="208"/>
        <v>0.47058029082069058</v>
      </c>
      <c r="P2203" s="164">
        <f t="shared" si="209"/>
        <v>0.47053697493822805</v>
      </c>
      <c r="Q2203" s="81"/>
    </row>
    <row r="2204" spans="1:17" s="74" customFormat="1" x14ac:dyDescent="0.25">
      <c r="A2204" s="288" t="s">
        <v>2057</v>
      </c>
      <c r="B2204" s="158" t="s">
        <v>576</v>
      </c>
      <c r="C2204" s="159" t="s">
        <v>2242</v>
      </c>
      <c r="D2204" s="160" t="s">
        <v>1098</v>
      </c>
      <c r="E2204" s="158" t="s">
        <v>3171</v>
      </c>
      <c r="F2204" s="161" t="s">
        <v>3126</v>
      </c>
      <c r="G2204" s="162">
        <v>88852</v>
      </c>
      <c r="H2204" s="163">
        <v>90656</v>
      </c>
      <c r="I2204" s="166">
        <f t="shared" si="204"/>
        <v>2.0303425921757528E-2</v>
      </c>
      <c r="J2204" s="164">
        <f t="shared" si="205"/>
        <v>4.0606851843515059E-3</v>
      </c>
      <c r="K2204" s="162">
        <v>0</v>
      </c>
      <c r="L2204" s="163">
        <v>0</v>
      </c>
      <c r="M2204" s="166">
        <f t="shared" si="206"/>
        <v>0</v>
      </c>
      <c r="N2204" s="164">
        <f t="shared" si="207"/>
        <v>0</v>
      </c>
      <c r="O2204" s="165">
        <f t="shared" si="208"/>
        <v>0</v>
      </c>
      <c r="P2204" s="164">
        <f t="shared" si="209"/>
        <v>0</v>
      </c>
      <c r="Q2204" s="81"/>
    </row>
    <row r="2205" spans="1:17" s="74" customFormat="1" x14ac:dyDescent="0.25">
      <c r="A2205" s="288" t="s">
        <v>2057</v>
      </c>
      <c r="B2205" s="158" t="s">
        <v>576</v>
      </c>
      <c r="C2205" s="159" t="s">
        <v>2242</v>
      </c>
      <c r="D2205" s="160" t="s">
        <v>1075</v>
      </c>
      <c r="E2205" s="158" t="s">
        <v>1399</v>
      </c>
      <c r="F2205" s="161" t="s">
        <v>3233</v>
      </c>
      <c r="G2205" s="162">
        <v>88852</v>
      </c>
      <c r="H2205" s="163">
        <v>90656</v>
      </c>
      <c r="I2205" s="166">
        <f t="shared" si="204"/>
        <v>2.0303425921757528E-2</v>
      </c>
      <c r="J2205" s="164">
        <f t="shared" si="205"/>
        <v>4.0606851843515059E-3</v>
      </c>
      <c r="K2205" s="162">
        <v>34</v>
      </c>
      <c r="L2205" s="163">
        <v>35</v>
      </c>
      <c r="M2205" s="166">
        <f t="shared" si="206"/>
        <v>2.9411764705882353E-2</v>
      </c>
      <c r="N2205" s="164">
        <f t="shared" si="207"/>
        <v>5.8823529411764705E-3</v>
      </c>
      <c r="O2205" s="165">
        <f t="shared" si="208"/>
        <v>3.826588034034124E-4</v>
      </c>
      <c r="P2205" s="164">
        <f t="shared" si="209"/>
        <v>3.8607483233321567E-4</v>
      </c>
      <c r="Q2205" s="81"/>
    </row>
    <row r="2206" spans="1:17" s="74" customFormat="1" ht="30" x14ac:dyDescent="0.25">
      <c r="A2206" s="288" t="s">
        <v>2057</v>
      </c>
      <c r="B2206" s="158" t="s">
        <v>576</v>
      </c>
      <c r="C2206" s="159" t="s">
        <v>2242</v>
      </c>
      <c r="D2206" s="160" t="s">
        <v>3099</v>
      </c>
      <c r="E2206" s="158" t="s">
        <v>1165</v>
      </c>
      <c r="F2206" s="161" t="s">
        <v>3027</v>
      </c>
      <c r="G2206" s="162">
        <v>88852</v>
      </c>
      <c r="H2206" s="163">
        <v>90656</v>
      </c>
      <c r="I2206" s="166">
        <f t="shared" si="204"/>
        <v>2.0303425921757528E-2</v>
      </c>
      <c r="J2206" s="164">
        <f t="shared" si="205"/>
        <v>4.0606851843515059E-3</v>
      </c>
      <c r="K2206" s="162">
        <v>23</v>
      </c>
      <c r="L2206" s="163">
        <v>23</v>
      </c>
      <c r="M2206" s="166">
        <f t="shared" si="206"/>
        <v>0</v>
      </c>
      <c r="N2206" s="164">
        <f t="shared" si="207"/>
        <v>0</v>
      </c>
      <c r="O2206" s="165">
        <f t="shared" si="208"/>
        <v>2.5885742583172018E-4</v>
      </c>
      <c r="P2206" s="164">
        <f t="shared" si="209"/>
        <v>2.5370631839039887E-4</v>
      </c>
      <c r="Q2206" s="81"/>
    </row>
    <row r="2207" spans="1:17" s="74" customFormat="1" x14ac:dyDescent="0.25">
      <c r="A2207" s="288" t="s">
        <v>2701</v>
      </c>
      <c r="B2207" s="158" t="s">
        <v>576</v>
      </c>
      <c r="C2207" s="159" t="s">
        <v>548</v>
      </c>
      <c r="D2207" s="160" t="s">
        <v>887</v>
      </c>
      <c r="E2207" s="158" t="s">
        <v>888</v>
      </c>
      <c r="F2207" s="161" t="s">
        <v>842</v>
      </c>
      <c r="G2207" s="162">
        <v>42054</v>
      </c>
      <c r="H2207" s="163">
        <v>43500</v>
      </c>
      <c r="I2207" s="166">
        <f t="shared" si="204"/>
        <v>3.4384362961906119E-2</v>
      </c>
      <c r="J2207" s="164">
        <f t="shared" si="205"/>
        <v>6.876872592381224E-3</v>
      </c>
      <c r="K2207" s="162">
        <v>0</v>
      </c>
      <c r="L2207" s="163">
        <v>0</v>
      </c>
      <c r="M2207" s="166">
        <f t="shared" si="206"/>
        <v>0</v>
      </c>
      <c r="N2207" s="164">
        <f t="shared" si="207"/>
        <v>0</v>
      </c>
      <c r="O2207" s="165">
        <f t="shared" si="208"/>
        <v>0</v>
      </c>
      <c r="P2207" s="164">
        <f t="shared" si="209"/>
        <v>0</v>
      </c>
      <c r="Q2207" s="81"/>
    </row>
    <row r="2208" spans="1:17" s="74" customFormat="1" ht="45" x14ac:dyDescent="0.25">
      <c r="A2208" s="288" t="s">
        <v>2701</v>
      </c>
      <c r="B2208" s="158" t="s">
        <v>576</v>
      </c>
      <c r="C2208" s="159" t="s">
        <v>548</v>
      </c>
      <c r="D2208" s="160" t="s">
        <v>889</v>
      </c>
      <c r="E2208" s="158" t="s">
        <v>890</v>
      </c>
      <c r="F2208" s="161" t="s">
        <v>3027</v>
      </c>
      <c r="G2208" s="162">
        <v>42054</v>
      </c>
      <c r="H2208" s="163">
        <v>43500</v>
      </c>
      <c r="I2208" s="166">
        <f t="shared" si="204"/>
        <v>3.4384362961906119E-2</v>
      </c>
      <c r="J2208" s="164">
        <f t="shared" si="205"/>
        <v>6.876872592381224E-3</v>
      </c>
      <c r="K2208" s="162">
        <v>5</v>
      </c>
      <c r="L2208" s="163">
        <v>5</v>
      </c>
      <c r="M2208" s="166">
        <f t="shared" si="206"/>
        <v>0</v>
      </c>
      <c r="N2208" s="164">
        <f t="shared" si="207"/>
        <v>0</v>
      </c>
      <c r="O2208" s="165">
        <f t="shared" si="208"/>
        <v>1.1889475436343748E-4</v>
      </c>
      <c r="P2208" s="164">
        <f t="shared" si="209"/>
        <v>1.1494252873563218E-4</v>
      </c>
      <c r="Q2208" s="81"/>
    </row>
    <row r="2209" spans="1:18" s="74" customFormat="1" x14ac:dyDescent="0.25">
      <c r="A2209" s="288" t="s">
        <v>2700</v>
      </c>
      <c r="B2209" s="158" t="s">
        <v>576</v>
      </c>
      <c r="C2209" s="159" t="s">
        <v>1812</v>
      </c>
      <c r="D2209" s="160" t="s">
        <v>887</v>
      </c>
      <c r="E2209" s="158" t="s">
        <v>888</v>
      </c>
      <c r="F2209" s="161" t="s">
        <v>842</v>
      </c>
      <c r="G2209" s="162">
        <v>43696</v>
      </c>
      <c r="H2209" s="163">
        <v>44340</v>
      </c>
      <c r="I2209" s="166">
        <f t="shared" si="204"/>
        <v>1.4738191138777005E-2</v>
      </c>
      <c r="J2209" s="164">
        <f t="shared" si="205"/>
        <v>2.9476382277554012E-3</v>
      </c>
      <c r="K2209" s="162">
        <v>0</v>
      </c>
      <c r="L2209" s="163">
        <v>0</v>
      </c>
      <c r="M2209" s="166">
        <f t="shared" si="206"/>
        <v>0</v>
      </c>
      <c r="N2209" s="164">
        <f t="shared" si="207"/>
        <v>0</v>
      </c>
      <c r="O2209" s="165">
        <f t="shared" si="208"/>
        <v>0</v>
      </c>
      <c r="P2209" s="164">
        <f t="shared" si="209"/>
        <v>0</v>
      </c>
      <c r="Q2209" s="81"/>
    </row>
    <row r="2210" spans="1:18" s="74" customFormat="1" ht="45" x14ac:dyDescent="0.25">
      <c r="A2210" s="288" t="s">
        <v>2700</v>
      </c>
      <c r="B2210" s="158" t="s">
        <v>576</v>
      </c>
      <c r="C2210" s="159" t="s">
        <v>1812</v>
      </c>
      <c r="D2210" s="160" t="s">
        <v>889</v>
      </c>
      <c r="E2210" s="158" t="s">
        <v>890</v>
      </c>
      <c r="F2210" s="161" t="s">
        <v>3027</v>
      </c>
      <c r="G2210" s="162">
        <v>43696</v>
      </c>
      <c r="H2210" s="163">
        <v>44340</v>
      </c>
      <c r="I2210" s="166">
        <f t="shared" si="204"/>
        <v>1.4738191138777005E-2</v>
      </c>
      <c r="J2210" s="164">
        <f t="shared" si="205"/>
        <v>2.9476382277554012E-3</v>
      </c>
      <c r="K2210" s="162">
        <v>0</v>
      </c>
      <c r="L2210" s="163">
        <v>0</v>
      </c>
      <c r="M2210" s="166">
        <f t="shared" si="206"/>
        <v>0</v>
      </c>
      <c r="N2210" s="164">
        <f t="shared" si="207"/>
        <v>0</v>
      </c>
      <c r="O2210" s="165">
        <f t="shared" si="208"/>
        <v>0</v>
      </c>
      <c r="P2210" s="164">
        <f t="shared" si="209"/>
        <v>0</v>
      </c>
      <c r="Q2210" s="81"/>
    </row>
    <row r="2211" spans="1:18" s="74" customFormat="1" ht="30" x14ac:dyDescent="0.25">
      <c r="A2211" s="288" t="s">
        <v>2699</v>
      </c>
      <c r="B2211" s="158" t="s">
        <v>576</v>
      </c>
      <c r="C2211" s="159" t="s">
        <v>2189</v>
      </c>
      <c r="D2211" s="160" t="s">
        <v>3097</v>
      </c>
      <c r="E2211" s="158" t="s">
        <v>1172</v>
      </c>
      <c r="F2211" s="161" t="s">
        <v>3027</v>
      </c>
      <c r="G2211" s="162">
        <v>70764</v>
      </c>
      <c r="H2211" s="163">
        <v>72018</v>
      </c>
      <c r="I2211" s="166">
        <f t="shared" si="204"/>
        <v>1.7720875021197218E-2</v>
      </c>
      <c r="J2211" s="164">
        <f t="shared" si="205"/>
        <v>3.5441750042394435E-3</v>
      </c>
      <c r="K2211" s="162">
        <v>1</v>
      </c>
      <c r="L2211" s="163">
        <v>1</v>
      </c>
      <c r="M2211" s="166">
        <f t="shared" si="206"/>
        <v>0</v>
      </c>
      <c r="N2211" s="164">
        <f t="shared" si="207"/>
        <v>0</v>
      </c>
      <c r="O2211" s="165">
        <f t="shared" si="208"/>
        <v>1.4131479283251371E-5</v>
      </c>
      <c r="P2211" s="164">
        <f t="shared" si="209"/>
        <v>1.3885417534505263E-5</v>
      </c>
      <c r="Q2211" s="81"/>
    </row>
    <row r="2212" spans="1:18" s="74" customFormat="1" x14ac:dyDescent="0.25">
      <c r="A2212" s="288" t="s">
        <v>2698</v>
      </c>
      <c r="B2212" s="158" t="s">
        <v>576</v>
      </c>
      <c r="C2212" s="159" t="s">
        <v>2660</v>
      </c>
      <c r="D2212" s="160" t="s">
        <v>3098</v>
      </c>
      <c r="E2212" s="158" t="s">
        <v>1170</v>
      </c>
      <c r="F2212" s="161" t="s">
        <v>3027</v>
      </c>
      <c r="G2212" s="162">
        <v>13499</v>
      </c>
      <c r="H2212" s="163">
        <v>13455</v>
      </c>
      <c r="I2212" s="166">
        <f t="shared" si="204"/>
        <v>-3.2595007037558338E-3</v>
      </c>
      <c r="J2212" s="164">
        <f t="shared" si="205"/>
        <v>-6.5190014075116676E-4</v>
      </c>
      <c r="K2212" s="162">
        <v>0</v>
      </c>
      <c r="L2212" s="163">
        <v>0</v>
      </c>
      <c r="M2212" s="166">
        <f t="shared" si="206"/>
        <v>0</v>
      </c>
      <c r="N2212" s="164">
        <f t="shared" si="207"/>
        <v>0</v>
      </c>
      <c r="O2212" s="165">
        <f t="shared" si="208"/>
        <v>0</v>
      </c>
      <c r="P2212" s="164">
        <f t="shared" si="209"/>
        <v>0</v>
      </c>
      <c r="Q2212" s="81"/>
    </row>
    <row r="2213" spans="1:18" s="74" customFormat="1" x14ac:dyDescent="0.25">
      <c r="A2213" s="288" t="s">
        <v>2058</v>
      </c>
      <c r="B2213" s="158" t="s">
        <v>576</v>
      </c>
      <c r="C2213" s="159" t="s">
        <v>2243</v>
      </c>
      <c r="D2213" s="160" t="s">
        <v>833</v>
      </c>
      <c r="E2213" s="158" t="s">
        <v>834</v>
      </c>
      <c r="F2213" s="161" t="s">
        <v>3039</v>
      </c>
      <c r="G2213" s="162">
        <v>196737</v>
      </c>
      <c r="H2213" s="163">
        <v>201210</v>
      </c>
      <c r="I2213" s="166">
        <f t="shared" si="204"/>
        <v>2.273593680903948E-2</v>
      </c>
      <c r="J2213" s="164">
        <f t="shared" si="205"/>
        <v>4.5471873618078956E-3</v>
      </c>
      <c r="K2213" s="162">
        <v>17</v>
      </c>
      <c r="L2213" s="163">
        <v>18</v>
      </c>
      <c r="M2213" s="166">
        <f t="shared" si="206"/>
        <v>5.8823529411764705E-2</v>
      </c>
      <c r="N2213" s="164">
        <f t="shared" si="207"/>
        <v>1.1764705882352941E-2</v>
      </c>
      <c r="O2213" s="165">
        <f t="shared" si="208"/>
        <v>8.6409775487071577E-5</v>
      </c>
      <c r="P2213" s="164">
        <f t="shared" si="209"/>
        <v>8.9458774414790523E-5</v>
      </c>
      <c r="Q2213" s="81"/>
    </row>
    <row r="2214" spans="1:18" s="74" customFormat="1" x14ac:dyDescent="0.25">
      <c r="A2214" s="288" t="s">
        <v>2058</v>
      </c>
      <c r="B2214" s="158" t="s">
        <v>576</v>
      </c>
      <c r="C2214" s="159" t="s">
        <v>2243</v>
      </c>
      <c r="D2214" s="160" t="s">
        <v>3106</v>
      </c>
      <c r="E2214" s="158" t="s">
        <v>3136</v>
      </c>
      <c r="F2214" s="161" t="s">
        <v>3126</v>
      </c>
      <c r="G2214" s="162">
        <v>196737</v>
      </c>
      <c r="H2214" s="163">
        <v>201210</v>
      </c>
      <c r="I2214" s="166">
        <f t="shared" si="204"/>
        <v>2.273593680903948E-2</v>
      </c>
      <c r="J2214" s="164">
        <f t="shared" si="205"/>
        <v>4.5471873618078956E-3</v>
      </c>
      <c r="K2214" s="162">
        <v>3</v>
      </c>
      <c r="L2214" s="163">
        <v>3</v>
      </c>
      <c r="M2214" s="166">
        <f t="shared" si="206"/>
        <v>0</v>
      </c>
      <c r="N2214" s="164">
        <f t="shared" si="207"/>
        <v>0</v>
      </c>
      <c r="O2214" s="165">
        <f t="shared" si="208"/>
        <v>1.5248783909483218E-5</v>
      </c>
      <c r="P2214" s="164">
        <f t="shared" si="209"/>
        <v>1.4909795735798419E-5</v>
      </c>
      <c r="Q2214" s="81"/>
    </row>
    <row r="2215" spans="1:18" s="74" customFormat="1" x14ac:dyDescent="0.25">
      <c r="A2215" s="288" t="s">
        <v>2058</v>
      </c>
      <c r="B2215" s="158" t="s">
        <v>576</v>
      </c>
      <c r="C2215" s="159" t="s">
        <v>2243</v>
      </c>
      <c r="D2215" s="160" t="s">
        <v>1075</v>
      </c>
      <c r="E2215" s="158" t="s">
        <v>1399</v>
      </c>
      <c r="F2215" s="161" t="s">
        <v>3233</v>
      </c>
      <c r="G2215" s="162">
        <v>196737</v>
      </c>
      <c r="H2215" s="163">
        <v>201210</v>
      </c>
      <c r="I2215" s="166">
        <f t="shared" si="204"/>
        <v>2.273593680903948E-2</v>
      </c>
      <c r="J2215" s="164">
        <f t="shared" si="205"/>
        <v>4.5471873618078956E-3</v>
      </c>
      <c r="K2215" s="162">
        <v>188334</v>
      </c>
      <c r="L2215" s="163">
        <v>192623</v>
      </c>
      <c r="M2215" s="166">
        <f t="shared" si="206"/>
        <v>2.2773370713731988E-2</v>
      </c>
      <c r="N2215" s="164">
        <f t="shared" si="207"/>
        <v>4.5546741427463979E-3</v>
      </c>
      <c r="O2215" s="165">
        <f t="shared" si="208"/>
        <v>0.95728815626953745</v>
      </c>
      <c r="P2215" s="164">
        <f t="shared" si="209"/>
        <v>0.95732319467223304</v>
      </c>
      <c r="Q2215" s="81"/>
    </row>
    <row r="2216" spans="1:18" s="74" customFormat="1" ht="30" x14ac:dyDescent="0.25">
      <c r="A2216" s="288" t="s">
        <v>2058</v>
      </c>
      <c r="B2216" s="158" t="s">
        <v>576</v>
      </c>
      <c r="C2216" s="159" t="s">
        <v>2243</v>
      </c>
      <c r="D2216" s="160" t="s">
        <v>3099</v>
      </c>
      <c r="E2216" s="158" t="s">
        <v>1165</v>
      </c>
      <c r="F2216" s="161" t="s">
        <v>3027</v>
      </c>
      <c r="G2216" s="162">
        <v>196737</v>
      </c>
      <c r="H2216" s="163">
        <v>201210</v>
      </c>
      <c r="I2216" s="166">
        <f t="shared" si="204"/>
        <v>2.273593680903948E-2</v>
      </c>
      <c r="J2216" s="164">
        <f t="shared" si="205"/>
        <v>4.5471873618078956E-3</v>
      </c>
      <c r="K2216" s="162">
        <v>16</v>
      </c>
      <c r="L2216" s="163">
        <v>16</v>
      </c>
      <c r="M2216" s="166">
        <f t="shared" si="206"/>
        <v>0</v>
      </c>
      <c r="N2216" s="164">
        <f t="shared" si="207"/>
        <v>0</v>
      </c>
      <c r="O2216" s="165">
        <f t="shared" si="208"/>
        <v>8.1326847517243831E-5</v>
      </c>
      <c r="P2216" s="164">
        <f t="shared" si="209"/>
        <v>7.9518910590924908E-5</v>
      </c>
      <c r="Q2216" s="81"/>
    </row>
    <row r="2217" spans="1:18" s="74" customFormat="1" x14ac:dyDescent="0.25">
      <c r="A2217" s="288" t="s">
        <v>2697</v>
      </c>
      <c r="B2217" s="158" t="s">
        <v>576</v>
      </c>
      <c r="C2217" s="159" t="s">
        <v>2572</v>
      </c>
      <c r="D2217" s="160" t="s">
        <v>3100</v>
      </c>
      <c r="E2217" s="158" t="s">
        <v>1161</v>
      </c>
      <c r="F2217" s="161" t="s">
        <v>3027</v>
      </c>
      <c r="G2217" s="162">
        <v>162908</v>
      </c>
      <c r="H2217" s="163">
        <v>166711</v>
      </c>
      <c r="I2217" s="166">
        <f t="shared" si="204"/>
        <v>2.3344464360252414E-2</v>
      </c>
      <c r="J2217" s="164">
        <f t="shared" si="205"/>
        <v>4.668892872050483E-3</v>
      </c>
      <c r="K2217" s="162">
        <v>1</v>
      </c>
      <c r="L2217" s="163">
        <v>1</v>
      </c>
      <c r="M2217" s="166">
        <f t="shared" si="206"/>
        <v>0</v>
      </c>
      <c r="N2217" s="164">
        <f t="shared" si="207"/>
        <v>0</v>
      </c>
      <c r="O2217" s="165">
        <f t="shared" si="208"/>
        <v>6.1384339627274291E-6</v>
      </c>
      <c r="P2217" s="164">
        <f t="shared" si="209"/>
        <v>5.9984044244231031E-6</v>
      </c>
      <c r="Q2217" s="81"/>
    </row>
    <row r="2218" spans="1:18" s="74" customFormat="1" x14ac:dyDescent="0.25">
      <c r="A2218" s="288" t="s">
        <v>2696</v>
      </c>
      <c r="B2218" s="158" t="s">
        <v>576</v>
      </c>
      <c r="C2218" s="159" t="s">
        <v>2661</v>
      </c>
      <c r="D2218" s="160" t="s">
        <v>887</v>
      </c>
      <c r="E2218" s="158" t="s">
        <v>888</v>
      </c>
      <c r="F2218" s="161" t="s">
        <v>842</v>
      </c>
      <c r="G2218" s="162">
        <v>89199</v>
      </c>
      <c r="H2218" s="163">
        <v>92000</v>
      </c>
      <c r="I2218" s="166">
        <f t="shared" si="204"/>
        <v>3.1401697328445388E-2</v>
      </c>
      <c r="J2218" s="164">
        <f t="shared" si="205"/>
        <v>6.2803394656890778E-3</v>
      </c>
      <c r="K2218" s="162">
        <v>115</v>
      </c>
      <c r="L2218" s="163">
        <v>119</v>
      </c>
      <c r="M2218" s="166">
        <f t="shared" si="206"/>
        <v>3.4782608695652174E-2</v>
      </c>
      <c r="N2218" s="164">
        <f t="shared" si="207"/>
        <v>6.956521739130435E-3</v>
      </c>
      <c r="O2218" s="165">
        <f t="shared" si="208"/>
        <v>1.2892521216605567E-3</v>
      </c>
      <c r="P2218" s="164">
        <f t="shared" si="209"/>
        <v>1.2934782608695651E-3</v>
      </c>
      <c r="Q2218" s="81"/>
    </row>
    <row r="2219" spans="1:18" s="74" customFormat="1" ht="45" x14ac:dyDescent="0.25">
      <c r="A2219" s="288" t="s">
        <v>2696</v>
      </c>
      <c r="B2219" s="158" t="s">
        <v>576</v>
      </c>
      <c r="C2219" s="159" t="s">
        <v>2661</v>
      </c>
      <c r="D2219" s="160" t="s">
        <v>889</v>
      </c>
      <c r="E2219" s="158" t="s">
        <v>890</v>
      </c>
      <c r="F2219" s="161" t="s">
        <v>3027</v>
      </c>
      <c r="G2219" s="162">
        <v>89199</v>
      </c>
      <c r="H2219" s="163">
        <v>92000</v>
      </c>
      <c r="I2219" s="166">
        <f t="shared" si="204"/>
        <v>3.1401697328445388E-2</v>
      </c>
      <c r="J2219" s="164">
        <f t="shared" si="205"/>
        <v>6.2803394656890778E-3</v>
      </c>
      <c r="K2219" s="162">
        <v>83</v>
      </c>
      <c r="L2219" s="163">
        <v>86</v>
      </c>
      <c r="M2219" s="166">
        <f t="shared" si="206"/>
        <v>3.614457831325301E-2</v>
      </c>
      <c r="N2219" s="164">
        <f t="shared" si="207"/>
        <v>7.2289156626506017E-3</v>
      </c>
      <c r="O2219" s="165">
        <f t="shared" si="208"/>
        <v>9.3050370519848875E-4</v>
      </c>
      <c r="P2219" s="164">
        <f t="shared" si="209"/>
        <v>9.3478260869565215E-4</v>
      </c>
      <c r="Q2219" s="81"/>
    </row>
    <row r="2220" spans="1:18" s="74" customFormat="1" x14ac:dyDescent="0.25">
      <c r="A2220" s="288" t="s">
        <v>2695</v>
      </c>
      <c r="B2220" s="158" t="s">
        <v>576</v>
      </c>
      <c r="C2220" s="159" t="s">
        <v>2662</v>
      </c>
      <c r="D2220" s="160" t="s">
        <v>3100</v>
      </c>
      <c r="E2220" s="158" t="s">
        <v>1161</v>
      </c>
      <c r="F2220" s="161" t="s">
        <v>3027</v>
      </c>
      <c r="G2220" s="162">
        <v>64402</v>
      </c>
      <c r="H2220" s="163">
        <v>66011</v>
      </c>
      <c r="I2220" s="166">
        <f t="shared" si="204"/>
        <v>2.4983696158504393E-2</v>
      </c>
      <c r="J2220" s="164">
        <f t="shared" si="205"/>
        <v>4.996739231700879E-3</v>
      </c>
      <c r="K2220" s="162">
        <v>23</v>
      </c>
      <c r="L2220" s="163">
        <v>24</v>
      </c>
      <c r="M2220" s="166">
        <f t="shared" si="206"/>
        <v>4.3478260869565216E-2</v>
      </c>
      <c r="N2220" s="164">
        <f t="shared" si="207"/>
        <v>8.6956521739130436E-3</v>
      </c>
      <c r="O2220" s="165">
        <f t="shared" si="208"/>
        <v>3.5713176609422067E-4</v>
      </c>
      <c r="P2220" s="164">
        <f t="shared" si="209"/>
        <v>3.6357576767508446E-4</v>
      </c>
      <c r="Q2220" s="81"/>
    </row>
    <row r="2221" spans="1:18" ht="30" x14ac:dyDescent="0.25">
      <c r="A2221" s="288" t="s">
        <v>2694</v>
      </c>
      <c r="B2221" s="158" t="s">
        <v>576</v>
      </c>
      <c r="C2221" s="159" t="s">
        <v>2663</v>
      </c>
      <c r="D2221" s="160" t="s">
        <v>3097</v>
      </c>
      <c r="E2221" s="158" t="s">
        <v>1172</v>
      </c>
      <c r="F2221" s="158" t="s">
        <v>3027</v>
      </c>
      <c r="G2221" s="162">
        <v>41099</v>
      </c>
      <c r="H2221" s="163">
        <v>41457</v>
      </c>
      <c r="I2221" s="166">
        <f t="shared" si="204"/>
        <v>8.7106742256502587E-3</v>
      </c>
      <c r="J2221" s="164">
        <f t="shared" si="205"/>
        <v>1.7421348451300517E-3</v>
      </c>
      <c r="K2221" s="163">
        <v>0</v>
      </c>
      <c r="L2221" s="163">
        <v>0</v>
      </c>
      <c r="M2221" s="166">
        <f t="shared" si="206"/>
        <v>0</v>
      </c>
      <c r="N2221" s="164">
        <f t="shared" si="207"/>
        <v>0</v>
      </c>
      <c r="O2221" s="165">
        <f t="shared" si="208"/>
        <v>0</v>
      </c>
      <c r="P2221" s="164">
        <f t="shared" si="209"/>
        <v>0</v>
      </c>
      <c r="Q2221" s="81"/>
      <c r="R2221" s="153"/>
    </row>
    <row r="2222" spans="1:18" x14ac:dyDescent="0.25">
      <c r="A2222" s="288" t="s">
        <v>2059</v>
      </c>
      <c r="B2222" s="158" t="s">
        <v>576</v>
      </c>
      <c r="C2222" s="159" t="s">
        <v>2244</v>
      </c>
      <c r="D2222" s="160" t="s">
        <v>1098</v>
      </c>
      <c r="E2222" s="158" t="s">
        <v>1131</v>
      </c>
      <c r="F2222" s="158" t="s">
        <v>3039</v>
      </c>
      <c r="G2222" s="162">
        <v>115813</v>
      </c>
      <c r="H2222" s="163">
        <v>117681</v>
      </c>
      <c r="I2222" s="166">
        <f t="shared" si="204"/>
        <v>1.6129450061737455E-2</v>
      </c>
      <c r="J2222" s="164">
        <f t="shared" si="205"/>
        <v>3.225890012347491E-3</v>
      </c>
      <c r="K2222" s="163">
        <v>110982</v>
      </c>
      <c r="L2222" s="163">
        <v>112766</v>
      </c>
      <c r="M2222" s="166">
        <f t="shared" si="206"/>
        <v>1.6074678776738571E-2</v>
      </c>
      <c r="N2222" s="164">
        <f t="shared" si="207"/>
        <v>3.2149357553477144E-3</v>
      </c>
      <c r="O2222" s="165">
        <f t="shared" si="208"/>
        <v>0.95828620275789422</v>
      </c>
      <c r="P2222" s="164">
        <f t="shared" si="209"/>
        <v>0.95823454933251762</v>
      </c>
      <c r="Q2222" s="81"/>
      <c r="R2222" s="153"/>
    </row>
    <row r="2223" spans="1:18" x14ac:dyDescent="0.25">
      <c r="A2223" s="288" t="s">
        <v>2059</v>
      </c>
      <c r="B2223" s="158" t="s">
        <v>576</v>
      </c>
      <c r="C2223" s="159" t="s">
        <v>2244</v>
      </c>
      <c r="D2223" s="160" t="s">
        <v>3112</v>
      </c>
      <c r="E2223" s="158" t="s">
        <v>3153</v>
      </c>
      <c r="F2223" s="158" t="s">
        <v>3126</v>
      </c>
      <c r="G2223" s="162">
        <v>115813</v>
      </c>
      <c r="H2223" s="163">
        <v>117681</v>
      </c>
      <c r="I2223" s="166">
        <f t="shared" si="204"/>
        <v>1.6129450061737455E-2</v>
      </c>
      <c r="J2223" s="164">
        <f t="shared" si="205"/>
        <v>3.225890012347491E-3</v>
      </c>
      <c r="K2223" s="163">
        <v>0</v>
      </c>
      <c r="L2223" s="163">
        <v>0</v>
      </c>
      <c r="M2223" s="166">
        <f t="shared" si="206"/>
        <v>0</v>
      </c>
      <c r="N2223" s="164">
        <f t="shared" si="207"/>
        <v>0</v>
      </c>
      <c r="O2223" s="165">
        <f t="shared" si="208"/>
        <v>0</v>
      </c>
      <c r="P2223" s="164">
        <f t="shared" si="209"/>
        <v>0</v>
      </c>
      <c r="Q2223" s="81"/>
      <c r="R2223" s="153"/>
    </row>
    <row r="2224" spans="1:18" x14ac:dyDescent="0.25">
      <c r="A2224" s="288" t="s">
        <v>2059</v>
      </c>
      <c r="B2224" s="158" t="s">
        <v>576</v>
      </c>
      <c r="C2224" s="159" t="s">
        <v>2244</v>
      </c>
      <c r="D2224" s="160" t="s">
        <v>3116</v>
      </c>
      <c r="E2224" s="158" t="s">
        <v>3159</v>
      </c>
      <c r="F2224" s="158" t="s">
        <v>3126</v>
      </c>
      <c r="G2224" s="162">
        <v>115813</v>
      </c>
      <c r="H2224" s="163">
        <v>117681</v>
      </c>
      <c r="I2224" s="166">
        <f t="shared" si="204"/>
        <v>1.6129450061737455E-2</v>
      </c>
      <c r="J2224" s="164">
        <f t="shared" si="205"/>
        <v>3.225890012347491E-3</v>
      </c>
      <c r="K2224" s="163">
        <v>0</v>
      </c>
      <c r="L2224" s="163">
        <v>0</v>
      </c>
      <c r="M2224" s="166">
        <f t="shared" si="206"/>
        <v>0</v>
      </c>
      <c r="N2224" s="164">
        <f t="shared" si="207"/>
        <v>0</v>
      </c>
      <c r="O2224" s="165">
        <f t="shared" si="208"/>
        <v>0</v>
      </c>
      <c r="P2224" s="164">
        <f t="shared" si="209"/>
        <v>0</v>
      </c>
      <c r="Q2224" s="81"/>
      <c r="R2224" s="153"/>
    </row>
    <row r="2225" spans="1:18" x14ac:dyDescent="0.25">
      <c r="A2225" s="288" t="s">
        <v>2059</v>
      </c>
      <c r="B2225" s="158" t="s">
        <v>576</v>
      </c>
      <c r="C2225" s="159" t="s">
        <v>2244</v>
      </c>
      <c r="D2225" s="160" t="s">
        <v>1098</v>
      </c>
      <c r="E2225" s="158" t="s">
        <v>3171</v>
      </c>
      <c r="F2225" s="158" t="s">
        <v>3126</v>
      </c>
      <c r="G2225" s="162">
        <v>115813</v>
      </c>
      <c r="H2225" s="163">
        <v>117681</v>
      </c>
      <c r="I2225" s="166">
        <f t="shared" si="204"/>
        <v>1.6129450061737455E-2</v>
      </c>
      <c r="J2225" s="164">
        <f t="shared" si="205"/>
        <v>3.225890012347491E-3</v>
      </c>
      <c r="K2225" s="163">
        <v>56400</v>
      </c>
      <c r="L2225" s="163">
        <v>57318</v>
      </c>
      <c r="M2225" s="166">
        <f t="shared" si="206"/>
        <v>1.627659574468085E-2</v>
      </c>
      <c r="N2225" s="164">
        <f t="shared" si="207"/>
        <v>3.2553191489361698E-3</v>
      </c>
      <c r="O2225" s="165">
        <f t="shared" si="208"/>
        <v>0.48699196117879684</v>
      </c>
      <c r="P2225" s="164">
        <f t="shared" si="209"/>
        <v>0.48706248247380629</v>
      </c>
      <c r="Q2225" s="81"/>
      <c r="R2225" s="153"/>
    </row>
    <row r="2226" spans="1:18" ht="30" x14ac:dyDescent="0.25">
      <c r="A2226" s="288" t="s">
        <v>2693</v>
      </c>
      <c r="B2226" s="158" t="s">
        <v>576</v>
      </c>
      <c r="C2226" s="159" t="s">
        <v>2505</v>
      </c>
      <c r="D2226" s="160" t="s">
        <v>3097</v>
      </c>
      <c r="E2226" s="158" t="s">
        <v>1172</v>
      </c>
      <c r="F2226" s="158" t="s">
        <v>3027</v>
      </c>
      <c r="G2226" s="162">
        <v>20424</v>
      </c>
      <c r="H2226" s="163">
        <v>20764</v>
      </c>
      <c r="I2226" s="166">
        <f t="shared" si="204"/>
        <v>1.6647081864473168E-2</v>
      </c>
      <c r="J2226" s="164">
        <f t="shared" si="205"/>
        <v>3.3294163728946335E-3</v>
      </c>
      <c r="K2226" s="163">
        <v>0</v>
      </c>
      <c r="L2226" s="163">
        <v>0</v>
      </c>
      <c r="M2226" s="166">
        <f t="shared" si="206"/>
        <v>0</v>
      </c>
      <c r="N2226" s="164">
        <f t="shared" si="207"/>
        <v>0</v>
      </c>
      <c r="O2226" s="165">
        <f t="shared" si="208"/>
        <v>0</v>
      </c>
      <c r="P2226" s="164">
        <f t="shared" si="209"/>
        <v>0</v>
      </c>
      <c r="Q2226" s="81"/>
      <c r="R2226" s="153"/>
    </row>
    <row r="2227" spans="1:18" x14ac:dyDescent="0.25">
      <c r="A2227" s="288" t="s">
        <v>2692</v>
      </c>
      <c r="B2227" s="158" t="s">
        <v>576</v>
      </c>
      <c r="C2227" s="159" t="s">
        <v>2664</v>
      </c>
      <c r="D2227" s="160" t="s">
        <v>3098</v>
      </c>
      <c r="E2227" s="158" t="s">
        <v>1170</v>
      </c>
      <c r="F2227" s="158" t="s">
        <v>3027</v>
      </c>
      <c r="G2227" s="162">
        <v>21813</v>
      </c>
      <c r="H2227" s="163">
        <v>22012</v>
      </c>
      <c r="I2227" s="166">
        <f t="shared" si="204"/>
        <v>9.1230000458442217E-3</v>
      </c>
      <c r="J2227" s="164">
        <f t="shared" si="205"/>
        <v>1.8246000091688443E-3</v>
      </c>
      <c r="K2227" s="163">
        <v>9</v>
      </c>
      <c r="L2227" s="163">
        <v>10</v>
      </c>
      <c r="M2227" s="166">
        <f t="shared" si="206"/>
        <v>0.1111111111111111</v>
      </c>
      <c r="N2227" s="164">
        <f t="shared" si="207"/>
        <v>2.222222222222222E-2</v>
      </c>
      <c r="O2227" s="165">
        <f t="shared" si="208"/>
        <v>4.1259799202310549E-4</v>
      </c>
      <c r="P2227" s="164">
        <f t="shared" si="209"/>
        <v>4.5429765582409592E-4</v>
      </c>
      <c r="Q2227" s="81"/>
      <c r="R2227" s="153"/>
    </row>
    <row r="2228" spans="1:18" x14ac:dyDescent="0.25">
      <c r="A2228" s="288" t="s">
        <v>2692</v>
      </c>
      <c r="B2228" s="158" t="s">
        <v>576</v>
      </c>
      <c r="C2228" s="159" t="s">
        <v>2664</v>
      </c>
      <c r="D2228" s="160" t="s">
        <v>1197</v>
      </c>
      <c r="E2228" s="158" t="s">
        <v>1220</v>
      </c>
      <c r="F2228" s="158" t="s">
        <v>851</v>
      </c>
      <c r="G2228" s="162">
        <v>21813</v>
      </c>
      <c r="H2228" s="163">
        <v>22012</v>
      </c>
      <c r="I2228" s="166">
        <f t="shared" si="204"/>
        <v>9.1230000458442217E-3</v>
      </c>
      <c r="J2228" s="164">
        <f t="shared" si="205"/>
        <v>1.8246000091688443E-3</v>
      </c>
      <c r="K2228" s="163">
        <v>0</v>
      </c>
      <c r="L2228" s="163">
        <v>0</v>
      </c>
      <c r="M2228" s="166">
        <f t="shared" si="206"/>
        <v>0</v>
      </c>
      <c r="N2228" s="164">
        <f t="shared" si="207"/>
        <v>0</v>
      </c>
      <c r="O2228" s="165">
        <f t="shared" si="208"/>
        <v>0</v>
      </c>
      <c r="P2228" s="164">
        <f t="shared" si="209"/>
        <v>0</v>
      </c>
      <c r="Q2228" s="81"/>
      <c r="R2228" s="153"/>
    </row>
    <row r="2229" spans="1:18" x14ac:dyDescent="0.25">
      <c r="A2229" s="288" t="s">
        <v>2691</v>
      </c>
      <c r="B2229" s="158" t="s">
        <v>576</v>
      </c>
      <c r="C2229" s="159" t="s">
        <v>2621</v>
      </c>
      <c r="D2229" s="160" t="s">
        <v>833</v>
      </c>
      <c r="E2229" s="158" t="s">
        <v>834</v>
      </c>
      <c r="F2229" s="158" t="s">
        <v>3039</v>
      </c>
      <c r="G2229" s="162">
        <v>103507</v>
      </c>
      <c r="H2229" s="163">
        <v>105351</v>
      </c>
      <c r="I2229" s="166">
        <f t="shared" si="204"/>
        <v>1.7815220226651336E-2</v>
      </c>
      <c r="J2229" s="164">
        <f t="shared" si="205"/>
        <v>3.5630440453302673E-3</v>
      </c>
      <c r="K2229" s="163">
        <v>1</v>
      </c>
      <c r="L2229" s="163">
        <v>1</v>
      </c>
      <c r="M2229" s="166">
        <f t="shared" si="206"/>
        <v>0</v>
      </c>
      <c r="N2229" s="164">
        <f t="shared" si="207"/>
        <v>0</v>
      </c>
      <c r="O2229" s="165">
        <f t="shared" si="208"/>
        <v>9.6611823354942182E-6</v>
      </c>
      <c r="P2229" s="164">
        <f t="shared" si="209"/>
        <v>9.4920788601911704E-6</v>
      </c>
      <c r="Q2229" s="81"/>
      <c r="R2229" s="153"/>
    </row>
    <row r="2230" spans="1:18" x14ac:dyDescent="0.25">
      <c r="A2230" s="288" t="s">
        <v>2691</v>
      </c>
      <c r="B2230" s="158" t="s">
        <v>576</v>
      </c>
      <c r="C2230" s="159" t="s">
        <v>2621</v>
      </c>
      <c r="D2230" s="160" t="s">
        <v>1075</v>
      </c>
      <c r="E2230" s="158" t="s">
        <v>1399</v>
      </c>
      <c r="F2230" s="158" t="s">
        <v>3233</v>
      </c>
      <c r="G2230" s="162">
        <v>103507</v>
      </c>
      <c r="H2230" s="163">
        <v>105351</v>
      </c>
      <c r="I2230" s="166">
        <f t="shared" si="204"/>
        <v>1.7815220226651336E-2</v>
      </c>
      <c r="J2230" s="164">
        <f t="shared" si="205"/>
        <v>3.5630440453302673E-3</v>
      </c>
      <c r="K2230" s="163">
        <v>6</v>
      </c>
      <c r="L2230" s="163">
        <v>7</v>
      </c>
      <c r="M2230" s="166">
        <f t="shared" si="206"/>
        <v>0.16666666666666666</v>
      </c>
      <c r="N2230" s="164">
        <f t="shared" si="207"/>
        <v>3.3333333333333333E-2</v>
      </c>
      <c r="O2230" s="165">
        <f t="shared" si="208"/>
        <v>5.7967094012965309E-5</v>
      </c>
      <c r="P2230" s="164">
        <f t="shared" si="209"/>
        <v>6.6444552021338189E-5</v>
      </c>
      <c r="Q2230" s="81"/>
      <c r="R2230" s="153"/>
    </row>
    <row r="2231" spans="1:18" x14ac:dyDescent="0.25">
      <c r="A2231" s="288" t="s">
        <v>2060</v>
      </c>
      <c r="B2231" s="158" t="s">
        <v>576</v>
      </c>
      <c r="C2231" s="159" t="s">
        <v>402</v>
      </c>
      <c r="D2231" s="160" t="s">
        <v>1098</v>
      </c>
      <c r="E2231" s="158" t="s">
        <v>1131</v>
      </c>
      <c r="F2231" s="158" t="s">
        <v>3039</v>
      </c>
      <c r="G2231" s="162">
        <v>135600</v>
      </c>
      <c r="H2231" s="163">
        <v>138654</v>
      </c>
      <c r="I2231" s="166">
        <f t="shared" si="204"/>
        <v>2.2522123893805309E-2</v>
      </c>
      <c r="J2231" s="164">
        <f t="shared" si="205"/>
        <v>4.5044247787610616E-3</v>
      </c>
      <c r="K2231" s="163">
        <v>0</v>
      </c>
      <c r="L2231" s="163">
        <v>0</v>
      </c>
      <c r="M2231" s="166">
        <f t="shared" si="206"/>
        <v>0</v>
      </c>
      <c r="N2231" s="164">
        <f t="shared" si="207"/>
        <v>0</v>
      </c>
      <c r="O2231" s="165">
        <f t="shared" si="208"/>
        <v>0</v>
      </c>
      <c r="P2231" s="164">
        <f t="shared" si="209"/>
        <v>0</v>
      </c>
      <c r="Q2231" s="81"/>
      <c r="R2231" s="153"/>
    </row>
    <row r="2232" spans="1:18" x14ac:dyDescent="0.25">
      <c r="A2232" s="288" t="s">
        <v>2060</v>
      </c>
      <c r="B2232" s="158" t="s">
        <v>576</v>
      </c>
      <c r="C2232" s="159" t="s">
        <v>402</v>
      </c>
      <c r="D2232" s="160" t="s">
        <v>1075</v>
      </c>
      <c r="E2232" s="158" t="s">
        <v>1399</v>
      </c>
      <c r="F2232" s="158" t="s">
        <v>3233</v>
      </c>
      <c r="G2232" s="162">
        <v>135600</v>
      </c>
      <c r="H2232" s="163">
        <v>138654</v>
      </c>
      <c r="I2232" s="166">
        <f t="shared" si="204"/>
        <v>2.2522123893805309E-2</v>
      </c>
      <c r="J2232" s="164">
        <f t="shared" si="205"/>
        <v>4.5044247787610616E-3</v>
      </c>
      <c r="K2232" s="163">
        <v>4</v>
      </c>
      <c r="L2232" s="163">
        <v>4</v>
      </c>
      <c r="M2232" s="166">
        <f t="shared" si="206"/>
        <v>0</v>
      </c>
      <c r="N2232" s="164">
        <f t="shared" si="207"/>
        <v>0</v>
      </c>
      <c r="O2232" s="165">
        <f t="shared" si="208"/>
        <v>2.9498525073746314E-5</v>
      </c>
      <c r="P2232" s="164">
        <f t="shared" si="209"/>
        <v>2.88487890720787E-5</v>
      </c>
      <c r="Q2232" s="81"/>
      <c r="R2232" s="153"/>
    </row>
    <row r="2233" spans="1:18" x14ac:dyDescent="0.25">
      <c r="A2233" s="288" t="s">
        <v>2061</v>
      </c>
      <c r="B2233" s="158" t="s">
        <v>576</v>
      </c>
      <c r="C2233" s="159" t="s">
        <v>2245</v>
      </c>
      <c r="D2233" s="160" t="s">
        <v>1075</v>
      </c>
      <c r="E2233" s="158" t="s">
        <v>1399</v>
      </c>
      <c r="F2233" s="158" t="s">
        <v>3233</v>
      </c>
      <c r="G2233" s="162">
        <v>402519</v>
      </c>
      <c r="H2233" s="163">
        <v>412707</v>
      </c>
      <c r="I2233" s="166">
        <f t="shared" si="204"/>
        <v>2.531060645584432E-2</v>
      </c>
      <c r="J2233" s="164">
        <f t="shared" si="205"/>
        <v>5.0621212911688643E-3</v>
      </c>
      <c r="K2233" s="163">
        <v>402388</v>
      </c>
      <c r="L2233" s="163">
        <v>412573</v>
      </c>
      <c r="M2233" s="166">
        <f t="shared" si="206"/>
        <v>2.5311390995755342E-2</v>
      </c>
      <c r="N2233" s="164">
        <f t="shared" si="207"/>
        <v>5.0622781991510688E-3</v>
      </c>
      <c r="O2233" s="165">
        <f t="shared" si="208"/>
        <v>0.99967454952437029</v>
      </c>
      <c r="P2233" s="164">
        <f t="shared" si="209"/>
        <v>0.99967531444826474</v>
      </c>
      <c r="Q2233" s="81"/>
      <c r="R2233" s="153"/>
    </row>
    <row r="2234" spans="1:18" ht="30" x14ac:dyDescent="0.25">
      <c r="A2234" s="288" t="s">
        <v>2061</v>
      </c>
      <c r="B2234" s="158" t="s">
        <v>576</v>
      </c>
      <c r="C2234" s="159" t="s">
        <v>2245</v>
      </c>
      <c r="D2234" s="160" t="s">
        <v>3099</v>
      </c>
      <c r="E2234" s="158" t="s">
        <v>1165</v>
      </c>
      <c r="F2234" s="158" t="s">
        <v>3027</v>
      </c>
      <c r="G2234" s="162">
        <v>402519</v>
      </c>
      <c r="H2234" s="163">
        <v>412707</v>
      </c>
      <c r="I2234" s="166">
        <f t="shared" si="204"/>
        <v>2.531060645584432E-2</v>
      </c>
      <c r="J2234" s="164">
        <f t="shared" si="205"/>
        <v>5.0621212911688643E-3</v>
      </c>
      <c r="K2234" s="163">
        <v>81</v>
      </c>
      <c r="L2234" s="163">
        <v>83</v>
      </c>
      <c r="M2234" s="166">
        <f t="shared" si="206"/>
        <v>2.4691358024691357E-2</v>
      </c>
      <c r="N2234" s="164">
        <f t="shared" si="207"/>
        <v>4.9382716049382715E-3</v>
      </c>
      <c r="O2234" s="165">
        <f t="shared" si="208"/>
        <v>2.0123273683975168E-4</v>
      </c>
      <c r="P2234" s="164">
        <f t="shared" si="209"/>
        <v>2.0111119995541631E-4</v>
      </c>
      <c r="Q2234" s="81"/>
      <c r="R2234" s="153"/>
    </row>
    <row r="2235" spans="1:18" ht="30" x14ac:dyDescent="0.25">
      <c r="A2235" s="288" t="s">
        <v>2690</v>
      </c>
      <c r="B2235" s="158" t="s">
        <v>576</v>
      </c>
      <c r="C2235" s="159" t="s">
        <v>2192</v>
      </c>
      <c r="D2235" s="160" t="s">
        <v>3097</v>
      </c>
      <c r="E2235" s="158" t="s">
        <v>1172</v>
      </c>
      <c r="F2235" s="158" t="s">
        <v>3027</v>
      </c>
      <c r="G2235" s="162">
        <v>73316</v>
      </c>
      <c r="H2235" s="163">
        <v>74143</v>
      </c>
      <c r="I2235" s="166">
        <f t="shared" si="204"/>
        <v>1.1279938894647826E-2</v>
      </c>
      <c r="J2235" s="164">
        <f t="shared" si="205"/>
        <v>2.255987778929565E-3</v>
      </c>
      <c r="K2235" s="163">
        <v>1</v>
      </c>
      <c r="L2235" s="163">
        <v>1</v>
      </c>
      <c r="M2235" s="166">
        <f t="shared" si="206"/>
        <v>0</v>
      </c>
      <c r="N2235" s="164">
        <f t="shared" si="207"/>
        <v>0</v>
      </c>
      <c r="O2235" s="165">
        <f t="shared" si="208"/>
        <v>1.3639587538872825E-5</v>
      </c>
      <c r="P2235" s="164">
        <f t="shared" si="209"/>
        <v>1.3487449927842143E-5</v>
      </c>
      <c r="Q2235" s="81"/>
      <c r="R2235" s="153"/>
    </row>
    <row r="2236" spans="1:18" x14ac:dyDescent="0.25">
      <c r="A2236" s="288" t="s">
        <v>1044</v>
      </c>
      <c r="B2236" s="158" t="s">
        <v>453</v>
      </c>
      <c r="C2236" s="159" t="s">
        <v>582</v>
      </c>
      <c r="D2236" s="160" t="s">
        <v>1548</v>
      </c>
      <c r="E2236" s="158" t="s">
        <v>1376</v>
      </c>
      <c r="F2236" s="158" t="s">
        <v>3262</v>
      </c>
      <c r="G2236" s="162">
        <v>15241</v>
      </c>
      <c r="H2236" s="163">
        <v>15465</v>
      </c>
      <c r="I2236" s="166">
        <f t="shared" si="204"/>
        <v>1.4697198346565186E-2</v>
      </c>
      <c r="J2236" s="164">
        <f t="shared" si="205"/>
        <v>2.9394396693130371E-3</v>
      </c>
      <c r="K2236" s="163">
        <v>0</v>
      </c>
      <c r="L2236" s="163">
        <v>0</v>
      </c>
      <c r="M2236" s="166">
        <f t="shared" si="206"/>
        <v>0</v>
      </c>
      <c r="N2236" s="164">
        <f t="shared" si="207"/>
        <v>0</v>
      </c>
      <c r="O2236" s="165">
        <f t="shared" si="208"/>
        <v>0</v>
      </c>
      <c r="P2236" s="164">
        <f t="shared" si="209"/>
        <v>0</v>
      </c>
      <c r="Q2236" s="81"/>
      <c r="R2236" s="153"/>
    </row>
    <row r="2237" spans="1:18" x14ac:dyDescent="0.25">
      <c r="A2237" s="288" t="s">
        <v>2689</v>
      </c>
      <c r="B2237" s="158" t="s">
        <v>453</v>
      </c>
      <c r="C2237" s="159" t="s">
        <v>2338</v>
      </c>
      <c r="D2237" s="160" t="s">
        <v>1100</v>
      </c>
      <c r="E2237" s="158" t="s">
        <v>1133</v>
      </c>
      <c r="F2237" s="158" t="s">
        <v>3039</v>
      </c>
      <c r="G2237" s="162">
        <v>39795</v>
      </c>
      <c r="H2237" s="163">
        <v>40199</v>
      </c>
      <c r="I2237" s="166">
        <f t="shared" si="204"/>
        <v>1.0152029149390627E-2</v>
      </c>
      <c r="J2237" s="164">
        <f t="shared" si="205"/>
        <v>2.0304058298781253E-3</v>
      </c>
      <c r="K2237" s="163">
        <v>0</v>
      </c>
      <c r="L2237" s="163">
        <v>0</v>
      </c>
      <c r="M2237" s="166">
        <f t="shared" si="206"/>
        <v>0</v>
      </c>
      <c r="N2237" s="164">
        <f t="shared" si="207"/>
        <v>0</v>
      </c>
      <c r="O2237" s="165">
        <f t="shared" si="208"/>
        <v>0</v>
      </c>
      <c r="P2237" s="164">
        <f t="shared" si="209"/>
        <v>0</v>
      </c>
      <c r="Q2237" s="81"/>
      <c r="R2237" s="153"/>
    </row>
    <row r="2238" spans="1:18" x14ac:dyDescent="0.25">
      <c r="A2238" s="288" t="s">
        <v>1045</v>
      </c>
      <c r="B2238" s="158" t="s">
        <v>453</v>
      </c>
      <c r="C2238" s="159" t="s">
        <v>452</v>
      </c>
      <c r="D2238" s="160" t="s">
        <v>1443</v>
      </c>
      <c r="E2238" s="158" t="s">
        <v>1250</v>
      </c>
      <c r="F2238" s="158" t="s">
        <v>842</v>
      </c>
      <c r="G2238" s="162">
        <v>98840</v>
      </c>
      <c r="H2238" s="163">
        <v>102065</v>
      </c>
      <c r="I2238" s="166">
        <f t="shared" si="204"/>
        <v>3.2628490489680292E-2</v>
      </c>
      <c r="J2238" s="164">
        <f t="shared" si="205"/>
        <v>6.5256980979360585E-3</v>
      </c>
      <c r="K2238" s="163">
        <v>0</v>
      </c>
      <c r="L2238" s="163">
        <v>0</v>
      </c>
      <c r="M2238" s="166">
        <f t="shared" si="206"/>
        <v>0</v>
      </c>
      <c r="N2238" s="164">
        <f t="shared" si="207"/>
        <v>0</v>
      </c>
      <c r="O2238" s="165">
        <f t="shared" si="208"/>
        <v>0</v>
      </c>
      <c r="P2238" s="164">
        <f t="shared" si="209"/>
        <v>0</v>
      </c>
      <c r="Q2238" s="81"/>
      <c r="R2238" s="153"/>
    </row>
    <row r="2239" spans="1:18" x14ac:dyDescent="0.25">
      <c r="A2239" s="288" t="s">
        <v>2688</v>
      </c>
      <c r="B2239" s="158" t="s">
        <v>453</v>
      </c>
      <c r="C2239" s="159" t="s">
        <v>2132</v>
      </c>
      <c r="D2239" s="160" t="s">
        <v>1100</v>
      </c>
      <c r="E2239" s="158" t="s">
        <v>1133</v>
      </c>
      <c r="F2239" s="158" t="s">
        <v>3039</v>
      </c>
      <c r="G2239" s="162">
        <v>19403</v>
      </c>
      <c r="H2239" s="163">
        <v>20297</v>
      </c>
      <c r="I2239" s="166">
        <f t="shared" si="204"/>
        <v>4.6075349172808332E-2</v>
      </c>
      <c r="J2239" s="164">
        <f t="shared" si="205"/>
        <v>9.2150698345616656E-3</v>
      </c>
      <c r="K2239" s="163">
        <v>286</v>
      </c>
      <c r="L2239" s="163">
        <v>299</v>
      </c>
      <c r="M2239" s="166">
        <f t="shared" si="206"/>
        <v>4.5454545454545456E-2</v>
      </c>
      <c r="N2239" s="164">
        <f t="shared" si="207"/>
        <v>9.0909090909090905E-3</v>
      </c>
      <c r="O2239" s="165">
        <f t="shared" si="208"/>
        <v>1.4739988661547184E-2</v>
      </c>
      <c r="P2239" s="164">
        <f t="shared" si="209"/>
        <v>1.4731241070108883E-2</v>
      </c>
      <c r="Q2239" s="81"/>
      <c r="R2239" s="153"/>
    </row>
    <row r="2240" spans="1:18" x14ac:dyDescent="0.25">
      <c r="A2240" s="288" t="s">
        <v>2329</v>
      </c>
      <c r="B2240" s="158" t="s">
        <v>453</v>
      </c>
      <c r="C2240" s="159" t="s">
        <v>2358</v>
      </c>
      <c r="D2240" s="160" t="s">
        <v>1545</v>
      </c>
      <c r="E2240" s="158" t="s">
        <v>1332</v>
      </c>
      <c r="F2240" s="158" t="s">
        <v>3262</v>
      </c>
      <c r="G2240" s="162">
        <v>30403</v>
      </c>
      <c r="H2240" s="163">
        <v>30994</v>
      </c>
      <c r="I2240" s="166">
        <f t="shared" si="204"/>
        <v>1.9438871164029866E-2</v>
      </c>
      <c r="J2240" s="164">
        <f t="shared" si="205"/>
        <v>3.8877742328059734E-3</v>
      </c>
      <c r="K2240" s="163">
        <v>15048</v>
      </c>
      <c r="L2240" s="163">
        <v>15342</v>
      </c>
      <c r="M2240" s="166">
        <f t="shared" si="206"/>
        <v>1.9537480063795853E-2</v>
      </c>
      <c r="N2240" s="164">
        <f t="shared" si="207"/>
        <v>3.9074960127591703E-3</v>
      </c>
      <c r="O2240" s="165">
        <f t="shared" si="208"/>
        <v>0.49495115613590762</v>
      </c>
      <c r="P2240" s="164">
        <f t="shared" si="209"/>
        <v>0.49499903207072338</v>
      </c>
      <c r="Q2240" s="81"/>
      <c r="R2240" s="153"/>
    </row>
    <row r="2241" spans="1:18" x14ac:dyDescent="0.25">
      <c r="A2241" s="288" t="s">
        <v>2253</v>
      </c>
      <c r="B2241" s="158" t="s">
        <v>453</v>
      </c>
      <c r="C2241" s="159" t="s">
        <v>2261</v>
      </c>
      <c r="D2241" s="160" t="s">
        <v>1100</v>
      </c>
      <c r="E2241" s="158" t="s">
        <v>1133</v>
      </c>
      <c r="F2241" s="158" t="s">
        <v>3039</v>
      </c>
      <c r="G2241" s="162">
        <v>9697</v>
      </c>
      <c r="H2241" s="163">
        <v>9780</v>
      </c>
      <c r="I2241" s="166">
        <f t="shared" si="204"/>
        <v>8.5593482520367123E-3</v>
      </c>
      <c r="J2241" s="164">
        <f t="shared" si="205"/>
        <v>1.7118696504073425E-3</v>
      </c>
      <c r="K2241" s="163">
        <v>9697</v>
      </c>
      <c r="L2241" s="163">
        <v>9780</v>
      </c>
      <c r="M2241" s="166">
        <f t="shared" si="206"/>
        <v>8.5593482520367123E-3</v>
      </c>
      <c r="N2241" s="164">
        <f t="shared" si="207"/>
        <v>1.7118696504073425E-3</v>
      </c>
      <c r="O2241" s="165">
        <f t="shared" si="208"/>
        <v>1</v>
      </c>
      <c r="P2241" s="164">
        <f t="shared" si="209"/>
        <v>1</v>
      </c>
      <c r="Q2241" s="81"/>
      <c r="R2241" s="153"/>
    </row>
    <row r="2242" spans="1:18" x14ac:dyDescent="0.25">
      <c r="A2242" s="288" t="s">
        <v>2687</v>
      </c>
      <c r="B2242" s="158" t="s">
        <v>453</v>
      </c>
      <c r="C2242" s="159" t="s">
        <v>2665</v>
      </c>
      <c r="D2242" s="160" t="s">
        <v>1100</v>
      </c>
      <c r="E2242" s="158" t="s">
        <v>1133</v>
      </c>
      <c r="F2242" s="158" t="s">
        <v>3039</v>
      </c>
      <c r="G2242" s="162">
        <v>43404</v>
      </c>
      <c r="H2242" s="163">
        <v>43628</v>
      </c>
      <c r="I2242" s="166">
        <f t="shared" si="204"/>
        <v>5.1608146714588517E-3</v>
      </c>
      <c r="J2242" s="164">
        <f t="shared" si="205"/>
        <v>1.0321629342917703E-3</v>
      </c>
      <c r="K2242" s="163">
        <v>493</v>
      </c>
      <c r="L2242" s="163">
        <v>496</v>
      </c>
      <c r="M2242" s="166">
        <f t="shared" si="206"/>
        <v>6.0851926977687626E-3</v>
      </c>
      <c r="N2242" s="164">
        <f t="shared" si="207"/>
        <v>1.2170385395537525E-3</v>
      </c>
      <c r="O2242" s="165">
        <f t="shared" si="208"/>
        <v>1.1358400147451847E-2</v>
      </c>
      <c r="P2242" s="164">
        <f t="shared" si="209"/>
        <v>1.1368845695424956E-2</v>
      </c>
      <c r="Q2242" s="81"/>
      <c r="R2242" s="153"/>
    </row>
    <row r="2243" spans="1:18" ht="15.75" thickBot="1" x14ac:dyDescent="0.3">
      <c r="A2243" s="289" t="s">
        <v>2686</v>
      </c>
      <c r="B2243" s="193" t="s">
        <v>453</v>
      </c>
      <c r="C2243" s="217" t="s">
        <v>2522</v>
      </c>
      <c r="D2243" s="218" t="s">
        <v>1100</v>
      </c>
      <c r="E2243" s="193" t="s">
        <v>1133</v>
      </c>
      <c r="F2243" s="193" t="s">
        <v>3039</v>
      </c>
      <c r="G2243" s="194">
        <v>23338</v>
      </c>
      <c r="H2243" s="195">
        <v>24150</v>
      </c>
      <c r="I2243" s="211">
        <f t="shared" ref="I2243" si="210">(H2243-G2243)/G2243</f>
        <v>3.4793041391721659E-2</v>
      </c>
      <c r="J2243" s="212">
        <f t="shared" ref="J2243" si="211">I2243/5</f>
        <v>6.9586082783443318E-3</v>
      </c>
      <c r="K2243" s="195">
        <v>0</v>
      </c>
      <c r="L2243" s="195">
        <v>0</v>
      </c>
      <c r="M2243" s="211">
        <f t="shared" ref="M2243" si="212">IFERROR((L2243-K2243)/K2243,0)</f>
        <v>0</v>
      </c>
      <c r="N2243" s="212">
        <f t="shared" ref="N2243" si="213">M2243/5</f>
        <v>0</v>
      </c>
      <c r="O2243" s="216">
        <f t="shared" si="208"/>
        <v>0</v>
      </c>
      <c r="P2243" s="212">
        <f t="shared" si="209"/>
        <v>0</v>
      </c>
      <c r="Q2243" s="81"/>
      <c r="R2243" s="153"/>
    </row>
    <row r="2244" spans="1:18" x14ac:dyDescent="0.25">
      <c r="A2244" s="153"/>
      <c r="B2244" s="153"/>
      <c r="C2244" s="153"/>
      <c r="D2244" s="153"/>
      <c r="E2244" s="153"/>
      <c r="F2244" s="153"/>
      <c r="G2244" s="222"/>
      <c r="H2244" s="222"/>
      <c r="I2244" s="219"/>
      <c r="J2244" s="219"/>
      <c r="K2244" s="222"/>
      <c r="L2244" s="222"/>
      <c r="M2244" s="219"/>
      <c r="N2244" s="219"/>
      <c r="O2244" s="219"/>
      <c r="P2244" s="219"/>
      <c r="Q2244" s="153"/>
      <c r="R2244" s="153"/>
    </row>
  </sheetData>
  <autoFilter ref="A2:P2243" xr:uid="{00000000-0009-0000-0000-00000C000000}">
    <sortState xmlns:xlrd2="http://schemas.microsoft.com/office/spreadsheetml/2017/richdata2" ref="A4:P2243">
      <sortCondition ref="A2:A2243"/>
    </sortState>
  </autoFilter>
  <mergeCells count="9">
    <mergeCell ref="G1:J1"/>
    <mergeCell ref="K1:N1"/>
    <mergeCell ref="O1:P1"/>
    <mergeCell ref="A1:A2"/>
    <mergeCell ref="B1:B2"/>
    <mergeCell ref="C1:C2"/>
    <mergeCell ref="D1:D2"/>
    <mergeCell ref="E1:E2"/>
    <mergeCell ref="F1:F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C00000"/>
  </sheetPr>
  <dimension ref="A1:V816"/>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5" zeroHeight="1" x14ac:dyDescent="0.25"/>
  <cols>
    <col min="1" max="1" width="20.85546875" style="40" customWidth="1"/>
    <col min="2" max="2" width="10" style="40" customWidth="1"/>
    <col min="3" max="3" width="27.28515625" style="40" customWidth="1"/>
    <col min="4" max="4" width="13.85546875" style="234" customWidth="1"/>
    <col min="5" max="5" width="14.85546875" style="234" customWidth="1"/>
    <col min="6" max="7" width="13.85546875" style="235" customWidth="1"/>
    <col min="8" max="8" width="13.85546875" style="234" customWidth="1"/>
    <col min="9" max="9" width="14.85546875" style="234" customWidth="1"/>
    <col min="10" max="12" width="13.85546875" style="235" customWidth="1"/>
    <col min="13" max="13" width="14.85546875" style="235" customWidth="1"/>
    <col min="14" max="15" width="9.140625" style="40" customWidth="1"/>
    <col min="16" max="22" width="9.140625" customWidth="1"/>
    <col min="23" max="16384" width="9.140625" hidden="1"/>
  </cols>
  <sheetData>
    <row r="1" spans="1:14" customFormat="1" ht="31.5" customHeight="1" thickTop="1" x14ac:dyDescent="0.25">
      <c r="A1" s="277" t="s">
        <v>1422</v>
      </c>
      <c r="B1" s="278" t="s">
        <v>1595</v>
      </c>
      <c r="C1" s="283" t="s">
        <v>953</v>
      </c>
      <c r="D1" s="273" t="s">
        <v>1599</v>
      </c>
      <c r="E1" s="274"/>
      <c r="F1" s="275"/>
      <c r="G1" s="276"/>
      <c r="H1" s="277" t="s">
        <v>1600</v>
      </c>
      <c r="I1" s="278"/>
      <c r="J1" s="275"/>
      <c r="K1" s="276"/>
      <c r="L1" s="279" t="s">
        <v>1601</v>
      </c>
      <c r="M1" s="280"/>
      <c r="N1" s="8"/>
    </row>
    <row r="2" spans="1:14" customFormat="1" ht="28.5" customHeight="1" thickBot="1" x14ac:dyDescent="0.3">
      <c r="A2" s="281"/>
      <c r="B2" s="282"/>
      <c r="C2" s="284"/>
      <c r="D2" s="220" t="s">
        <v>3237</v>
      </c>
      <c r="E2" s="221" t="s">
        <v>3266</v>
      </c>
      <c r="F2" s="208" t="s">
        <v>3238</v>
      </c>
      <c r="G2" s="209" t="s">
        <v>3239</v>
      </c>
      <c r="H2" s="220" t="s">
        <v>3237</v>
      </c>
      <c r="I2" s="221" t="s">
        <v>3266</v>
      </c>
      <c r="J2" s="208" t="s">
        <v>3238</v>
      </c>
      <c r="K2" s="209" t="s">
        <v>3239</v>
      </c>
      <c r="L2" s="214" t="s">
        <v>3237</v>
      </c>
      <c r="M2" s="209" t="s">
        <v>3266</v>
      </c>
      <c r="N2" s="8"/>
    </row>
    <row r="3" spans="1:14" customFormat="1" ht="15.75" thickTop="1" x14ac:dyDescent="0.25">
      <c r="A3" s="58" t="s">
        <v>3361</v>
      </c>
      <c r="B3" s="59" t="s">
        <v>358</v>
      </c>
      <c r="C3" s="60" t="s">
        <v>2092</v>
      </c>
      <c r="D3" s="230">
        <v>6201</v>
      </c>
      <c r="E3" s="231">
        <v>6145</v>
      </c>
      <c r="F3" s="210">
        <f t="shared" ref="F3:F66" si="0">(E3-D3)/D3</f>
        <v>-9.0308014836316727E-3</v>
      </c>
      <c r="G3" s="157">
        <f t="shared" ref="G3:G66" si="1">F3/5</f>
        <v>-1.8061602967263345E-3</v>
      </c>
      <c r="H3" s="230">
        <v>0.23568384000000001</v>
      </c>
      <c r="I3" s="231">
        <v>0.23470079999999999</v>
      </c>
      <c r="J3" s="210">
        <f t="shared" ref="J3:J66" si="2">IFERROR((I3-H3)/H3,0)</f>
        <v>-4.1710114702816206E-3</v>
      </c>
      <c r="K3" s="157">
        <f t="shared" ref="K3:K66" si="3">J3/5</f>
        <v>-8.3420229405632414E-4</v>
      </c>
      <c r="L3" s="215">
        <f t="shared" ref="L3:L66" si="4">H3/D3</f>
        <v>3.80073923560716E-5</v>
      </c>
      <c r="M3" s="157">
        <f t="shared" ref="M3:M66" si="5">I3/E3</f>
        <v>3.8193783563873066E-5</v>
      </c>
      <c r="N3" s="8"/>
    </row>
    <row r="4" spans="1:14" customFormat="1" x14ac:dyDescent="0.25">
      <c r="A4" s="61" t="s">
        <v>3362</v>
      </c>
      <c r="B4" s="62" t="s">
        <v>358</v>
      </c>
      <c r="C4" s="63" t="s">
        <v>2526</v>
      </c>
      <c r="D4" s="232">
        <v>46056</v>
      </c>
      <c r="E4" s="233">
        <v>46362</v>
      </c>
      <c r="F4" s="166">
        <f t="shared" si="0"/>
        <v>6.6440854611776968E-3</v>
      </c>
      <c r="G4" s="164">
        <f t="shared" si="1"/>
        <v>1.3288170922355395E-3</v>
      </c>
      <c r="H4" s="232">
        <v>3819.1271854600004</v>
      </c>
      <c r="I4" s="233">
        <v>3844.2073078300004</v>
      </c>
      <c r="J4" s="166">
        <f t="shared" si="2"/>
        <v>6.5669775192310634E-3</v>
      </c>
      <c r="K4" s="164">
        <f t="shared" si="3"/>
        <v>1.3133955038462128E-3</v>
      </c>
      <c r="L4" s="165">
        <f t="shared" si="4"/>
        <v>8.2923553618638193E-2</v>
      </c>
      <c r="M4" s="164">
        <f t="shared" si="5"/>
        <v>8.2917201756395331E-2</v>
      </c>
      <c r="N4" s="8"/>
    </row>
    <row r="5" spans="1:14" customFormat="1" x14ac:dyDescent="0.25">
      <c r="A5" s="61" t="s">
        <v>3363</v>
      </c>
      <c r="B5" s="62" t="s">
        <v>358</v>
      </c>
      <c r="C5" s="63" t="s">
        <v>3352</v>
      </c>
      <c r="D5" s="232">
        <v>9268</v>
      </c>
      <c r="E5" s="233">
        <v>9196</v>
      </c>
      <c r="F5" s="166">
        <f t="shared" si="0"/>
        <v>-7.7686663789382823E-3</v>
      </c>
      <c r="G5" s="164">
        <f t="shared" si="1"/>
        <v>-1.5537332757876565E-3</v>
      </c>
      <c r="H5" s="232">
        <v>2.0407250600000002</v>
      </c>
      <c r="I5" s="233">
        <v>2.0274372199999999</v>
      </c>
      <c r="J5" s="166">
        <f t="shared" si="2"/>
        <v>-6.511332790709333E-3</v>
      </c>
      <c r="K5" s="164">
        <f t="shared" si="3"/>
        <v>-1.3022665581418665E-3</v>
      </c>
      <c r="L5" s="165">
        <f t="shared" si="4"/>
        <v>2.2019044669831681E-4</v>
      </c>
      <c r="M5" s="164">
        <f t="shared" si="5"/>
        <v>2.2046946715963462E-4</v>
      </c>
      <c r="N5" s="8"/>
    </row>
    <row r="6" spans="1:14" customFormat="1" x14ac:dyDescent="0.25">
      <c r="A6" s="61" t="s">
        <v>3364</v>
      </c>
      <c r="B6" s="62" t="s">
        <v>358</v>
      </c>
      <c r="C6" s="63" t="s">
        <v>3353</v>
      </c>
      <c r="D6" s="232">
        <v>13087</v>
      </c>
      <c r="E6" s="233">
        <v>13189</v>
      </c>
      <c r="F6" s="166">
        <f t="shared" si="0"/>
        <v>7.7939940398869109E-3</v>
      </c>
      <c r="G6" s="164">
        <f t="shared" si="1"/>
        <v>1.5587988079773822E-3</v>
      </c>
      <c r="H6" s="232">
        <v>3016.8043316100002</v>
      </c>
      <c r="I6" s="233">
        <v>3041.4277391299993</v>
      </c>
      <c r="J6" s="166">
        <f t="shared" si="2"/>
        <v>8.1620830565627481E-3</v>
      </c>
      <c r="K6" s="164">
        <f t="shared" si="3"/>
        <v>1.6324166113125497E-3</v>
      </c>
      <c r="L6" s="165">
        <f t="shared" si="4"/>
        <v>0.23051916647130741</v>
      </c>
      <c r="M6" s="164">
        <f t="shared" si="5"/>
        <v>0.23060336182652205</v>
      </c>
      <c r="N6" s="8"/>
    </row>
    <row r="7" spans="1:14" customFormat="1" x14ac:dyDescent="0.25">
      <c r="A7" s="61" t="s">
        <v>3365</v>
      </c>
      <c r="B7" s="62" t="s">
        <v>1719</v>
      </c>
      <c r="C7" s="63" t="s">
        <v>3356</v>
      </c>
      <c r="D7" s="232">
        <v>17588</v>
      </c>
      <c r="E7" s="233">
        <v>17419</v>
      </c>
      <c r="F7" s="166">
        <f t="shared" si="0"/>
        <v>-9.6088241983170349E-3</v>
      </c>
      <c r="G7" s="164">
        <f t="shared" si="1"/>
        <v>-1.921764839663407E-3</v>
      </c>
      <c r="H7" s="232">
        <v>45.758429499999998</v>
      </c>
      <c r="I7" s="233">
        <v>45.435019400000002</v>
      </c>
      <c r="J7" s="166">
        <f t="shared" si="2"/>
        <v>-7.0677709775855994E-3</v>
      </c>
      <c r="K7" s="164">
        <f t="shared" si="3"/>
        <v>-1.4135541955171199E-3</v>
      </c>
      <c r="L7" s="165">
        <f t="shared" si="4"/>
        <v>2.601684642938367E-3</v>
      </c>
      <c r="M7" s="164">
        <f t="shared" si="5"/>
        <v>2.6083598025144956E-3</v>
      </c>
      <c r="N7" s="8"/>
    </row>
    <row r="8" spans="1:14" customFormat="1" x14ac:dyDescent="0.25">
      <c r="A8" s="61" t="s">
        <v>3366</v>
      </c>
      <c r="B8" s="62" t="s">
        <v>1721</v>
      </c>
      <c r="C8" s="63" t="s">
        <v>3357</v>
      </c>
      <c r="D8" s="232">
        <v>109750</v>
      </c>
      <c r="E8" s="233">
        <v>110447</v>
      </c>
      <c r="F8" s="166">
        <f t="shared" si="0"/>
        <v>6.3507972665148068E-3</v>
      </c>
      <c r="G8" s="164">
        <f t="shared" si="1"/>
        <v>1.2701594533029614E-3</v>
      </c>
      <c r="H8" s="232">
        <v>10256.790570949999</v>
      </c>
      <c r="I8" s="233">
        <v>10326.55891931</v>
      </c>
      <c r="J8" s="166">
        <f t="shared" si="2"/>
        <v>6.8021617364016438E-3</v>
      </c>
      <c r="K8" s="164">
        <f t="shared" si="3"/>
        <v>1.3604323472803288E-3</v>
      </c>
      <c r="L8" s="165">
        <f t="shared" si="4"/>
        <v>9.3455950532574023E-2</v>
      </c>
      <c r="M8" s="164">
        <f t="shared" si="5"/>
        <v>9.3497867024998418E-2</v>
      </c>
      <c r="N8" s="8"/>
    </row>
    <row r="9" spans="1:14" customFormat="1" x14ac:dyDescent="0.25">
      <c r="A9" s="61" t="s">
        <v>3367</v>
      </c>
      <c r="B9" s="62" t="s">
        <v>46</v>
      </c>
      <c r="C9" s="63" t="s">
        <v>3354</v>
      </c>
      <c r="D9" s="232">
        <v>6043</v>
      </c>
      <c r="E9" s="233">
        <v>6208</v>
      </c>
      <c r="F9" s="166">
        <f t="shared" si="0"/>
        <v>2.7304319046831043E-2</v>
      </c>
      <c r="G9" s="164">
        <f t="shared" si="1"/>
        <v>5.4608638093662084E-3</v>
      </c>
      <c r="H9" s="232">
        <v>7.0862400000000006E-3</v>
      </c>
      <c r="I9" s="233">
        <v>7.2882599999999995E-3</v>
      </c>
      <c r="J9" s="166">
        <f t="shared" si="2"/>
        <v>2.8508771929824411E-2</v>
      </c>
      <c r="K9" s="164">
        <f t="shared" si="3"/>
        <v>5.7017543859648823E-3</v>
      </c>
      <c r="L9" s="165">
        <f t="shared" si="4"/>
        <v>1.1726361078934305E-6</v>
      </c>
      <c r="M9" s="164">
        <f t="shared" si="5"/>
        <v>1.1740109536082473E-6</v>
      </c>
      <c r="N9" s="8"/>
    </row>
    <row r="10" spans="1:14" customFormat="1" x14ac:dyDescent="0.25">
      <c r="A10" s="61" t="s">
        <v>1029</v>
      </c>
      <c r="B10" s="62" t="s">
        <v>46</v>
      </c>
      <c r="C10" s="63" t="s">
        <v>700</v>
      </c>
      <c r="D10" s="232">
        <v>36027</v>
      </c>
      <c r="E10" s="233">
        <v>35983</v>
      </c>
      <c r="F10" s="166">
        <f t="shared" si="0"/>
        <v>-1.221306242540317E-3</v>
      </c>
      <c r="G10" s="164">
        <f t="shared" si="1"/>
        <v>-2.4426124850806337E-4</v>
      </c>
      <c r="H10" s="232">
        <v>853.33498694000014</v>
      </c>
      <c r="I10" s="233">
        <v>853.83177214</v>
      </c>
      <c r="J10" s="166">
        <f t="shared" si="2"/>
        <v>5.8216902811087127E-4</v>
      </c>
      <c r="K10" s="164">
        <f t="shared" si="3"/>
        <v>1.1643380562217425E-4</v>
      </c>
      <c r="L10" s="165">
        <f t="shared" si="4"/>
        <v>2.3685985148360955E-2</v>
      </c>
      <c r="M10" s="164">
        <f t="shared" si="5"/>
        <v>2.3728754471278105E-2</v>
      </c>
      <c r="N10" s="8"/>
    </row>
    <row r="11" spans="1:14" customFormat="1" x14ac:dyDescent="0.25">
      <c r="A11" s="61" t="s">
        <v>1030</v>
      </c>
      <c r="B11" s="62" t="s">
        <v>46</v>
      </c>
      <c r="C11" s="63" t="s">
        <v>721</v>
      </c>
      <c r="D11" s="232">
        <v>21339</v>
      </c>
      <c r="E11" s="233">
        <v>21420</v>
      </c>
      <c r="F11" s="166">
        <f t="shared" si="0"/>
        <v>3.7958667229017291E-3</v>
      </c>
      <c r="G11" s="164">
        <f t="shared" si="1"/>
        <v>7.5917334458034584E-4</v>
      </c>
      <c r="H11" s="232">
        <v>14128.99380839</v>
      </c>
      <c r="I11" s="233">
        <v>14178.298406959999</v>
      </c>
      <c r="J11" s="166">
        <f t="shared" si="2"/>
        <v>3.4896043723029566E-3</v>
      </c>
      <c r="K11" s="164">
        <f t="shared" si="3"/>
        <v>6.9792087446059127E-4</v>
      </c>
      <c r="L11" s="165">
        <f t="shared" si="4"/>
        <v>0.66212070895496511</v>
      </c>
      <c r="M11" s="164">
        <f t="shared" si="5"/>
        <v>0.66191869313538743</v>
      </c>
      <c r="N11" s="8"/>
    </row>
    <row r="12" spans="1:14" customFormat="1" x14ac:dyDescent="0.25">
      <c r="A12" s="61" t="s">
        <v>3368</v>
      </c>
      <c r="B12" s="62" t="s">
        <v>46</v>
      </c>
      <c r="C12" s="63" t="s">
        <v>3355</v>
      </c>
      <c r="D12" s="232">
        <v>23552</v>
      </c>
      <c r="E12" s="233">
        <v>24112</v>
      </c>
      <c r="F12" s="166">
        <f t="shared" si="0"/>
        <v>2.377717391304348E-2</v>
      </c>
      <c r="G12" s="164">
        <f t="shared" si="1"/>
        <v>4.755434782608696E-3</v>
      </c>
      <c r="H12" s="232">
        <v>0.16058952000000001</v>
      </c>
      <c r="I12" s="233">
        <v>0.16505034000000002</v>
      </c>
      <c r="J12" s="166">
        <f t="shared" si="2"/>
        <v>2.7777777777777801E-2</v>
      </c>
      <c r="K12" s="164">
        <f t="shared" si="3"/>
        <v>5.5555555555555601E-3</v>
      </c>
      <c r="L12" s="165">
        <f t="shared" si="4"/>
        <v>6.8185088315217397E-6</v>
      </c>
      <c r="M12" s="164">
        <f t="shared" si="5"/>
        <v>6.8451534505640355E-6</v>
      </c>
      <c r="N12" s="8"/>
    </row>
    <row r="13" spans="1:14" customFormat="1" x14ac:dyDescent="0.25">
      <c r="A13" s="61" t="s">
        <v>3369</v>
      </c>
      <c r="B13" s="62" t="s">
        <v>542</v>
      </c>
      <c r="C13" s="63" t="s">
        <v>3351</v>
      </c>
      <c r="D13" s="232">
        <v>16893</v>
      </c>
      <c r="E13" s="233">
        <v>17183</v>
      </c>
      <c r="F13" s="166">
        <f t="shared" si="0"/>
        <v>1.7166873853075238E-2</v>
      </c>
      <c r="G13" s="164">
        <f t="shared" si="1"/>
        <v>3.4333747706150478E-3</v>
      </c>
      <c r="H13" s="232">
        <v>471.09034797000004</v>
      </c>
      <c r="I13" s="233">
        <v>478.69221489999995</v>
      </c>
      <c r="J13" s="166">
        <f t="shared" si="2"/>
        <v>1.6136749485013896E-2</v>
      </c>
      <c r="K13" s="164">
        <f t="shared" si="3"/>
        <v>3.2273498970027794E-3</v>
      </c>
      <c r="L13" s="165">
        <f t="shared" si="4"/>
        <v>2.7886719231042446E-2</v>
      </c>
      <c r="M13" s="164">
        <f t="shared" si="5"/>
        <v>2.7858477268230226E-2</v>
      </c>
      <c r="N13" s="8"/>
    </row>
    <row r="14" spans="1:14" customFormat="1" x14ac:dyDescent="0.25">
      <c r="A14" s="61" t="s">
        <v>1041</v>
      </c>
      <c r="B14" s="62" t="s">
        <v>549</v>
      </c>
      <c r="C14" s="63" t="s">
        <v>564</v>
      </c>
      <c r="D14" s="232">
        <v>223485</v>
      </c>
      <c r="E14" s="233">
        <v>235610</v>
      </c>
      <c r="F14" s="166">
        <f t="shared" si="0"/>
        <v>5.4254200505626779E-2</v>
      </c>
      <c r="G14" s="164">
        <f t="shared" si="1"/>
        <v>1.0850840101125355E-2</v>
      </c>
      <c r="H14" s="232">
        <v>332.26390911999994</v>
      </c>
      <c r="I14" s="233">
        <v>350.13338271999999</v>
      </c>
      <c r="J14" s="166">
        <f t="shared" si="2"/>
        <v>5.378096479791411E-2</v>
      </c>
      <c r="K14" s="164">
        <f t="shared" si="3"/>
        <v>1.0756192959582822E-2</v>
      </c>
      <c r="L14" s="165">
        <f t="shared" si="4"/>
        <v>1.486739195561223E-3</v>
      </c>
      <c r="M14" s="164">
        <f t="shared" si="5"/>
        <v>1.4860718251347566E-3</v>
      </c>
      <c r="N14" s="8"/>
    </row>
    <row r="15" spans="1:14" customFormat="1" x14ac:dyDescent="0.25">
      <c r="A15" s="61" t="s">
        <v>2995</v>
      </c>
      <c r="B15" s="62" t="s">
        <v>15</v>
      </c>
      <c r="C15" s="63" t="s">
        <v>2084</v>
      </c>
      <c r="D15" s="232">
        <v>22757</v>
      </c>
      <c r="E15" s="233">
        <v>23244</v>
      </c>
      <c r="F15" s="166">
        <f t="shared" si="0"/>
        <v>2.1400008788504635E-2</v>
      </c>
      <c r="G15" s="164">
        <f t="shared" si="1"/>
        <v>4.2800017577009266E-3</v>
      </c>
      <c r="H15" s="232">
        <v>35</v>
      </c>
      <c r="I15" s="233">
        <v>36</v>
      </c>
      <c r="J15" s="166">
        <f t="shared" si="2"/>
        <v>2.8571428571428571E-2</v>
      </c>
      <c r="K15" s="164">
        <f t="shared" si="3"/>
        <v>5.7142857142857143E-3</v>
      </c>
      <c r="L15" s="165">
        <f t="shared" si="4"/>
        <v>1.5379883112888342E-3</v>
      </c>
      <c r="M15" s="164">
        <f t="shared" si="5"/>
        <v>1.5487867836861124E-3</v>
      </c>
      <c r="N15" s="8"/>
    </row>
    <row r="16" spans="1:14" customFormat="1" x14ac:dyDescent="0.25">
      <c r="A16" s="61" t="s">
        <v>2994</v>
      </c>
      <c r="B16" s="62" t="s">
        <v>15</v>
      </c>
      <c r="C16" s="63" t="s">
        <v>2212</v>
      </c>
      <c r="D16" s="232">
        <v>58294</v>
      </c>
      <c r="E16" s="233">
        <v>59309</v>
      </c>
      <c r="F16" s="166">
        <f t="shared" si="0"/>
        <v>1.7411740487871821E-2</v>
      </c>
      <c r="G16" s="164">
        <f t="shared" si="1"/>
        <v>3.4823480975743641E-3</v>
      </c>
      <c r="H16" s="232">
        <v>4</v>
      </c>
      <c r="I16" s="233">
        <v>4</v>
      </c>
      <c r="J16" s="166">
        <f t="shared" si="2"/>
        <v>0</v>
      </c>
      <c r="K16" s="164">
        <f t="shared" si="3"/>
        <v>0</v>
      </c>
      <c r="L16" s="165">
        <f t="shared" si="4"/>
        <v>6.8617696503928368E-5</v>
      </c>
      <c r="M16" s="164">
        <f t="shared" si="5"/>
        <v>6.7443389704766556E-5</v>
      </c>
      <c r="N16" s="8"/>
    </row>
    <row r="17" spans="1:14" customFormat="1" x14ac:dyDescent="0.25">
      <c r="A17" s="61" t="s">
        <v>2993</v>
      </c>
      <c r="B17" s="62" t="s">
        <v>15</v>
      </c>
      <c r="C17" s="63" t="s">
        <v>2456</v>
      </c>
      <c r="D17" s="232">
        <v>44300</v>
      </c>
      <c r="E17" s="233">
        <v>45189</v>
      </c>
      <c r="F17" s="166">
        <f t="shared" si="0"/>
        <v>2.0067720090293454E-2</v>
      </c>
      <c r="G17" s="164">
        <f t="shared" si="1"/>
        <v>4.0135440180586908E-3</v>
      </c>
      <c r="H17" s="232">
        <v>16</v>
      </c>
      <c r="I17" s="233">
        <v>16</v>
      </c>
      <c r="J17" s="166">
        <f t="shared" si="2"/>
        <v>0</v>
      </c>
      <c r="K17" s="164">
        <f t="shared" si="3"/>
        <v>0</v>
      </c>
      <c r="L17" s="165">
        <f t="shared" si="4"/>
        <v>3.6117381489841985E-4</v>
      </c>
      <c r="M17" s="164">
        <f t="shared" si="5"/>
        <v>3.5406846798999758E-4</v>
      </c>
      <c r="N17" s="8"/>
    </row>
    <row r="18" spans="1:14" customFormat="1" x14ac:dyDescent="0.25">
      <c r="A18" s="61" t="s">
        <v>2992</v>
      </c>
      <c r="B18" s="62" t="s">
        <v>15</v>
      </c>
      <c r="C18" s="63" t="s">
        <v>2458</v>
      </c>
      <c r="D18" s="232">
        <v>10699</v>
      </c>
      <c r="E18" s="233">
        <v>10632</v>
      </c>
      <c r="F18" s="166">
        <f t="shared" si="0"/>
        <v>-6.2622675016356672E-3</v>
      </c>
      <c r="G18" s="164">
        <f t="shared" si="1"/>
        <v>-1.2524535003271334E-3</v>
      </c>
      <c r="H18" s="232">
        <v>1</v>
      </c>
      <c r="I18" s="233">
        <v>1</v>
      </c>
      <c r="J18" s="166">
        <f t="shared" si="2"/>
        <v>0</v>
      </c>
      <c r="K18" s="164">
        <f t="shared" si="3"/>
        <v>0</v>
      </c>
      <c r="L18" s="165">
        <f t="shared" si="4"/>
        <v>9.3466679128890551E-5</v>
      </c>
      <c r="M18" s="164">
        <f t="shared" si="5"/>
        <v>9.405568096313017E-5</v>
      </c>
      <c r="N18" s="8"/>
    </row>
    <row r="19" spans="1:14" customFormat="1" x14ac:dyDescent="0.25">
      <c r="A19" s="61" t="s">
        <v>1821</v>
      </c>
      <c r="B19" s="62" t="s">
        <v>15</v>
      </c>
      <c r="C19" s="63" t="s">
        <v>58</v>
      </c>
      <c r="D19" s="232">
        <v>660880</v>
      </c>
      <c r="E19" s="233">
        <v>671692</v>
      </c>
      <c r="F19" s="166">
        <f t="shared" si="0"/>
        <v>1.6360004842028809E-2</v>
      </c>
      <c r="G19" s="164">
        <f t="shared" si="1"/>
        <v>3.2720009684057616E-3</v>
      </c>
      <c r="H19" s="232">
        <v>660431</v>
      </c>
      <c r="I19" s="233">
        <v>671236</v>
      </c>
      <c r="J19" s="166">
        <f t="shared" si="2"/>
        <v>1.6360528200523597E-2</v>
      </c>
      <c r="K19" s="164">
        <f t="shared" si="3"/>
        <v>3.2721056401047192E-3</v>
      </c>
      <c r="L19" s="165">
        <f t="shared" si="4"/>
        <v>0.99932060283258684</v>
      </c>
      <c r="M19" s="164">
        <f t="shared" si="5"/>
        <v>0.99932111741691132</v>
      </c>
      <c r="N19" s="8"/>
    </row>
    <row r="20" spans="1:14" customFormat="1" x14ac:dyDescent="0.25">
      <c r="A20" s="61" t="s">
        <v>2991</v>
      </c>
      <c r="B20" s="62" t="s">
        <v>15</v>
      </c>
      <c r="C20" s="63" t="s">
        <v>2110</v>
      </c>
      <c r="D20" s="232">
        <v>88933</v>
      </c>
      <c r="E20" s="233">
        <v>91269</v>
      </c>
      <c r="F20" s="166">
        <f t="shared" si="0"/>
        <v>2.6266965018609516E-2</v>
      </c>
      <c r="G20" s="164">
        <f t="shared" si="1"/>
        <v>5.2533930037219033E-3</v>
      </c>
      <c r="H20" s="232">
        <v>168</v>
      </c>
      <c r="I20" s="233">
        <v>173</v>
      </c>
      <c r="J20" s="166">
        <f t="shared" si="2"/>
        <v>2.976190476190476E-2</v>
      </c>
      <c r="K20" s="164">
        <f t="shared" si="3"/>
        <v>5.9523809523809521E-3</v>
      </c>
      <c r="L20" s="165">
        <f t="shared" si="4"/>
        <v>1.8890625527082185E-3</v>
      </c>
      <c r="M20" s="164">
        <f t="shared" si="5"/>
        <v>1.8954957323954465E-3</v>
      </c>
      <c r="N20" s="8"/>
    </row>
    <row r="21" spans="1:14" customFormat="1" x14ac:dyDescent="0.25">
      <c r="A21" s="61" t="s">
        <v>1822</v>
      </c>
      <c r="B21" s="62" t="s">
        <v>15</v>
      </c>
      <c r="C21" s="63" t="s">
        <v>501</v>
      </c>
      <c r="D21" s="232">
        <v>214720</v>
      </c>
      <c r="E21" s="233">
        <v>222611</v>
      </c>
      <c r="F21" s="166">
        <f t="shared" si="0"/>
        <v>3.6750186289120718E-2</v>
      </c>
      <c r="G21" s="164">
        <f t="shared" si="1"/>
        <v>7.3500372578241433E-3</v>
      </c>
      <c r="H21" s="232">
        <v>214559</v>
      </c>
      <c r="I21" s="233">
        <v>222444</v>
      </c>
      <c r="J21" s="166">
        <f t="shared" si="2"/>
        <v>3.6749798423743589E-2</v>
      </c>
      <c r="K21" s="164">
        <f t="shared" si="3"/>
        <v>7.3499596847487175E-3</v>
      </c>
      <c r="L21" s="165">
        <f t="shared" si="4"/>
        <v>0.99925018628912077</v>
      </c>
      <c r="M21" s="164">
        <f t="shared" si="5"/>
        <v>0.99924981245311328</v>
      </c>
      <c r="N21" s="8"/>
    </row>
    <row r="22" spans="1:14" customFormat="1" x14ac:dyDescent="0.25">
      <c r="A22" s="61" t="s">
        <v>2990</v>
      </c>
      <c r="B22" s="62" t="s">
        <v>15</v>
      </c>
      <c r="C22" s="63" t="s">
        <v>2463</v>
      </c>
      <c r="D22" s="232">
        <v>80203</v>
      </c>
      <c r="E22" s="233">
        <v>79953</v>
      </c>
      <c r="F22" s="166">
        <f t="shared" si="0"/>
        <v>-3.1170903831527499E-3</v>
      </c>
      <c r="G22" s="164">
        <f t="shared" si="1"/>
        <v>-6.2341807663054993E-4</v>
      </c>
      <c r="H22" s="232">
        <v>35</v>
      </c>
      <c r="I22" s="233">
        <v>35</v>
      </c>
      <c r="J22" s="166">
        <f t="shared" si="2"/>
        <v>0</v>
      </c>
      <c r="K22" s="164">
        <f t="shared" si="3"/>
        <v>0</v>
      </c>
      <c r="L22" s="165">
        <f t="shared" si="4"/>
        <v>4.3639265364138496E-4</v>
      </c>
      <c r="M22" s="164">
        <f t="shared" si="5"/>
        <v>4.3775718234462745E-4</v>
      </c>
      <c r="N22" s="8"/>
    </row>
    <row r="23" spans="1:14" customFormat="1" x14ac:dyDescent="0.25">
      <c r="A23" s="61" t="s">
        <v>958</v>
      </c>
      <c r="B23" s="62" t="s">
        <v>15</v>
      </c>
      <c r="C23" s="63" t="s">
        <v>195</v>
      </c>
      <c r="D23" s="232">
        <v>208776</v>
      </c>
      <c r="E23" s="233">
        <v>215822</v>
      </c>
      <c r="F23" s="166">
        <f t="shared" si="0"/>
        <v>3.3749089933708856E-2</v>
      </c>
      <c r="G23" s="164">
        <f t="shared" si="1"/>
        <v>6.7498179867417716E-3</v>
      </c>
      <c r="H23" s="232">
        <v>13</v>
      </c>
      <c r="I23" s="233">
        <v>13</v>
      </c>
      <c r="J23" s="166">
        <f t="shared" si="2"/>
        <v>0</v>
      </c>
      <c r="K23" s="164">
        <f t="shared" si="3"/>
        <v>0</v>
      </c>
      <c r="L23" s="165">
        <f t="shared" si="4"/>
        <v>6.2267693604628883E-5</v>
      </c>
      <c r="M23" s="164">
        <f t="shared" si="5"/>
        <v>6.0234823141292364E-5</v>
      </c>
      <c r="N23" s="8"/>
    </row>
    <row r="24" spans="1:14" customFormat="1" x14ac:dyDescent="0.25">
      <c r="A24" s="61" t="s">
        <v>2262</v>
      </c>
      <c r="B24" s="62" t="s">
        <v>15</v>
      </c>
      <c r="C24" s="63" t="s">
        <v>2275</v>
      </c>
      <c r="D24" s="232">
        <v>64350</v>
      </c>
      <c r="E24" s="233">
        <v>64165</v>
      </c>
      <c r="F24" s="166">
        <f t="shared" si="0"/>
        <v>-2.8749028749028749E-3</v>
      </c>
      <c r="G24" s="164">
        <f t="shared" si="1"/>
        <v>-5.7498057498057498E-4</v>
      </c>
      <c r="H24" s="232">
        <v>1810</v>
      </c>
      <c r="I24" s="233">
        <v>1804</v>
      </c>
      <c r="J24" s="166">
        <f t="shared" si="2"/>
        <v>-3.3149171270718232E-3</v>
      </c>
      <c r="K24" s="164">
        <f t="shared" si="3"/>
        <v>-6.6298342541436467E-4</v>
      </c>
      <c r="L24" s="165">
        <f t="shared" si="4"/>
        <v>2.8127428127428127E-2</v>
      </c>
      <c r="M24" s="164">
        <f t="shared" si="5"/>
        <v>2.8115015974440896E-2</v>
      </c>
      <c r="N24" s="8"/>
    </row>
    <row r="25" spans="1:14" customFormat="1" x14ac:dyDescent="0.25">
      <c r="A25" s="61" t="s">
        <v>1602</v>
      </c>
      <c r="B25" s="62" t="s">
        <v>22</v>
      </c>
      <c r="C25" s="63" t="s">
        <v>1724</v>
      </c>
      <c r="D25" s="232">
        <v>294021</v>
      </c>
      <c r="E25" s="233">
        <v>301603</v>
      </c>
      <c r="F25" s="166">
        <f t="shared" si="0"/>
        <v>2.5787273698137207E-2</v>
      </c>
      <c r="G25" s="164">
        <f t="shared" si="1"/>
        <v>5.1574547396274414E-3</v>
      </c>
      <c r="H25" s="232">
        <v>170756</v>
      </c>
      <c r="I25" s="233">
        <v>175179</v>
      </c>
      <c r="J25" s="166">
        <f t="shared" si="2"/>
        <v>2.5902457307503103E-2</v>
      </c>
      <c r="K25" s="164">
        <f t="shared" si="3"/>
        <v>5.1804914615006204E-3</v>
      </c>
      <c r="L25" s="165">
        <f t="shared" si="4"/>
        <v>0.58076123814285374</v>
      </c>
      <c r="M25" s="164">
        <f t="shared" si="5"/>
        <v>0.58082645066527849</v>
      </c>
      <c r="N25" s="8"/>
    </row>
    <row r="26" spans="1:14" customFormat="1" x14ac:dyDescent="0.25">
      <c r="A26" s="61" t="s">
        <v>959</v>
      </c>
      <c r="B26" s="62" t="s">
        <v>22</v>
      </c>
      <c r="C26" s="63" t="s">
        <v>201</v>
      </c>
      <c r="D26" s="232">
        <v>99589</v>
      </c>
      <c r="E26" s="233">
        <v>103771</v>
      </c>
      <c r="F26" s="166">
        <f t="shared" si="0"/>
        <v>4.1992589543021819E-2</v>
      </c>
      <c r="G26" s="164">
        <f t="shared" si="1"/>
        <v>8.3985179086043631E-3</v>
      </c>
      <c r="H26" s="232">
        <v>70851</v>
      </c>
      <c r="I26" s="233">
        <v>73861</v>
      </c>
      <c r="J26" s="166">
        <f t="shared" si="2"/>
        <v>4.2483521756926511E-2</v>
      </c>
      <c r="K26" s="164">
        <f t="shared" si="3"/>
        <v>8.4967043513853018E-3</v>
      </c>
      <c r="L26" s="165">
        <f t="shared" si="4"/>
        <v>0.71143399371416527</v>
      </c>
      <c r="M26" s="164">
        <f t="shared" si="5"/>
        <v>0.71176918406876677</v>
      </c>
      <c r="N26" s="8"/>
    </row>
    <row r="27" spans="1:14" customFormat="1" x14ac:dyDescent="0.25">
      <c r="A27" s="61" t="s">
        <v>2298</v>
      </c>
      <c r="B27" s="62" t="s">
        <v>22</v>
      </c>
      <c r="C27" s="63" t="s">
        <v>2330</v>
      </c>
      <c r="D27" s="232">
        <v>32127</v>
      </c>
      <c r="E27" s="233">
        <v>32583</v>
      </c>
      <c r="F27" s="166">
        <f t="shared" si="0"/>
        <v>1.4193668876645813E-2</v>
      </c>
      <c r="G27" s="164">
        <f t="shared" si="1"/>
        <v>2.8387337753291624E-3</v>
      </c>
      <c r="H27" s="232">
        <v>12105</v>
      </c>
      <c r="I27" s="233">
        <v>12273</v>
      </c>
      <c r="J27" s="166">
        <f t="shared" si="2"/>
        <v>1.3878562577447335E-2</v>
      </c>
      <c r="K27" s="164">
        <f t="shared" si="3"/>
        <v>2.7757125154894671E-3</v>
      </c>
      <c r="L27" s="165">
        <f t="shared" si="4"/>
        <v>0.37678588103464378</v>
      </c>
      <c r="M27" s="164">
        <f t="shared" si="5"/>
        <v>0.37666881502624067</v>
      </c>
      <c r="N27" s="8"/>
    </row>
    <row r="28" spans="1:14" customFormat="1" x14ac:dyDescent="0.25">
      <c r="A28" s="61" t="s">
        <v>2299</v>
      </c>
      <c r="B28" s="62" t="s">
        <v>1713</v>
      </c>
      <c r="C28" s="63" t="s">
        <v>2331</v>
      </c>
      <c r="D28" s="232">
        <v>124779</v>
      </c>
      <c r="E28" s="233">
        <v>124586</v>
      </c>
      <c r="F28" s="166">
        <f t="shared" si="0"/>
        <v>-1.546734626820218E-3</v>
      </c>
      <c r="G28" s="164">
        <f t="shared" si="1"/>
        <v>-3.0934692536404359E-4</v>
      </c>
      <c r="H28" s="232">
        <v>19691</v>
      </c>
      <c r="I28" s="233">
        <v>19652</v>
      </c>
      <c r="J28" s="166">
        <f t="shared" si="2"/>
        <v>-1.9806002742369612E-3</v>
      </c>
      <c r="K28" s="164">
        <f t="shared" si="3"/>
        <v>-3.9612005484739222E-4</v>
      </c>
      <c r="L28" s="165">
        <f t="shared" si="4"/>
        <v>0.15780700278091667</v>
      </c>
      <c r="M28" s="164">
        <f t="shared" si="5"/>
        <v>0.15773842967909718</v>
      </c>
      <c r="N28" s="8"/>
    </row>
    <row r="29" spans="1:14" customFormat="1" x14ac:dyDescent="0.25">
      <c r="A29" s="61" t="s">
        <v>2300</v>
      </c>
      <c r="B29" s="62" t="s">
        <v>1713</v>
      </c>
      <c r="C29" s="63" t="s">
        <v>2332</v>
      </c>
      <c r="D29" s="232">
        <v>53864</v>
      </c>
      <c r="E29" s="233">
        <v>54495</v>
      </c>
      <c r="F29" s="166">
        <f t="shared" si="0"/>
        <v>1.1714688845982474E-2</v>
      </c>
      <c r="G29" s="164">
        <f t="shared" si="1"/>
        <v>2.3429377691964949E-3</v>
      </c>
      <c r="H29" s="232">
        <v>29344</v>
      </c>
      <c r="I29" s="233">
        <v>29694</v>
      </c>
      <c r="J29" s="166">
        <f t="shared" si="2"/>
        <v>1.1927480916030535E-2</v>
      </c>
      <c r="K29" s="164">
        <f t="shared" si="3"/>
        <v>2.3854961832061069E-3</v>
      </c>
      <c r="L29" s="165">
        <f t="shared" si="4"/>
        <v>0.54477944452695681</v>
      </c>
      <c r="M29" s="164">
        <f t="shared" si="5"/>
        <v>0.54489402697495182</v>
      </c>
      <c r="N29" s="8"/>
    </row>
    <row r="30" spans="1:14" customFormat="1" x14ac:dyDescent="0.25">
      <c r="A30" s="61" t="s">
        <v>2989</v>
      </c>
      <c r="B30" s="62" t="s">
        <v>1713</v>
      </c>
      <c r="C30" s="63" t="s">
        <v>2464</v>
      </c>
      <c r="D30" s="232">
        <v>37206</v>
      </c>
      <c r="E30" s="233">
        <v>37009</v>
      </c>
      <c r="F30" s="166">
        <f t="shared" si="0"/>
        <v>-5.294844917486427E-3</v>
      </c>
      <c r="G30" s="164">
        <f t="shared" si="1"/>
        <v>-1.0589689834972853E-3</v>
      </c>
      <c r="H30" s="232">
        <v>238</v>
      </c>
      <c r="I30" s="233">
        <v>237</v>
      </c>
      <c r="J30" s="166">
        <f t="shared" si="2"/>
        <v>-4.2016806722689074E-3</v>
      </c>
      <c r="K30" s="164">
        <f t="shared" si="3"/>
        <v>-8.4033613445378145E-4</v>
      </c>
      <c r="L30" s="165">
        <f t="shared" si="4"/>
        <v>6.3968177175724346E-3</v>
      </c>
      <c r="M30" s="164">
        <f t="shared" si="5"/>
        <v>6.4038477127185281E-3</v>
      </c>
      <c r="N30" s="8"/>
    </row>
    <row r="31" spans="1:14" customFormat="1" x14ac:dyDescent="0.25">
      <c r="A31" s="61" t="s">
        <v>2359</v>
      </c>
      <c r="B31" s="62" t="s">
        <v>1713</v>
      </c>
      <c r="C31" s="63" t="s">
        <v>2377</v>
      </c>
      <c r="D31" s="232">
        <v>9458</v>
      </c>
      <c r="E31" s="233">
        <v>9818</v>
      </c>
      <c r="F31" s="166">
        <f t="shared" si="0"/>
        <v>3.8063015436667375E-2</v>
      </c>
      <c r="G31" s="164">
        <f t="shared" si="1"/>
        <v>7.6126030873334746E-3</v>
      </c>
      <c r="H31" s="232">
        <v>5020</v>
      </c>
      <c r="I31" s="233">
        <v>5209</v>
      </c>
      <c r="J31" s="166">
        <f t="shared" si="2"/>
        <v>3.764940239043825E-2</v>
      </c>
      <c r="K31" s="164">
        <f t="shared" si="3"/>
        <v>7.5298804780876503E-3</v>
      </c>
      <c r="L31" s="165">
        <f t="shared" si="4"/>
        <v>0.53076760414463942</v>
      </c>
      <c r="M31" s="164">
        <f t="shared" si="5"/>
        <v>0.53055612140965569</v>
      </c>
      <c r="N31" s="8"/>
    </row>
    <row r="32" spans="1:14" customFormat="1" x14ac:dyDescent="0.25">
      <c r="A32" s="61" t="s">
        <v>2988</v>
      </c>
      <c r="B32" s="62" t="s">
        <v>1713</v>
      </c>
      <c r="C32" s="63" t="s">
        <v>2465</v>
      </c>
      <c r="D32" s="232">
        <v>20647</v>
      </c>
      <c r="E32" s="233">
        <v>20943</v>
      </c>
      <c r="F32" s="166">
        <f t="shared" si="0"/>
        <v>1.4336223180123021E-2</v>
      </c>
      <c r="G32" s="164">
        <f t="shared" si="1"/>
        <v>2.8672446360246042E-3</v>
      </c>
      <c r="H32" s="232">
        <v>2</v>
      </c>
      <c r="I32" s="233">
        <v>2</v>
      </c>
      <c r="J32" s="166">
        <f t="shared" si="2"/>
        <v>0</v>
      </c>
      <c r="K32" s="164">
        <f t="shared" si="3"/>
        <v>0</v>
      </c>
      <c r="L32" s="165">
        <f t="shared" si="4"/>
        <v>9.6866372838669054E-5</v>
      </c>
      <c r="M32" s="164">
        <f t="shared" si="5"/>
        <v>9.5497302201212822E-5</v>
      </c>
      <c r="N32" s="8"/>
    </row>
    <row r="33" spans="1:14" customFormat="1" x14ac:dyDescent="0.25">
      <c r="A33" s="61" t="s">
        <v>1603</v>
      </c>
      <c r="B33" s="62" t="s">
        <v>1713</v>
      </c>
      <c r="C33" s="63" t="s">
        <v>1725</v>
      </c>
      <c r="D33" s="232">
        <v>4340061</v>
      </c>
      <c r="E33" s="233">
        <v>4566523</v>
      </c>
      <c r="F33" s="166">
        <f t="shared" si="0"/>
        <v>5.2179450933984566E-2</v>
      </c>
      <c r="G33" s="164">
        <f t="shared" si="1"/>
        <v>1.0435890186796913E-2</v>
      </c>
      <c r="H33" s="232">
        <v>4321058</v>
      </c>
      <c r="I33" s="233">
        <v>4546734</v>
      </c>
      <c r="J33" s="166">
        <f t="shared" si="2"/>
        <v>5.2227024029763078E-2</v>
      </c>
      <c r="K33" s="164">
        <f t="shared" si="3"/>
        <v>1.0445404805952616E-2</v>
      </c>
      <c r="L33" s="165">
        <f t="shared" si="4"/>
        <v>0.99562149011269663</v>
      </c>
      <c r="M33" s="164">
        <f t="shared" si="5"/>
        <v>0.99566650600467799</v>
      </c>
      <c r="N33" s="8"/>
    </row>
    <row r="34" spans="1:14" customFormat="1" x14ac:dyDescent="0.25">
      <c r="A34" s="61" t="s">
        <v>2301</v>
      </c>
      <c r="B34" s="62" t="s">
        <v>1713</v>
      </c>
      <c r="C34" s="63" t="s">
        <v>2333</v>
      </c>
      <c r="D34" s="232">
        <v>208564</v>
      </c>
      <c r="E34" s="233">
        <v>209983</v>
      </c>
      <c r="F34" s="166">
        <f t="shared" si="0"/>
        <v>6.8036669799198327E-3</v>
      </c>
      <c r="G34" s="164">
        <f t="shared" si="1"/>
        <v>1.3607333959839666E-3</v>
      </c>
      <c r="H34" s="232">
        <v>43573</v>
      </c>
      <c r="I34" s="233">
        <v>43871</v>
      </c>
      <c r="J34" s="166">
        <f t="shared" si="2"/>
        <v>6.8390976063158375E-3</v>
      </c>
      <c r="K34" s="164">
        <f t="shared" si="3"/>
        <v>1.3678195212631675E-3</v>
      </c>
      <c r="L34" s="165">
        <f t="shared" si="4"/>
        <v>0.20891908478932125</v>
      </c>
      <c r="M34" s="164">
        <f t="shared" si="5"/>
        <v>0.20892643690203494</v>
      </c>
      <c r="N34" s="8"/>
    </row>
    <row r="35" spans="1:14" customFormat="1" x14ac:dyDescent="0.25">
      <c r="A35" s="61" t="s">
        <v>1604</v>
      </c>
      <c r="B35" s="62" t="s">
        <v>1713</v>
      </c>
      <c r="C35" s="63" t="s">
        <v>1726</v>
      </c>
      <c r="D35" s="232">
        <v>1000246</v>
      </c>
      <c r="E35" s="233">
        <v>1031354</v>
      </c>
      <c r="F35" s="166">
        <f t="shared" si="0"/>
        <v>3.1100349314068739E-2</v>
      </c>
      <c r="G35" s="164">
        <f t="shared" si="1"/>
        <v>6.2200698628137475E-3</v>
      </c>
      <c r="H35" s="232">
        <v>912670</v>
      </c>
      <c r="I35" s="233">
        <v>941007</v>
      </c>
      <c r="J35" s="166">
        <f t="shared" si="2"/>
        <v>3.1048462204301665E-2</v>
      </c>
      <c r="K35" s="164">
        <f t="shared" si="3"/>
        <v>6.2096924408603328E-3</v>
      </c>
      <c r="L35" s="165">
        <f t="shared" si="4"/>
        <v>0.91244553839755416</v>
      </c>
      <c r="M35" s="164">
        <f t="shared" si="5"/>
        <v>0.91239962224415672</v>
      </c>
      <c r="N35" s="8"/>
    </row>
    <row r="36" spans="1:14" customFormat="1" x14ac:dyDescent="0.25">
      <c r="A36" s="61" t="s">
        <v>1823</v>
      </c>
      <c r="B36" s="62" t="s">
        <v>1713</v>
      </c>
      <c r="C36" s="63" t="s">
        <v>2065</v>
      </c>
      <c r="D36" s="232">
        <v>436722</v>
      </c>
      <c r="E36" s="233">
        <v>469593</v>
      </c>
      <c r="F36" s="166">
        <f t="shared" si="0"/>
        <v>7.5267561515105719E-2</v>
      </c>
      <c r="G36" s="164">
        <f t="shared" si="1"/>
        <v>1.5053512303021144E-2</v>
      </c>
      <c r="H36" s="232">
        <v>395086</v>
      </c>
      <c r="I36" s="233">
        <v>424933</v>
      </c>
      <c r="J36" s="166">
        <f t="shared" si="2"/>
        <v>7.5545577418587348E-2</v>
      </c>
      <c r="K36" s="164">
        <f t="shared" si="3"/>
        <v>1.510911548371747E-2</v>
      </c>
      <c r="L36" s="165">
        <f t="shared" si="4"/>
        <v>0.90466246261924066</v>
      </c>
      <c r="M36" s="164">
        <f t="shared" si="5"/>
        <v>0.90489636770565152</v>
      </c>
      <c r="N36" s="8"/>
    </row>
    <row r="37" spans="1:14" customFormat="1" x14ac:dyDescent="0.25">
      <c r="A37" s="61" t="s">
        <v>2283</v>
      </c>
      <c r="B37" s="62" t="s">
        <v>1713</v>
      </c>
      <c r="C37" s="63" t="s">
        <v>2289</v>
      </c>
      <c r="D37" s="232">
        <v>46227</v>
      </c>
      <c r="E37" s="233">
        <v>47469</v>
      </c>
      <c r="F37" s="166">
        <f t="shared" si="0"/>
        <v>2.6867415146992018E-2</v>
      </c>
      <c r="G37" s="164">
        <f t="shared" si="1"/>
        <v>5.3734830293984039E-3</v>
      </c>
      <c r="H37" s="232">
        <v>28337</v>
      </c>
      <c r="I37" s="233">
        <v>29097</v>
      </c>
      <c r="J37" s="166">
        <f t="shared" si="2"/>
        <v>2.6820058580654269E-2</v>
      </c>
      <c r="K37" s="164">
        <f t="shared" si="3"/>
        <v>5.3640117161308535E-3</v>
      </c>
      <c r="L37" s="165">
        <f t="shared" si="4"/>
        <v>0.61299673351071882</v>
      </c>
      <c r="M37" s="164">
        <f t="shared" si="5"/>
        <v>0.61296846362889468</v>
      </c>
      <c r="N37" s="8"/>
    </row>
    <row r="38" spans="1:14" customFormat="1" x14ac:dyDescent="0.25">
      <c r="A38" s="61" t="s">
        <v>2987</v>
      </c>
      <c r="B38" s="62" t="s">
        <v>1713</v>
      </c>
      <c r="C38" s="63" t="s">
        <v>2466</v>
      </c>
      <c r="D38" s="232">
        <v>231092</v>
      </c>
      <c r="E38" s="233">
        <v>238067</v>
      </c>
      <c r="F38" s="166">
        <f t="shared" si="0"/>
        <v>3.0182784345628582E-2</v>
      </c>
      <c r="G38" s="164">
        <f t="shared" si="1"/>
        <v>6.0365568691257161E-3</v>
      </c>
      <c r="H38" s="232">
        <v>3</v>
      </c>
      <c r="I38" s="233">
        <v>3</v>
      </c>
      <c r="J38" s="166">
        <f t="shared" si="2"/>
        <v>0</v>
      </c>
      <c r="K38" s="164">
        <f t="shared" si="3"/>
        <v>0</v>
      </c>
      <c r="L38" s="165">
        <f t="shared" si="4"/>
        <v>1.2981842729302615E-5</v>
      </c>
      <c r="M38" s="164">
        <f t="shared" si="5"/>
        <v>1.2601494537252119E-5</v>
      </c>
      <c r="N38" s="8"/>
    </row>
    <row r="39" spans="1:14" customFormat="1" x14ac:dyDescent="0.25">
      <c r="A39" s="61" t="s">
        <v>2302</v>
      </c>
      <c r="B39" s="62" t="s">
        <v>1713</v>
      </c>
      <c r="C39" s="63" t="s">
        <v>2334</v>
      </c>
      <c r="D39" s="232">
        <v>208129</v>
      </c>
      <c r="E39" s="233">
        <v>216332</v>
      </c>
      <c r="F39" s="166">
        <f t="shared" si="0"/>
        <v>3.9413056325644194E-2</v>
      </c>
      <c r="G39" s="164">
        <f t="shared" si="1"/>
        <v>7.8826112651288385E-3</v>
      </c>
      <c r="H39" s="232">
        <v>177149</v>
      </c>
      <c r="I39" s="233">
        <v>184163</v>
      </c>
      <c r="J39" s="166">
        <f t="shared" si="2"/>
        <v>3.9593788279922548E-2</v>
      </c>
      <c r="K39" s="164">
        <f t="shared" si="3"/>
        <v>7.91875765598451E-3</v>
      </c>
      <c r="L39" s="165">
        <f t="shared" si="4"/>
        <v>0.85115000792777551</v>
      </c>
      <c r="M39" s="164">
        <f t="shared" si="5"/>
        <v>0.85129800491836627</v>
      </c>
      <c r="N39" s="8"/>
    </row>
    <row r="40" spans="1:14" customFormat="1" x14ac:dyDescent="0.25">
      <c r="A40" s="61" t="s">
        <v>1824</v>
      </c>
      <c r="B40" s="62" t="s">
        <v>32</v>
      </c>
      <c r="C40" s="63" t="s">
        <v>2066</v>
      </c>
      <c r="D40" s="232">
        <v>48772</v>
      </c>
      <c r="E40" s="233">
        <v>49959</v>
      </c>
      <c r="F40" s="166">
        <f t="shared" si="0"/>
        <v>2.4337734765849259E-2</v>
      </c>
      <c r="G40" s="164">
        <f t="shared" si="1"/>
        <v>4.8675469531698516E-3</v>
      </c>
      <c r="H40" s="232">
        <v>48772</v>
      </c>
      <c r="I40" s="233">
        <v>49959</v>
      </c>
      <c r="J40" s="166">
        <f t="shared" si="2"/>
        <v>2.4337734765849259E-2</v>
      </c>
      <c r="K40" s="164">
        <f t="shared" si="3"/>
        <v>4.8675469531698516E-3</v>
      </c>
      <c r="L40" s="165">
        <f t="shared" si="4"/>
        <v>1</v>
      </c>
      <c r="M40" s="164">
        <f t="shared" si="5"/>
        <v>1</v>
      </c>
      <c r="N40" s="8"/>
    </row>
    <row r="41" spans="1:14" customFormat="1" x14ac:dyDescent="0.25">
      <c r="A41" s="61" t="s">
        <v>2986</v>
      </c>
      <c r="B41" s="62" t="s">
        <v>32</v>
      </c>
      <c r="C41" s="63" t="s">
        <v>2470</v>
      </c>
      <c r="D41" s="232">
        <v>16873</v>
      </c>
      <c r="E41" s="233">
        <v>16792</v>
      </c>
      <c r="F41" s="166">
        <f t="shared" si="0"/>
        <v>-4.800568956320749E-3</v>
      </c>
      <c r="G41" s="164">
        <f t="shared" si="1"/>
        <v>-9.6011379126414976E-4</v>
      </c>
      <c r="H41" s="232">
        <v>0</v>
      </c>
      <c r="I41" s="233">
        <v>0</v>
      </c>
      <c r="J41" s="166">
        <f t="shared" si="2"/>
        <v>0</v>
      </c>
      <c r="K41" s="164">
        <f t="shared" si="3"/>
        <v>0</v>
      </c>
      <c r="L41" s="165">
        <f t="shared" si="4"/>
        <v>0</v>
      </c>
      <c r="M41" s="164">
        <f t="shared" si="5"/>
        <v>0</v>
      </c>
      <c r="N41" s="8"/>
    </row>
    <row r="42" spans="1:14" customFormat="1" x14ac:dyDescent="0.25">
      <c r="A42" s="61" t="s">
        <v>2985</v>
      </c>
      <c r="B42" s="62" t="s">
        <v>32</v>
      </c>
      <c r="C42" s="63" t="s">
        <v>2461</v>
      </c>
      <c r="D42" s="232">
        <v>9122</v>
      </c>
      <c r="E42" s="233">
        <v>8790</v>
      </c>
      <c r="F42" s="166">
        <f t="shared" si="0"/>
        <v>-3.6395527296645469E-2</v>
      </c>
      <c r="G42" s="164">
        <f t="shared" si="1"/>
        <v>-7.279105459329094E-3</v>
      </c>
      <c r="H42" s="232">
        <v>0</v>
      </c>
      <c r="I42" s="233">
        <v>0</v>
      </c>
      <c r="J42" s="166">
        <f t="shared" si="2"/>
        <v>0</v>
      </c>
      <c r="K42" s="164">
        <f t="shared" si="3"/>
        <v>0</v>
      </c>
      <c r="L42" s="165">
        <f t="shared" si="4"/>
        <v>0</v>
      </c>
      <c r="M42" s="164">
        <f t="shared" si="5"/>
        <v>0</v>
      </c>
      <c r="N42" s="8"/>
    </row>
    <row r="43" spans="1:14" customFormat="1" x14ac:dyDescent="0.25">
      <c r="A43" s="61" t="s">
        <v>2984</v>
      </c>
      <c r="B43" s="62" t="s">
        <v>32</v>
      </c>
      <c r="C43" s="63" t="s">
        <v>2472</v>
      </c>
      <c r="D43" s="232">
        <v>41996</v>
      </c>
      <c r="E43" s="233">
        <v>41485</v>
      </c>
      <c r="F43" s="166">
        <f t="shared" si="0"/>
        <v>-1.2167825507191161E-2</v>
      </c>
      <c r="G43" s="164">
        <f t="shared" si="1"/>
        <v>-2.4335651014382323E-3</v>
      </c>
      <c r="H43" s="232">
        <v>0</v>
      </c>
      <c r="I43" s="233">
        <v>0</v>
      </c>
      <c r="J43" s="166">
        <f t="shared" si="2"/>
        <v>0</v>
      </c>
      <c r="K43" s="164">
        <f t="shared" si="3"/>
        <v>0</v>
      </c>
      <c r="L43" s="165">
        <f t="shared" si="4"/>
        <v>0</v>
      </c>
      <c r="M43" s="164">
        <f t="shared" si="5"/>
        <v>0</v>
      </c>
      <c r="N43" s="8"/>
    </row>
    <row r="44" spans="1:14" customFormat="1" x14ac:dyDescent="0.25">
      <c r="A44" s="61" t="s">
        <v>2983</v>
      </c>
      <c r="B44" s="62" t="s">
        <v>32</v>
      </c>
      <c r="C44" s="63" t="s">
        <v>2473</v>
      </c>
      <c r="D44" s="232">
        <v>24252</v>
      </c>
      <c r="E44" s="233">
        <v>24631</v>
      </c>
      <c r="F44" s="166">
        <f t="shared" si="0"/>
        <v>1.5627577107042719E-2</v>
      </c>
      <c r="G44" s="164">
        <f t="shared" si="1"/>
        <v>3.1255154214085436E-3</v>
      </c>
      <c r="H44" s="232">
        <v>1</v>
      </c>
      <c r="I44" s="233">
        <v>1</v>
      </c>
      <c r="J44" s="166">
        <f t="shared" si="2"/>
        <v>0</v>
      </c>
      <c r="K44" s="164">
        <f t="shared" si="3"/>
        <v>0</v>
      </c>
      <c r="L44" s="165">
        <f t="shared" si="4"/>
        <v>4.1233712683490019E-5</v>
      </c>
      <c r="M44" s="164">
        <f t="shared" si="5"/>
        <v>4.0599244854045712E-5</v>
      </c>
      <c r="N44" s="8"/>
    </row>
    <row r="45" spans="1:14" customFormat="1" x14ac:dyDescent="0.25">
      <c r="A45" s="61" t="s">
        <v>2982</v>
      </c>
      <c r="B45" s="62" t="s">
        <v>32</v>
      </c>
      <c r="C45" s="63" t="s">
        <v>2474</v>
      </c>
      <c r="D45" s="232">
        <v>25831</v>
      </c>
      <c r="E45" s="233">
        <v>25711</v>
      </c>
      <c r="F45" s="166">
        <f t="shared" si="0"/>
        <v>-4.6455808911772672E-3</v>
      </c>
      <c r="G45" s="164">
        <f t="shared" si="1"/>
        <v>-9.2911617823545343E-4</v>
      </c>
      <c r="H45" s="232">
        <v>0</v>
      </c>
      <c r="I45" s="233">
        <v>0</v>
      </c>
      <c r="J45" s="166">
        <f t="shared" si="2"/>
        <v>0</v>
      </c>
      <c r="K45" s="164">
        <f t="shared" si="3"/>
        <v>0</v>
      </c>
      <c r="L45" s="165">
        <f t="shared" si="4"/>
        <v>0</v>
      </c>
      <c r="M45" s="164">
        <f t="shared" si="5"/>
        <v>0</v>
      </c>
      <c r="N45" s="8"/>
    </row>
    <row r="46" spans="1:14" customFormat="1" x14ac:dyDescent="0.25">
      <c r="A46" s="61" t="s">
        <v>1605</v>
      </c>
      <c r="B46" s="62" t="s">
        <v>218</v>
      </c>
      <c r="C46" s="63" t="s">
        <v>1727</v>
      </c>
      <c r="D46" s="232">
        <v>1666006</v>
      </c>
      <c r="E46" s="233">
        <v>1746336</v>
      </c>
      <c r="F46" s="166">
        <f t="shared" si="0"/>
        <v>4.8217113263697729E-2</v>
      </c>
      <c r="G46" s="164">
        <f t="shared" si="1"/>
        <v>9.6434226527395452E-3</v>
      </c>
      <c r="H46" s="232">
        <v>1666006</v>
      </c>
      <c r="I46" s="233">
        <v>1746336</v>
      </c>
      <c r="J46" s="166">
        <f t="shared" si="2"/>
        <v>4.8217113263697729E-2</v>
      </c>
      <c r="K46" s="164">
        <f t="shared" si="3"/>
        <v>9.6434226527395452E-3</v>
      </c>
      <c r="L46" s="165">
        <f t="shared" si="4"/>
        <v>1</v>
      </c>
      <c r="M46" s="164">
        <f t="shared" si="5"/>
        <v>1</v>
      </c>
      <c r="N46" s="8"/>
    </row>
    <row r="47" spans="1:14" customFormat="1" x14ac:dyDescent="0.25">
      <c r="A47" s="61" t="s">
        <v>2685</v>
      </c>
      <c r="B47" s="62" t="s">
        <v>218</v>
      </c>
      <c r="C47" s="63" t="s">
        <v>2475</v>
      </c>
      <c r="D47" s="232">
        <v>1129</v>
      </c>
      <c r="E47" s="233">
        <v>1132</v>
      </c>
      <c r="F47" s="166">
        <f t="shared" si="0"/>
        <v>2.6572187776793621E-3</v>
      </c>
      <c r="G47" s="164">
        <f t="shared" si="1"/>
        <v>5.314437555358724E-4</v>
      </c>
      <c r="H47" s="232">
        <v>2</v>
      </c>
      <c r="I47" s="233">
        <v>2</v>
      </c>
      <c r="J47" s="166">
        <f t="shared" si="2"/>
        <v>0</v>
      </c>
      <c r="K47" s="164">
        <f t="shared" si="3"/>
        <v>0</v>
      </c>
      <c r="L47" s="165">
        <f t="shared" si="4"/>
        <v>1.7714791851195749E-3</v>
      </c>
      <c r="M47" s="164">
        <f t="shared" si="5"/>
        <v>1.7667844522968198E-3</v>
      </c>
      <c r="N47" s="8"/>
    </row>
    <row r="48" spans="1:14" customFormat="1" x14ac:dyDescent="0.25">
      <c r="A48" s="61" t="s">
        <v>1825</v>
      </c>
      <c r="B48" s="62" t="s">
        <v>218</v>
      </c>
      <c r="C48" s="63" t="s">
        <v>2067</v>
      </c>
      <c r="D48" s="232">
        <v>39186</v>
      </c>
      <c r="E48" s="233">
        <v>42942</v>
      </c>
      <c r="F48" s="166">
        <f t="shared" si="0"/>
        <v>9.5850558873066913E-2</v>
      </c>
      <c r="G48" s="164">
        <f t="shared" si="1"/>
        <v>1.9170111774613384E-2</v>
      </c>
      <c r="H48" s="232">
        <v>39186</v>
      </c>
      <c r="I48" s="233">
        <v>42942</v>
      </c>
      <c r="J48" s="166">
        <f t="shared" si="2"/>
        <v>9.5850558873066913E-2</v>
      </c>
      <c r="K48" s="164">
        <f t="shared" si="3"/>
        <v>1.9170111774613384E-2</v>
      </c>
      <c r="L48" s="165">
        <f t="shared" si="4"/>
        <v>1</v>
      </c>
      <c r="M48" s="164">
        <f t="shared" si="5"/>
        <v>1</v>
      </c>
      <c r="N48" s="8"/>
    </row>
    <row r="49" spans="1:14" customFormat="1" x14ac:dyDescent="0.25">
      <c r="A49" s="61" t="s">
        <v>1606</v>
      </c>
      <c r="B49" s="62" t="s">
        <v>218</v>
      </c>
      <c r="C49" s="63" t="s">
        <v>1728</v>
      </c>
      <c r="D49" s="232">
        <v>230784</v>
      </c>
      <c r="E49" s="233">
        <v>237410</v>
      </c>
      <c r="F49" s="166">
        <f t="shared" si="0"/>
        <v>2.8710829173599555E-2</v>
      </c>
      <c r="G49" s="164">
        <f t="shared" si="1"/>
        <v>5.7421658347199108E-3</v>
      </c>
      <c r="H49" s="232">
        <v>230777</v>
      </c>
      <c r="I49" s="233">
        <v>237403</v>
      </c>
      <c r="J49" s="166">
        <f t="shared" si="2"/>
        <v>2.8711700039432006E-2</v>
      </c>
      <c r="K49" s="164">
        <f t="shared" si="3"/>
        <v>5.742340007886401E-3</v>
      </c>
      <c r="L49" s="165">
        <f t="shared" si="4"/>
        <v>0.99996966860787573</v>
      </c>
      <c r="M49" s="164">
        <f t="shared" si="5"/>
        <v>0.9999705151425804</v>
      </c>
      <c r="N49" s="8"/>
    </row>
    <row r="50" spans="1:14" customFormat="1" x14ac:dyDescent="0.25">
      <c r="A50" s="61" t="s">
        <v>1826</v>
      </c>
      <c r="B50" s="62" t="s">
        <v>218</v>
      </c>
      <c r="C50" s="63" t="s">
        <v>2068</v>
      </c>
      <c r="D50" s="232">
        <v>45958</v>
      </c>
      <c r="E50" s="233">
        <v>46865</v>
      </c>
      <c r="F50" s="166">
        <f t="shared" si="0"/>
        <v>1.9735410592279908E-2</v>
      </c>
      <c r="G50" s="164">
        <f t="shared" si="1"/>
        <v>3.9470821184559813E-3</v>
      </c>
      <c r="H50" s="232">
        <v>45958</v>
      </c>
      <c r="I50" s="233">
        <v>46865</v>
      </c>
      <c r="J50" s="166">
        <f t="shared" si="2"/>
        <v>1.9735410592279908E-2</v>
      </c>
      <c r="K50" s="164">
        <f t="shared" si="3"/>
        <v>3.9470821184559813E-3</v>
      </c>
      <c r="L50" s="165">
        <f t="shared" si="4"/>
        <v>1</v>
      </c>
      <c r="M50" s="164">
        <f t="shared" si="5"/>
        <v>1</v>
      </c>
      <c r="N50" s="8"/>
    </row>
    <row r="51" spans="1:14" customFormat="1" x14ac:dyDescent="0.25">
      <c r="A51" s="61" t="s">
        <v>2684</v>
      </c>
      <c r="B51" s="62" t="s">
        <v>218</v>
      </c>
      <c r="C51" s="63" t="s">
        <v>2476</v>
      </c>
      <c r="D51" s="232">
        <v>21888</v>
      </c>
      <c r="E51" s="233">
        <v>22921</v>
      </c>
      <c r="F51" s="166">
        <f t="shared" si="0"/>
        <v>4.719480994152047E-2</v>
      </c>
      <c r="G51" s="164">
        <f t="shared" si="1"/>
        <v>9.438961988304094E-3</v>
      </c>
      <c r="H51" s="232">
        <v>22</v>
      </c>
      <c r="I51" s="233">
        <v>23</v>
      </c>
      <c r="J51" s="166">
        <f t="shared" si="2"/>
        <v>4.5454545454545456E-2</v>
      </c>
      <c r="K51" s="164">
        <f t="shared" si="3"/>
        <v>9.0909090909090905E-3</v>
      </c>
      <c r="L51" s="165">
        <f t="shared" si="4"/>
        <v>1.0051169590643274E-3</v>
      </c>
      <c r="M51" s="164">
        <f t="shared" si="5"/>
        <v>1.0034466210025741E-3</v>
      </c>
      <c r="N51" s="8"/>
    </row>
    <row r="52" spans="1:14" customFormat="1" x14ac:dyDescent="0.25">
      <c r="A52" s="61" t="s">
        <v>964</v>
      </c>
      <c r="B52" s="62" t="s">
        <v>218</v>
      </c>
      <c r="C52" s="63" t="s">
        <v>217</v>
      </c>
      <c r="D52" s="232">
        <v>1152179</v>
      </c>
      <c r="E52" s="233">
        <v>1199420</v>
      </c>
      <c r="F52" s="166">
        <f t="shared" si="0"/>
        <v>4.100144161627664E-2</v>
      </c>
      <c r="G52" s="164">
        <f t="shared" si="1"/>
        <v>8.2002883232553288E-3</v>
      </c>
      <c r="H52" s="232">
        <v>1152179</v>
      </c>
      <c r="I52" s="233">
        <v>1199420</v>
      </c>
      <c r="J52" s="166">
        <f t="shared" si="2"/>
        <v>4.100144161627664E-2</v>
      </c>
      <c r="K52" s="164">
        <f t="shared" si="3"/>
        <v>8.2002883232553288E-3</v>
      </c>
      <c r="L52" s="165">
        <f t="shared" si="4"/>
        <v>1</v>
      </c>
      <c r="M52" s="164">
        <f t="shared" si="5"/>
        <v>1</v>
      </c>
      <c r="N52" s="8"/>
    </row>
    <row r="53" spans="1:14" customFormat="1" x14ac:dyDescent="0.25">
      <c r="A53" s="61" t="s">
        <v>1607</v>
      </c>
      <c r="B53" s="62" t="s">
        <v>218</v>
      </c>
      <c r="C53" s="63" t="s">
        <v>1729</v>
      </c>
      <c r="D53" s="232">
        <v>189984</v>
      </c>
      <c r="E53" s="233">
        <v>195226</v>
      </c>
      <c r="F53" s="166">
        <f t="shared" si="0"/>
        <v>2.7591797203975071E-2</v>
      </c>
      <c r="G53" s="164">
        <f t="shared" si="1"/>
        <v>5.5183594407950138E-3</v>
      </c>
      <c r="H53" s="232">
        <v>189220</v>
      </c>
      <c r="I53" s="233">
        <v>194443</v>
      </c>
      <c r="J53" s="166">
        <f t="shared" si="2"/>
        <v>2.7602790402705846E-2</v>
      </c>
      <c r="K53" s="164">
        <f t="shared" si="3"/>
        <v>5.5205580805411693E-3</v>
      </c>
      <c r="L53" s="165">
        <f t="shared" si="4"/>
        <v>0.99597860872494526</v>
      </c>
      <c r="M53" s="164">
        <f t="shared" si="5"/>
        <v>0.99598926372511853</v>
      </c>
      <c r="N53" s="8"/>
    </row>
    <row r="54" spans="1:14" customFormat="1" x14ac:dyDescent="0.25">
      <c r="A54" s="61" t="s">
        <v>1608</v>
      </c>
      <c r="B54" s="62" t="s">
        <v>218</v>
      </c>
      <c r="C54" s="63" t="s">
        <v>1730</v>
      </c>
      <c r="D54" s="232">
        <v>992594</v>
      </c>
      <c r="E54" s="233">
        <v>1034353</v>
      </c>
      <c r="F54" s="166">
        <f t="shared" si="0"/>
        <v>4.2070574676050833E-2</v>
      </c>
      <c r="G54" s="164">
        <f t="shared" si="1"/>
        <v>8.4141149352101666E-3</v>
      </c>
      <c r="H54" s="232">
        <v>992594</v>
      </c>
      <c r="I54" s="233">
        <v>1034353</v>
      </c>
      <c r="J54" s="166">
        <f t="shared" si="2"/>
        <v>4.2070574676050833E-2</v>
      </c>
      <c r="K54" s="164">
        <f t="shared" si="3"/>
        <v>8.4141149352101666E-3</v>
      </c>
      <c r="L54" s="165">
        <f t="shared" si="4"/>
        <v>1</v>
      </c>
      <c r="M54" s="164">
        <f t="shared" si="5"/>
        <v>1</v>
      </c>
      <c r="N54" s="8"/>
    </row>
    <row r="55" spans="1:14" customFormat="1" x14ac:dyDescent="0.25">
      <c r="A55" s="61" t="s">
        <v>2683</v>
      </c>
      <c r="B55" s="62" t="s">
        <v>218</v>
      </c>
      <c r="C55" s="63" t="s">
        <v>2477</v>
      </c>
      <c r="D55" s="232">
        <v>28225</v>
      </c>
      <c r="E55" s="233">
        <v>29019</v>
      </c>
      <c r="F55" s="166">
        <f t="shared" si="0"/>
        <v>2.813108945969885E-2</v>
      </c>
      <c r="G55" s="164">
        <f t="shared" si="1"/>
        <v>5.6262178919397696E-3</v>
      </c>
      <c r="H55" s="232">
        <v>50</v>
      </c>
      <c r="I55" s="233">
        <v>51</v>
      </c>
      <c r="J55" s="166">
        <f t="shared" si="2"/>
        <v>0.02</v>
      </c>
      <c r="K55" s="164">
        <f t="shared" si="3"/>
        <v>4.0000000000000001E-3</v>
      </c>
      <c r="L55" s="165">
        <f t="shared" si="4"/>
        <v>1.7714791851195749E-3</v>
      </c>
      <c r="M55" s="164">
        <f t="shared" si="5"/>
        <v>1.7574692442882249E-3</v>
      </c>
      <c r="N55" s="8"/>
    </row>
    <row r="56" spans="1:14" customFormat="1" x14ac:dyDescent="0.25">
      <c r="A56" s="61" t="s">
        <v>1827</v>
      </c>
      <c r="B56" s="62" t="s">
        <v>218</v>
      </c>
      <c r="C56" s="63" t="s">
        <v>2069</v>
      </c>
      <c r="D56" s="232">
        <v>183277</v>
      </c>
      <c r="E56" s="233">
        <v>194127</v>
      </c>
      <c r="F56" s="166">
        <f t="shared" si="0"/>
        <v>5.9200008729955206E-2</v>
      </c>
      <c r="G56" s="164">
        <f t="shared" si="1"/>
        <v>1.1840001745991041E-2</v>
      </c>
      <c r="H56" s="232">
        <v>183274</v>
      </c>
      <c r="I56" s="233">
        <v>194124</v>
      </c>
      <c r="J56" s="166">
        <f t="shared" si="2"/>
        <v>5.9200977770987699E-2</v>
      </c>
      <c r="K56" s="164">
        <f t="shared" si="3"/>
        <v>1.184019555419754E-2</v>
      </c>
      <c r="L56" s="165">
        <f t="shared" si="4"/>
        <v>0.99998363133399171</v>
      </c>
      <c r="M56" s="164">
        <f t="shared" si="5"/>
        <v>0.99998454619913768</v>
      </c>
      <c r="N56" s="8"/>
    </row>
    <row r="57" spans="1:14" customFormat="1" x14ac:dyDescent="0.25">
      <c r="A57" s="61" t="s">
        <v>2303</v>
      </c>
      <c r="B57" s="62" t="s">
        <v>218</v>
      </c>
      <c r="C57" s="63" t="s">
        <v>2335</v>
      </c>
      <c r="D57" s="232">
        <v>18097</v>
      </c>
      <c r="E57" s="233">
        <v>18152</v>
      </c>
      <c r="F57" s="166">
        <f t="shared" si="0"/>
        <v>3.0391777642703212E-3</v>
      </c>
      <c r="G57" s="164">
        <f t="shared" si="1"/>
        <v>6.0783555285406422E-4</v>
      </c>
      <c r="H57" s="232">
        <v>2526</v>
      </c>
      <c r="I57" s="233">
        <v>2530</v>
      </c>
      <c r="J57" s="166">
        <f t="shared" si="2"/>
        <v>1.5835312747426761E-3</v>
      </c>
      <c r="K57" s="164">
        <f t="shared" si="3"/>
        <v>3.167062549485352E-4</v>
      </c>
      <c r="L57" s="165">
        <f t="shared" si="4"/>
        <v>0.139581146046306</v>
      </c>
      <c r="M57" s="164">
        <f t="shared" si="5"/>
        <v>0.13937858087263111</v>
      </c>
      <c r="N57" s="8"/>
    </row>
    <row r="58" spans="1:14" customFormat="1" x14ac:dyDescent="0.25">
      <c r="A58" s="61" t="s">
        <v>965</v>
      </c>
      <c r="B58" s="62" t="s">
        <v>218</v>
      </c>
      <c r="C58" s="63" t="s">
        <v>240</v>
      </c>
      <c r="D58" s="232">
        <v>895701</v>
      </c>
      <c r="E58" s="233">
        <v>935225</v>
      </c>
      <c r="F58" s="166">
        <f t="shared" si="0"/>
        <v>4.4126332336348849E-2</v>
      </c>
      <c r="G58" s="164">
        <f t="shared" si="1"/>
        <v>8.8252664672697698E-3</v>
      </c>
      <c r="H58" s="232">
        <v>895698</v>
      </c>
      <c r="I58" s="233">
        <v>935222</v>
      </c>
      <c r="J58" s="166">
        <f t="shared" si="2"/>
        <v>4.4126480130579723E-2</v>
      </c>
      <c r="K58" s="164">
        <f t="shared" si="3"/>
        <v>8.8252960261159443E-3</v>
      </c>
      <c r="L58" s="165">
        <f t="shared" si="4"/>
        <v>0.99999665066802423</v>
      </c>
      <c r="M58" s="164">
        <f t="shared" si="5"/>
        <v>0.99999679221577698</v>
      </c>
      <c r="N58" s="8"/>
    </row>
    <row r="59" spans="1:14" customFormat="1" x14ac:dyDescent="0.25">
      <c r="A59" s="61" t="s">
        <v>1828</v>
      </c>
      <c r="B59" s="62" t="s">
        <v>218</v>
      </c>
      <c r="C59" s="63" t="s">
        <v>1793</v>
      </c>
      <c r="D59" s="232">
        <v>149765</v>
      </c>
      <c r="E59" s="233">
        <v>150309</v>
      </c>
      <c r="F59" s="166">
        <f t="shared" si="0"/>
        <v>3.6323573598637865E-3</v>
      </c>
      <c r="G59" s="164">
        <f t="shared" si="1"/>
        <v>7.2647147197275734E-4</v>
      </c>
      <c r="H59" s="232">
        <v>149765</v>
      </c>
      <c r="I59" s="233">
        <v>150309</v>
      </c>
      <c r="J59" s="166">
        <f t="shared" si="2"/>
        <v>3.6323573598637865E-3</v>
      </c>
      <c r="K59" s="164">
        <f t="shared" si="3"/>
        <v>7.2647147197275734E-4</v>
      </c>
      <c r="L59" s="165">
        <f t="shared" si="4"/>
        <v>1</v>
      </c>
      <c r="M59" s="164">
        <f t="shared" si="5"/>
        <v>1</v>
      </c>
      <c r="N59" s="8"/>
    </row>
    <row r="60" spans="1:14" customFormat="1" x14ac:dyDescent="0.25">
      <c r="A60" s="61" t="s">
        <v>2682</v>
      </c>
      <c r="B60" s="62" t="s">
        <v>218</v>
      </c>
      <c r="C60" s="63" t="s">
        <v>95</v>
      </c>
      <c r="D60" s="232">
        <v>64554</v>
      </c>
      <c r="E60" s="233">
        <v>64829</v>
      </c>
      <c r="F60" s="166">
        <f t="shared" si="0"/>
        <v>4.2599993803637262E-3</v>
      </c>
      <c r="G60" s="164">
        <f t="shared" si="1"/>
        <v>8.5199987607274526E-4</v>
      </c>
      <c r="H60" s="232">
        <v>65</v>
      </c>
      <c r="I60" s="233">
        <v>66</v>
      </c>
      <c r="J60" s="166">
        <f t="shared" si="2"/>
        <v>1.5384615384615385E-2</v>
      </c>
      <c r="K60" s="164">
        <f t="shared" si="3"/>
        <v>3.0769230769230769E-3</v>
      </c>
      <c r="L60" s="165">
        <f t="shared" si="4"/>
        <v>1.0069089444496081E-3</v>
      </c>
      <c r="M60" s="164">
        <f t="shared" si="5"/>
        <v>1.0180629039473075E-3</v>
      </c>
      <c r="N60" s="8"/>
    </row>
    <row r="61" spans="1:14" customFormat="1" x14ac:dyDescent="0.25">
      <c r="A61" s="61" t="s">
        <v>966</v>
      </c>
      <c r="B61" s="62" t="s">
        <v>218</v>
      </c>
      <c r="C61" s="63" t="s">
        <v>253</v>
      </c>
      <c r="D61" s="232">
        <v>10170311</v>
      </c>
      <c r="E61" s="233">
        <v>10511268</v>
      </c>
      <c r="F61" s="166">
        <f t="shared" si="0"/>
        <v>3.3524736854163066E-2</v>
      </c>
      <c r="G61" s="164">
        <f t="shared" si="1"/>
        <v>6.704947370832613E-3</v>
      </c>
      <c r="H61" s="232">
        <v>10146054</v>
      </c>
      <c r="I61" s="233">
        <v>10486202</v>
      </c>
      <c r="J61" s="166">
        <f t="shared" si="2"/>
        <v>3.3525151748650263E-2</v>
      </c>
      <c r="K61" s="164">
        <f t="shared" si="3"/>
        <v>6.7050303497300529E-3</v>
      </c>
      <c r="L61" s="165">
        <f t="shared" si="4"/>
        <v>0.99761492052701239</v>
      </c>
      <c r="M61" s="164">
        <f t="shared" si="5"/>
        <v>0.99761532100599093</v>
      </c>
      <c r="N61" s="8"/>
    </row>
    <row r="62" spans="1:14" customFormat="1" x14ac:dyDescent="0.25">
      <c r="A62" s="61" t="s">
        <v>1829</v>
      </c>
      <c r="B62" s="62" t="s">
        <v>218</v>
      </c>
      <c r="C62" s="63" t="s">
        <v>2070</v>
      </c>
      <c r="D62" s="232">
        <v>157362</v>
      </c>
      <c r="E62" s="233">
        <v>164077</v>
      </c>
      <c r="F62" s="166">
        <f t="shared" si="0"/>
        <v>4.267230970628233E-2</v>
      </c>
      <c r="G62" s="164">
        <f t="shared" si="1"/>
        <v>8.5344619412564653E-3</v>
      </c>
      <c r="H62" s="232">
        <v>157362</v>
      </c>
      <c r="I62" s="233">
        <v>164077</v>
      </c>
      <c r="J62" s="166">
        <f t="shared" si="2"/>
        <v>4.267230970628233E-2</v>
      </c>
      <c r="K62" s="164">
        <f t="shared" si="3"/>
        <v>8.5344619412564653E-3</v>
      </c>
      <c r="L62" s="165">
        <f t="shared" si="4"/>
        <v>1</v>
      </c>
      <c r="M62" s="164">
        <f t="shared" si="5"/>
        <v>1</v>
      </c>
      <c r="N62" s="8"/>
    </row>
    <row r="63" spans="1:14" customFormat="1" x14ac:dyDescent="0.25">
      <c r="A63" s="61" t="s">
        <v>1609</v>
      </c>
      <c r="B63" s="62" t="s">
        <v>218</v>
      </c>
      <c r="C63" s="63" t="s">
        <v>1731</v>
      </c>
      <c r="D63" s="232">
        <v>261275</v>
      </c>
      <c r="E63" s="233">
        <v>266218</v>
      </c>
      <c r="F63" s="166">
        <f t="shared" si="0"/>
        <v>1.8918763754664624E-2</v>
      </c>
      <c r="G63" s="164">
        <f t="shared" si="1"/>
        <v>3.7837527509329248E-3</v>
      </c>
      <c r="H63" s="232">
        <v>260952</v>
      </c>
      <c r="I63" s="233">
        <v>265890</v>
      </c>
      <c r="J63" s="166">
        <f t="shared" si="2"/>
        <v>1.8923020325577116E-2</v>
      </c>
      <c r="K63" s="164">
        <f t="shared" si="3"/>
        <v>3.784604065115423E-3</v>
      </c>
      <c r="L63" s="165">
        <f t="shared" si="4"/>
        <v>0.99876375466462541</v>
      </c>
      <c r="M63" s="164">
        <f t="shared" si="5"/>
        <v>0.99876792703724016</v>
      </c>
      <c r="N63" s="8"/>
    </row>
    <row r="64" spans="1:14" customFormat="1" x14ac:dyDescent="0.25">
      <c r="A64" s="61" t="s">
        <v>1830</v>
      </c>
      <c r="B64" s="62" t="s">
        <v>218</v>
      </c>
      <c r="C64" s="63" t="s">
        <v>2071</v>
      </c>
      <c r="D64" s="232">
        <v>17571</v>
      </c>
      <c r="E64" s="233">
        <v>17709</v>
      </c>
      <c r="F64" s="166">
        <f t="shared" si="0"/>
        <v>7.8538500939047302E-3</v>
      </c>
      <c r="G64" s="164">
        <f t="shared" si="1"/>
        <v>1.570770018780946E-3</v>
      </c>
      <c r="H64" s="232">
        <v>17549</v>
      </c>
      <c r="I64" s="233">
        <v>17686</v>
      </c>
      <c r="J64" s="166">
        <f t="shared" si="2"/>
        <v>7.8067126331984732E-3</v>
      </c>
      <c r="K64" s="164">
        <f t="shared" si="3"/>
        <v>1.5613425266396946E-3</v>
      </c>
      <c r="L64" s="165">
        <f t="shared" si="4"/>
        <v>0.9987479369415514</v>
      </c>
      <c r="M64" s="164">
        <f t="shared" si="5"/>
        <v>0.99870122536563333</v>
      </c>
      <c r="N64" s="8"/>
    </row>
    <row r="65" spans="1:14" customFormat="1" x14ac:dyDescent="0.25">
      <c r="A65" s="61" t="s">
        <v>1831</v>
      </c>
      <c r="B65" s="62" t="s">
        <v>218</v>
      </c>
      <c r="C65" s="63" t="s">
        <v>2072</v>
      </c>
      <c r="D65" s="232">
        <v>273922</v>
      </c>
      <c r="E65" s="233">
        <v>287458</v>
      </c>
      <c r="F65" s="166">
        <f t="shared" si="0"/>
        <v>4.9415527047845735E-2</v>
      </c>
      <c r="G65" s="164">
        <f t="shared" si="1"/>
        <v>9.8831054095691474E-3</v>
      </c>
      <c r="H65" s="232">
        <v>273922</v>
      </c>
      <c r="I65" s="233">
        <v>287458</v>
      </c>
      <c r="J65" s="166">
        <f t="shared" si="2"/>
        <v>4.9415527047845735E-2</v>
      </c>
      <c r="K65" s="164">
        <f t="shared" si="3"/>
        <v>9.8831054095691474E-3</v>
      </c>
      <c r="L65" s="165">
        <f t="shared" si="4"/>
        <v>1</v>
      </c>
      <c r="M65" s="164">
        <f t="shared" si="5"/>
        <v>1</v>
      </c>
      <c r="N65" s="8"/>
    </row>
    <row r="66" spans="1:14" customFormat="1" x14ac:dyDescent="0.25">
      <c r="A66" s="61" t="s">
        <v>2304</v>
      </c>
      <c r="B66" s="62" t="s">
        <v>218</v>
      </c>
      <c r="C66" s="63" t="s">
        <v>2336</v>
      </c>
      <c r="D66" s="232">
        <v>14149</v>
      </c>
      <c r="E66" s="233">
        <v>14809</v>
      </c>
      <c r="F66" s="166">
        <f t="shared" si="0"/>
        <v>4.6646406106438616E-2</v>
      </c>
      <c r="G66" s="164">
        <f t="shared" si="1"/>
        <v>9.3292812212877226E-3</v>
      </c>
      <c r="H66" s="232">
        <v>8280</v>
      </c>
      <c r="I66" s="233">
        <v>8665</v>
      </c>
      <c r="J66" s="166">
        <f t="shared" si="2"/>
        <v>4.64975845410628E-2</v>
      </c>
      <c r="K66" s="164">
        <f t="shared" si="3"/>
        <v>9.2995169082125597E-3</v>
      </c>
      <c r="L66" s="165">
        <f t="shared" si="4"/>
        <v>0.585200367517139</v>
      </c>
      <c r="M66" s="164">
        <f t="shared" si="5"/>
        <v>0.58511715848470525</v>
      </c>
      <c r="N66" s="8"/>
    </row>
    <row r="67" spans="1:14" customFormat="1" x14ac:dyDescent="0.25">
      <c r="A67" s="61" t="s">
        <v>2681</v>
      </c>
      <c r="B67" s="62" t="s">
        <v>218</v>
      </c>
      <c r="C67" s="63" t="s">
        <v>2478</v>
      </c>
      <c r="D67" s="232">
        <v>438846</v>
      </c>
      <c r="E67" s="233">
        <v>457762</v>
      </c>
      <c r="F67" s="166">
        <f t="shared" ref="F67:F130" si="6">(E67-D67)/D67</f>
        <v>4.3103959019792817E-2</v>
      </c>
      <c r="G67" s="164">
        <f t="shared" ref="G67:G130" si="7">F67/5</f>
        <v>8.6207918039585638E-3</v>
      </c>
      <c r="H67" s="232">
        <v>3</v>
      </c>
      <c r="I67" s="233">
        <v>3</v>
      </c>
      <c r="J67" s="166">
        <f t="shared" ref="J67:J130" si="8">IFERROR((I67-H67)/H67,0)</f>
        <v>0</v>
      </c>
      <c r="K67" s="164">
        <f t="shared" ref="K67:K130" si="9">J67/5</f>
        <v>0</v>
      </c>
      <c r="L67" s="165">
        <f t="shared" ref="L67:L130" si="10">H67/D67</f>
        <v>6.836111073132716E-6</v>
      </c>
      <c r="M67" s="164">
        <f t="shared" ref="M67:M130" si="11">I67/E67</f>
        <v>6.5536239355822457E-6</v>
      </c>
      <c r="N67" s="8"/>
    </row>
    <row r="68" spans="1:14" customFormat="1" x14ac:dyDescent="0.25">
      <c r="A68" s="61" t="s">
        <v>1610</v>
      </c>
      <c r="B68" s="62" t="s">
        <v>218</v>
      </c>
      <c r="C68" s="63" t="s">
        <v>1732</v>
      </c>
      <c r="D68" s="232">
        <v>141637</v>
      </c>
      <c r="E68" s="233">
        <v>144029</v>
      </c>
      <c r="F68" s="166">
        <f t="shared" si="6"/>
        <v>1.6888242479013254E-2</v>
      </c>
      <c r="G68" s="164">
        <f t="shared" si="7"/>
        <v>3.3776484958026507E-3</v>
      </c>
      <c r="H68" s="232">
        <v>141637</v>
      </c>
      <c r="I68" s="233">
        <v>144029</v>
      </c>
      <c r="J68" s="166">
        <f t="shared" si="8"/>
        <v>1.6888242479013254E-2</v>
      </c>
      <c r="K68" s="164">
        <f t="shared" si="9"/>
        <v>3.3776484958026507E-3</v>
      </c>
      <c r="L68" s="165">
        <f t="shared" si="10"/>
        <v>1</v>
      </c>
      <c r="M68" s="164">
        <f t="shared" si="11"/>
        <v>1</v>
      </c>
      <c r="N68" s="8"/>
    </row>
    <row r="69" spans="1:14" customFormat="1" x14ac:dyDescent="0.25">
      <c r="A69" s="61" t="s">
        <v>1832</v>
      </c>
      <c r="B69" s="62" t="s">
        <v>218</v>
      </c>
      <c r="C69" s="63" t="s">
        <v>2073</v>
      </c>
      <c r="D69" s="232">
        <v>100372</v>
      </c>
      <c r="E69" s="233">
        <v>102103</v>
      </c>
      <c r="F69" s="166">
        <f t="shared" si="6"/>
        <v>1.7245845454907743E-2</v>
      </c>
      <c r="G69" s="164">
        <f t="shared" si="7"/>
        <v>3.4491690909815484E-3</v>
      </c>
      <c r="H69" s="232">
        <v>83439</v>
      </c>
      <c r="I69" s="233">
        <v>84877</v>
      </c>
      <c r="J69" s="166">
        <f t="shared" si="8"/>
        <v>1.723414710147533E-2</v>
      </c>
      <c r="K69" s="164">
        <f t="shared" si="9"/>
        <v>3.4468294202950659E-3</v>
      </c>
      <c r="L69" s="165">
        <f t="shared" si="10"/>
        <v>0.83129757302833462</v>
      </c>
      <c r="M69" s="164">
        <f t="shared" si="11"/>
        <v>0.83128801308482614</v>
      </c>
      <c r="N69" s="8"/>
    </row>
    <row r="70" spans="1:14" customFormat="1" x14ac:dyDescent="0.25">
      <c r="A70" s="61" t="s">
        <v>1611</v>
      </c>
      <c r="B70" s="62" t="s">
        <v>218</v>
      </c>
      <c r="C70" s="63" t="s">
        <v>1733</v>
      </c>
      <c r="D70" s="232">
        <v>3197642</v>
      </c>
      <c r="E70" s="233">
        <v>3319956</v>
      </c>
      <c r="F70" s="166">
        <f t="shared" si="6"/>
        <v>3.8251311435113747E-2</v>
      </c>
      <c r="G70" s="164">
        <f t="shared" si="7"/>
        <v>7.650262287022749E-3</v>
      </c>
      <c r="H70" s="232">
        <v>3185313</v>
      </c>
      <c r="I70" s="233">
        <v>3307141</v>
      </c>
      <c r="J70" s="166">
        <f t="shared" si="8"/>
        <v>3.8246790817731253E-2</v>
      </c>
      <c r="K70" s="164">
        <f t="shared" si="9"/>
        <v>7.6493581635462505E-3</v>
      </c>
      <c r="L70" s="165">
        <f t="shared" si="10"/>
        <v>0.99614434636522786</v>
      </c>
      <c r="M70" s="164">
        <f t="shared" si="11"/>
        <v>0.99614000908445777</v>
      </c>
      <c r="N70" s="8"/>
    </row>
    <row r="71" spans="1:14" customFormat="1" x14ac:dyDescent="0.25">
      <c r="A71" s="61" t="s">
        <v>1612</v>
      </c>
      <c r="B71" s="62" t="s">
        <v>218</v>
      </c>
      <c r="C71" s="63" t="s">
        <v>1734</v>
      </c>
      <c r="D71" s="232">
        <v>389777</v>
      </c>
      <c r="E71" s="233">
        <v>406405</v>
      </c>
      <c r="F71" s="166">
        <f t="shared" si="6"/>
        <v>4.2660290371160946E-2</v>
      </c>
      <c r="G71" s="164">
        <f t="shared" si="7"/>
        <v>8.5320580742321885E-3</v>
      </c>
      <c r="H71" s="232">
        <v>389604</v>
      </c>
      <c r="I71" s="233">
        <v>406226</v>
      </c>
      <c r="J71" s="166">
        <f t="shared" si="8"/>
        <v>4.2663833020194865E-2</v>
      </c>
      <c r="K71" s="164">
        <f t="shared" si="9"/>
        <v>8.5327666040389723E-3</v>
      </c>
      <c r="L71" s="165">
        <f t="shared" si="10"/>
        <v>0.99955615646895535</v>
      </c>
      <c r="M71" s="164">
        <f t="shared" si="11"/>
        <v>0.99955955266298402</v>
      </c>
      <c r="N71" s="8"/>
    </row>
    <row r="72" spans="1:14" customFormat="1" x14ac:dyDescent="0.25">
      <c r="A72" s="61" t="s">
        <v>2666</v>
      </c>
      <c r="B72" s="62" t="s">
        <v>218</v>
      </c>
      <c r="C72" s="63" t="s">
        <v>2479</v>
      </c>
      <c r="D72" s="232">
        <v>18796</v>
      </c>
      <c r="E72" s="233">
        <v>19181</v>
      </c>
      <c r="F72" s="166">
        <f t="shared" si="6"/>
        <v>2.0483081506703554E-2</v>
      </c>
      <c r="G72" s="164">
        <f t="shared" si="7"/>
        <v>4.096616301340711E-3</v>
      </c>
      <c r="H72" s="232">
        <v>4751</v>
      </c>
      <c r="I72" s="233">
        <v>4846</v>
      </c>
      <c r="J72" s="166">
        <f t="shared" si="8"/>
        <v>1.9995790359924225E-2</v>
      </c>
      <c r="K72" s="164">
        <f t="shared" si="9"/>
        <v>3.9991580719848452E-3</v>
      </c>
      <c r="L72" s="165">
        <f t="shared" si="10"/>
        <v>0.25276654607363269</v>
      </c>
      <c r="M72" s="164">
        <f t="shared" si="11"/>
        <v>0.25264584745320889</v>
      </c>
      <c r="N72" s="8"/>
    </row>
    <row r="73" spans="1:14" customFormat="1" x14ac:dyDescent="0.25">
      <c r="A73" s="61" t="s">
        <v>1613</v>
      </c>
      <c r="B73" s="62" t="s">
        <v>218</v>
      </c>
      <c r="C73" s="63" t="s">
        <v>1735</v>
      </c>
      <c r="D73" s="232">
        <v>2439543</v>
      </c>
      <c r="E73" s="233">
        <v>2551481</v>
      </c>
      <c r="F73" s="166">
        <f t="shared" si="6"/>
        <v>4.5884823509977073E-2</v>
      </c>
      <c r="G73" s="164">
        <f t="shared" si="7"/>
        <v>9.1769647019954142E-3</v>
      </c>
      <c r="H73" s="232">
        <v>2413848</v>
      </c>
      <c r="I73" s="233">
        <v>2524936</v>
      </c>
      <c r="J73" s="166">
        <f t="shared" si="8"/>
        <v>4.6021124776705079E-2</v>
      </c>
      <c r="K73" s="164">
        <f t="shared" si="9"/>
        <v>9.2042249553410151E-3</v>
      </c>
      <c r="L73" s="165">
        <f t="shared" si="10"/>
        <v>0.98946728957021868</v>
      </c>
      <c r="M73" s="164">
        <f t="shared" si="11"/>
        <v>0.98959623841996081</v>
      </c>
      <c r="N73" s="8"/>
    </row>
    <row r="74" spans="1:14" customFormat="1" x14ac:dyDescent="0.25">
      <c r="A74" s="61" t="s">
        <v>1614</v>
      </c>
      <c r="B74" s="62" t="s">
        <v>218</v>
      </c>
      <c r="C74" s="63" t="s">
        <v>1736</v>
      </c>
      <c r="D74" s="232">
        <v>1538336</v>
      </c>
      <c r="E74" s="233">
        <v>1606140</v>
      </c>
      <c r="F74" s="166">
        <f t="shared" si="6"/>
        <v>4.4076196617643996E-2</v>
      </c>
      <c r="G74" s="164">
        <f t="shared" si="7"/>
        <v>8.8152393235288E-3</v>
      </c>
      <c r="H74" s="232">
        <v>1538336</v>
      </c>
      <c r="I74" s="233">
        <v>1606140</v>
      </c>
      <c r="J74" s="166">
        <f t="shared" si="8"/>
        <v>4.4076196617643996E-2</v>
      </c>
      <c r="K74" s="164">
        <f t="shared" si="9"/>
        <v>8.8152393235288E-3</v>
      </c>
      <c r="L74" s="165">
        <f t="shared" si="10"/>
        <v>1</v>
      </c>
      <c r="M74" s="164">
        <f t="shared" si="11"/>
        <v>1</v>
      </c>
      <c r="N74" s="8"/>
    </row>
    <row r="75" spans="1:14" customFormat="1" x14ac:dyDescent="0.25">
      <c r="A75" s="61" t="s">
        <v>2680</v>
      </c>
      <c r="B75" s="62" t="s">
        <v>218</v>
      </c>
      <c r="C75" s="63" t="s">
        <v>2480</v>
      </c>
      <c r="D75" s="232">
        <v>60728</v>
      </c>
      <c r="E75" s="233">
        <v>63665</v>
      </c>
      <c r="F75" s="166">
        <f t="shared" si="6"/>
        <v>4.8363193255170599E-2</v>
      </c>
      <c r="G75" s="164">
        <f t="shared" si="7"/>
        <v>9.6726386510341197E-3</v>
      </c>
      <c r="H75" s="232">
        <v>190</v>
      </c>
      <c r="I75" s="233">
        <v>199</v>
      </c>
      <c r="J75" s="166">
        <f t="shared" si="8"/>
        <v>4.736842105263158E-2</v>
      </c>
      <c r="K75" s="164">
        <f t="shared" si="9"/>
        <v>9.4736842105263164E-3</v>
      </c>
      <c r="L75" s="165">
        <f t="shared" si="10"/>
        <v>3.1287050454485575E-3</v>
      </c>
      <c r="M75" s="164">
        <f t="shared" si="11"/>
        <v>3.1257362758187386E-3</v>
      </c>
      <c r="N75" s="8"/>
    </row>
    <row r="76" spans="1:14" customFormat="1" x14ac:dyDescent="0.25">
      <c r="A76" s="61" t="s">
        <v>1615</v>
      </c>
      <c r="B76" s="62" t="s">
        <v>218</v>
      </c>
      <c r="C76" s="63" t="s">
        <v>1737</v>
      </c>
      <c r="D76" s="232">
        <v>2166205</v>
      </c>
      <c r="E76" s="233">
        <v>2253632</v>
      </c>
      <c r="F76" s="166">
        <f t="shared" si="6"/>
        <v>4.0359522759849602E-2</v>
      </c>
      <c r="G76" s="164">
        <f t="shared" si="7"/>
        <v>8.0719045519699207E-3</v>
      </c>
      <c r="H76" s="232">
        <v>2166204</v>
      </c>
      <c r="I76" s="233">
        <v>2253631</v>
      </c>
      <c r="J76" s="166">
        <f t="shared" si="8"/>
        <v>4.0359541391300172E-2</v>
      </c>
      <c r="K76" s="164">
        <f t="shared" si="9"/>
        <v>8.071908278260034E-3</v>
      </c>
      <c r="L76" s="165">
        <f t="shared" si="10"/>
        <v>0.99999953836317435</v>
      </c>
      <c r="M76" s="164">
        <f t="shared" si="11"/>
        <v>0.99999955627183146</v>
      </c>
      <c r="N76" s="8"/>
    </row>
    <row r="77" spans="1:14" customFormat="1" x14ac:dyDescent="0.25">
      <c r="A77" s="61" t="s">
        <v>1616</v>
      </c>
      <c r="B77" s="62" t="s">
        <v>218</v>
      </c>
      <c r="C77" s="63" t="s">
        <v>1738</v>
      </c>
      <c r="D77" s="232">
        <v>3347798</v>
      </c>
      <c r="E77" s="233">
        <v>3486706</v>
      </c>
      <c r="F77" s="166">
        <f t="shared" si="6"/>
        <v>4.1492348104634751E-2</v>
      </c>
      <c r="G77" s="164">
        <f t="shared" si="7"/>
        <v>8.2984696209269498E-3</v>
      </c>
      <c r="H77" s="232">
        <v>3329110</v>
      </c>
      <c r="I77" s="233">
        <v>3467410</v>
      </c>
      <c r="J77" s="166">
        <f t="shared" si="8"/>
        <v>4.1542634517934225E-2</v>
      </c>
      <c r="K77" s="164">
        <f t="shared" si="9"/>
        <v>8.3085269035868443E-3</v>
      </c>
      <c r="L77" s="165">
        <f t="shared" si="10"/>
        <v>0.99441782329758244</v>
      </c>
      <c r="M77" s="164">
        <f t="shared" si="11"/>
        <v>0.99446583680987155</v>
      </c>
      <c r="N77" s="8"/>
    </row>
    <row r="78" spans="1:14" customFormat="1" x14ac:dyDescent="0.25">
      <c r="A78" s="61" t="s">
        <v>1617</v>
      </c>
      <c r="B78" s="62" t="s">
        <v>218</v>
      </c>
      <c r="C78" s="63" t="s">
        <v>1739</v>
      </c>
      <c r="D78" s="232">
        <v>885822</v>
      </c>
      <c r="E78" s="233">
        <v>932130</v>
      </c>
      <c r="F78" s="166">
        <f t="shared" si="6"/>
        <v>5.2276868264730388E-2</v>
      </c>
      <c r="G78" s="164">
        <f t="shared" si="7"/>
        <v>1.0455373652946078E-2</v>
      </c>
      <c r="H78" s="232">
        <v>883578</v>
      </c>
      <c r="I78" s="233">
        <v>929767</v>
      </c>
      <c r="J78" s="166">
        <f t="shared" si="8"/>
        <v>5.2274954786108302E-2</v>
      </c>
      <c r="K78" s="164">
        <f t="shared" si="9"/>
        <v>1.045499095722166E-2</v>
      </c>
      <c r="L78" s="165">
        <f t="shared" si="10"/>
        <v>0.99746675968761223</v>
      </c>
      <c r="M78" s="164">
        <f t="shared" si="11"/>
        <v>0.99746494587664813</v>
      </c>
      <c r="N78" s="8"/>
    </row>
    <row r="79" spans="1:14" customFormat="1" x14ac:dyDescent="0.25">
      <c r="A79" s="61" t="s">
        <v>1618</v>
      </c>
      <c r="B79" s="62" t="s">
        <v>218</v>
      </c>
      <c r="C79" s="63" t="s">
        <v>1740</v>
      </c>
      <c r="D79" s="232">
        <v>749735</v>
      </c>
      <c r="E79" s="233">
        <v>786413</v>
      </c>
      <c r="F79" s="166">
        <f t="shared" si="6"/>
        <v>4.8921285520884046E-2</v>
      </c>
      <c r="G79" s="164">
        <f t="shared" si="7"/>
        <v>9.7842571041768089E-3</v>
      </c>
      <c r="H79" s="232">
        <v>749735</v>
      </c>
      <c r="I79" s="233">
        <v>786413</v>
      </c>
      <c r="J79" s="166">
        <f t="shared" si="8"/>
        <v>4.8921285520884046E-2</v>
      </c>
      <c r="K79" s="164">
        <f t="shared" si="9"/>
        <v>9.7842571041768089E-3</v>
      </c>
      <c r="L79" s="165">
        <f t="shared" si="10"/>
        <v>1</v>
      </c>
      <c r="M79" s="164">
        <f t="shared" si="11"/>
        <v>1</v>
      </c>
      <c r="N79" s="8"/>
    </row>
    <row r="80" spans="1:14" customFormat="1" x14ac:dyDescent="0.25">
      <c r="A80" s="61" t="s">
        <v>967</v>
      </c>
      <c r="B80" s="62" t="s">
        <v>218</v>
      </c>
      <c r="C80" s="63" t="s">
        <v>229</v>
      </c>
      <c r="D80" s="232">
        <v>284993</v>
      </c>
      <c r="E80" s="233">
        <v>291433</v>
      </c>
      <c r="F80" s="166">
        <f t="shared" si="6"/>
        <v>2.2597046243241062E-2</v>
      </c>
      <c r="G80" s="164">
        <f t="shared" si="7"/>
        <v>4.5194092486482125E-3</v>
      </c>
      <c r="H80" s="232">
        <v>4751</v>
      </c>
      <c r="I80" s="233">
        <v>4866</v>
      </c>
      <c r="J80" s="166">
        <f t="shared" si="8"/>
        <v>2.4205430435697749E-2</v>
      </c>
      <c r="K80" s="164">
        <f t="shared" si="9"/>
        <v>4.8410860871395496E-3</v>
      </c>
      <c r="L80" s="165">
        <f t="shared" si="10"/>
        <v>1.6670584891558739E-2</v>
      </c>
      <c r="M80" s="164">
        <f t="shared" si="11"/>
        <v>1.6696805097569597E-2</v>
      </c>
      <c r="N80" s="8"/>
    </row>
    <row r="81" spans="1:14" customFormat="1" x14ac:dyDescent="0.25">
      <c r="A81" s="61" t="s">
        <v>1619</v>
      </c>
      <c r="B81" s="62" t="s">
        <v>218</v>
      </c>
      <c r="C81" s="63" t="s">
        <v>1741</v>
      </c>
      <c r="D81" s="232">
        <v>770969</v>
      </c>
      <c r="E81" s="233">
        <v>801102</v>
      </c>
      <c r="F81" s="166">
        <f t="shared" si="6"/>
        <v>3.9084580573278564E-2</v>
      </c>
      <c r="G81" s="164">
        <f t="shared" si="7"/>
        <v>7.8169161146557122E-3</v>
      </c>
      <c r="H81" s="232">
        <v>764621</v>
      </c>
      <c r="I81" s="233">
        <v>794506</v>
      </c>
      <c r="J81" s="166">
        <f t="shared" si="8"/>
        <v>3.9084723019639799E-2</v>
      </c>
      <c r="K81" s="164">
        <f t="shared" si="9"/>
        <v>7.816944603927959E-3</v>
      </c>
      <c r="L81" s="165">
        <f t="shared" si="10"/>
        <v>0.99176620590451758</v>
      </c>
      <c r="M81" s="164">
        <f t="shared" si="11"/>
        <v>0.99176634186408219</v>
      </c>
      <c r="N81" s="8"/>
    </row>
    <row r="82" spans="1:14" customFormat="1" x14ac:dyDescent="0.25">
      <c r="A82" s="61" t="s">
        <v>968</v>
      </c>
      <c r="B82" s="62" t="s">
        <v>218</v>
      </c>
      <c r="C82" s="63" t="s">
        <v>315</v>
      </c>
      <c r="D82" s="232">
        <v>449645</v>
      </c>
      <c r="E82" s="233">
        <v>467451</v>
      </c>
      <c r="F82" s="166">
        <f t="shared" si="6"/>
        <v>3.960012899064818E-2</v>
      </c>
      <c r="G82" s="164">
        <f t="shared" si="7"/>
        <v>7.920025798129636E-3</v>
      </c>
      <c r="H82" s="232">
        <v>70</v>
      </c>
      <c r="I82" s="233">
        <v>73</v>
      </c>
      <c r="J82" s="166">
        <f t="shared" si="8"/>
        <v>4.2857142857142858E-2</v>
      </c>
      <c r="K82" s="164">
        <f t="shared" si="9"/>
        <v>8.5714285714285719E-3</v>
      </c>
      <c r="L82" s="165">
        <f t="shared" si="10"/>
        <v>1.5567836849069821E-4</v>
      </c>
      <c r="M82" s="164">
        <f t="shared" si="11"/>
        <v>1.5616610083195887E-4</v>
      </c>
      <c r="N82" s="8"/>
    </row>
    <row r="83" spans="1:14" customFormat="1" x14ac:dyDescent="0.25">
      <c r="A83" s="61" t="s">
        <v>1620</v>
      </c>
      <c r="B83" s="62" t="s">
        <v>218</v>
      </c>
      <c r="C83" s="63" t="s">
        <v>1742</v>
      </c>
      <c r="D83" s="232">
        <v>1934934</v>
      </c>
      <c r="E83" s="233">
        <v>2032272</v>
      </c>
      <c r="F83" s="166">
        <f t="shared" si="6"/>
        <v>5.0305591818635677E-2</v>
      </c>
      <c r="G83" s="164">
        <f t="shared" si="7"/>
        <v>1.0061118363727136E-2</v>
      </c>
      <c r="H83" s="232">
        <v>1934932</v>
      </c>
      <c r="I83" s="233">
        <v>2032270</v>
      </c>
      <c r="J83" s="166">
        <f t="shared" si="8"/>
        <v>5.0305643815906707E-2</v>
      </c>
      <c r="K83" s="164">
        <f t="shared" si="9"/>
        <v>1.0061128763181342E-2</v>
      </c>
      <c r="L83" s="165">
        <f t="shared" si="10"/>
        <v>0.99999896637301322</v>
      </c>
      <c r="M83" s="164">
        <f t="shared" si="11"/>
        <v>0.99999901587976414</v>
      </c>
      <c r="N83" s="8"/>
    </row>
    <row r="84" spans="1:14" customFormat="1" x14ac:dyDescent="0.25">
      <c r="A84" s="61" t="s">
        <v>2679</v>
      </c>
      <c r="B84" s="62" t="s">
        <v>218</v>
      </c>
      <c r="C84" s="63" t="s">
        <v>2289</v>
      </c>
      <c r="D84" s="232">
        <v>276856</v>
      </c>
      <c r="E84" s="233">
        <v>284829</v>
      </c>
      <c r="F84" s="166">
        <f t="shared" si="6"/>
        <v>2.8798364492732684E-2</v>
      </c>
      <c r="G84" s="164">
        <f t="shared" si="7"/>
        <v>5.7596728985465371E-3</v>
      </c>
      <c r="H84" s="232">
        <v>583</v>
      </c>
      <c r="I84" s="233">
        <v>601</v>
      </c>
      <c r="J84" s="166">
        <f t="shared" si="8"/>
        <v>3.0874785591766724E-2</v>
      </c>
      <c r="K84" s="164">
        <f t="shared" si="9"/>
        <v>6.1749571183533445E-3</v>
      </c>
      <c r="L84" s="165">
        <f t="shared" si="10"/>
        <v>2.105787846389459E-3</v>
      </c>
      <c r="M84" s="164">
        <f t="shared" si="11"/>
        <v>2.1100379525961191E-3</v>
      </c>
      <c r="N84" s="8"/>
    </row>
    <row r="85" spans="1:14" customFormat="1" x14ac:dyDescent="0.25">
      <c r="A85" s="61" t="s">
        <v>2678</v>
      </c>
      <c r="B85" s="62" t="s">
        <v>218</v>
      </c>
      <c r="C85" s="63" t="s">
        <v>2481</v>
      </c>
      <c r="D85" s="232">
        <v>3003</v>
      </c>
      <c r="E85" s="233">
        <v>2997</v>
      </c>
      <c r="F85" s="166">
        <f t="shared" si="6"/>
        <v>-1.998001998001998E-3</v>
      </c>
      <c r="G85" s="164">
        <f t="shared" si="7"/>
        <v>-3.996003996003996E-4</v>
      </c>
      <c r="H85" s="232">
        <v>4</v>
      </c>
      <c r="I85" s="233">
        <v>4</v>
      </c>
      <c r="J85" s="166">
        <f t="shared" si="8"/>
        <v>0</v>
      </c>
      <c r="K85" s="164">
        <f t="shared" si="9"/>
        <v>0</v>
      </c>
      <c r="L85" s="165">
        <f t="shared" si="10"/>
        <v>1.332001332001332E-3</v>
      </c>
      <c r="M85" s="164">
        <f t="shared" si="11"/>
        <v>1.3346680013346681E-3</v>
      </c>
      <c r="N85" s="8"/>
    </row>
    <row r="86" spans="1:14" customFormat="1" x14ac:dyDescent="0.25">
      <c r="A86" s="61" t="s">
        <v>969</v>
      </c>
      <c r="B86" s="62" t="s">
        <v>218</v>
      </c>
      <c r="C86" s="63" t="s">
        <v>287</v>
      </c>
      <c r="D86" s="232">
        <v>448077</v>
      </c>
      <c r="E86" s="233">
        <v>468431</v>
      </c>
      <c r="F86" s="166">
        <f t="shared" si="6"/>
        <v>4.5425228253179697E-2</v>
      </c>
      <c r="G86" s="164">
        <f t="shared" si="7"/>
        <v>9.0850456506359391E-3</v>
      </c>
      <c r="H86" s="232">
        <v>448077</v>
      </c>
      <c r="I86" s="233">
        <v>468431</v>
      </c>
      <c r="J86" s="166">
        <f t="shared" si="8"/>
        <v>4.5425228253179697E-2</v>
      </c>
      <c r="K86" s="164">
        <f t="shared" si="9"/>
        <v>9.0850456506359391E-3</v>
      </c>
      <c r="L86" s="165">
        <f t="shared" si="10"/>
        <v>1</v>
      </c>
      <c r="M86" s="164">
        <f t="shared" si="11"/>
        <v>1</v>
      </c>
      <c r="N86" s="8"/>
    </row>
    <row r="87" spans="1:14" customFormat="1" x14ac:dyDescent="0.25">
      <c r="A87" s="61" t="s">
        <v>1621</v>
      </c>
      <c r="B87" s="62" t="s">
        <v>218</v>
      </c>
      <c r="C87" s="63" t="s">
        <v>1743</v>
      </c>
      <c r="D87" s="232">
        <v>505698</v>
      </c>
      <c r="E87" s="233">
        <v>516468</v>
      </c>
      <c r="F87" s="166">
        <f t="shared" si="6"/>
        <v>2.1297296014617419E-2</v>
      </c>
      <c r="G87" s="164">
        <f t="shared" si="7"/>
        <v>4.2594592029234837E-3</v>
      </c>
      <c r="H87" s="232">
        <v>449730</v>
      </c>
      <c r="I87" s="233">
        <v>459316</v>
      </c>
      <c r="J87" s="166">
        <f t="shared" si="8"/>
        <v>2.13150112289596E-2</v>
      </c>
      <c r="K87" s="164">
        <f t="shared" si="9"/>
        <v>4.2630022457919199E-3</v>
      </c>
      <c r="L87" s="165">
        <f t="shared" si="10"/>
        <v>0.88932524945718594</v>
      </c>
      <c r="M87" s="164">
        <f t="shared" si="11"/>
        <v>0.88934067551135787</v>
      </c>
      <c r="N87" s="8"/>
    </row>
    <row r="88" spans="1:14" customFormat="1" x14ac:dyDescent="0.25">
      <c r="A88" s="61" t="s">
        <v>1622</v>
      </c>
      <c r="B88" s="62" t="s">
        <v>218</v>
      </c>
      <c r="C88" s="63" t="s">
        <v>1744</v>
      </c>
      <c r="D88" s="232">
        <v>550852</v>
      </c>
      <c r="E88" s="233">
        <v>576489</v>
      </c>
      <c r="F88" s="166">
        <f t="shared" si="6"/>
        <v>4.6540631603407087E-2</v>
      </c>
      <c r="G88" s="164">
        <f t="shared" si="7"/>
        <v>9.3081263206814171E-3</v>
      </c>
      <c r="H88" s="232">
        <v>550852</v>
      </c>
      <c r="I88" s="233">
        <v>576489</v>
      </c>
      <c r="J88" s="166">
        <f t="shared" si="8"/>
        <v>4.6540631603407087E-2</v>
      </c>
      <c r="K88" s="164">
        <f t="shared" si="9"/>
        <v>9.3081263206814171E-3</v>
      </c>
      <c r="L88" s="165">
        <f t="shared" si="10"/>
        <v>1</v>
      </c>
      <c r="M88" s="164">
        <f t="shared" si="11"/>
        <v>1</v>
      </c>
      <c r="N88" s="8"/>
    </row>
    <row r="89" spans="1:14" customFormat="1" x14ac:dyDescent="0.25">
      <c r="A89" s="61" t="s">
        <v>1833</v>
      </c>
      <c r="B89" s="62" t="s">
        <v>218</v>
      </c>
      <c r="C89" s="63" t="s">
        <v>2074</v>
      </c>
      <c r="D89" s="232">
        <v>97206</v>
      </c>
      <c r="E89" s="233">
        <v>100570</v>
      </c>
      <c r="F89" s="166">
        <f t="shared" si="6"/>
        <v>3.460691726848137E-2</v>
      </c>
      <c r="G89" s="164">
        <f t="shared" si="7"/>
        <v>6.9213834536962738E-3</v>
      </c>
      <c r="H89" s="232">
        <v>97205</v>
      </c>
      <c r="I89" s="233">
        <v>100569</v>
      </c>
      <c r="J89" s="166">
        <f t="shared" si="8"/>
        <v>3.4607273288411088E-2</v>
      </c>
      <c r="K89" s="164">
        <f t="shared" si="9"/>
        <v>6.9214546576822173E-3</v>
      </c>
      <c r="L89" s="165">
        <f t="shared" si="10"/>
        <v>0.99998971256918301</v>
      </c>
      <c r="M89" s="164">
        <f t="shared" si="11"/>
        <v>0.99999005667694141</v>
      </c>
      <c r="N89" s="8"/>
    </row>
    <row r="90" spans="1:14" customFormat="1" x14ac:dyDescent="0.25">
      <c r="A90" s="61" t="s">
        <v>2397</v>
      </c>
      <c r="B90" s="62" t="s">
        <v>218</v>
      </c>
      <c r="C90" s="63" t="s">
        <v>2398</v>
      </c>
      <c r="D90" s="232">
        <v>64175</v>
      </c>
      <c r="E90" s="233">
        <v>65828</v>
      </c>
      <c r="F90" s="166">
        <f t="shared" si="6"/>
        <v>2.575769380599922E-2</v>
      </c>
      <c r="G90" s="164">
        <f t="shared" si="7"/>
        <v>5.1515387611998443E-3</v>
      </c>
      <c r="H90" s="232">
        <v>22</v>
      </c>
      <c r="I90" s="233">
        <v>22</v>
      </c>
      <c r="J90" s="166">
        <f t="shared" si="8"/>
        <v>0</v>
      </c>
      <c r="K90" s="164">
        <f t="shared" si="9"/>
        <v>0</v>
      </c>
      <c r="L90" s="165">
        <f t="shared" si="10"/>
        <v>3.4281262173743672E-4</v>
      </c>
      <c r="M90" s="164">
        <f t="shared" si="11"/>
        <v>3.3420428996779484E-4</v>
      </c>
      <c r="N90" s="8"/>
    </row>
    <row r="91" spans="1:14" customFormat="1" x14ac:dyDescent="0.25">
      <c r="A91" s="61" t="s">
        <v>1834</v>
      </c>
      <c r="B91" s="62" t="s">
        <v>218</v>
      </c>
      <c r="C91" s="63" t="s">
        <v>2075</v>
      </c>
      <c r="D91" s="232">
        <v>465682</v>
      </c>
      <c r="E91" s="233">
        <v>483662</v>
      </c>
      <c r="F91" s="166">
        <f t="shared" si="6"/>
        <v>3.8610038610038609E-2</v>
      </c>
      <c r="G91" s="164">
        <f t="shared" si="7"/>
        <v>7.7220077220077222E-3</v>
      </c>
      <c r="H91" s="232">
        <v>465682</v>
      </c>
      <c r="I91" s="233">
        <v>483662</v>
      </c>
      <c r="J91" s="166">
        <f t="shared" si="8"/>
        <v>3.8610038610038609E-2</v>
      </c>
      <c r="K91" s="164">
        <f t="shared" si="9"/>
        <v>7.7220077220077222E-3</v>
      </c>
      <c r="L91" s="165">
        <f t="shared" si="10"/>
        <v>1</v>
      </c>
      <c r="M91" s="164">
        <f t="shared" si="11"/>
        <v>1</v>
      </c>
      <c r="N91" s="8"/>
    </row>
    <row r="92" spans="1:14" customFormat="1" x14ac:dyDescent="0.25">
      <c r="A92" s="61" t="s">
        <v>1835</v>
      </c>
      <c r="B92" s="62" t="s">
        <v>218</v>
      </c>
      <c r="C92" s="63" t="s">
        <v>2076</v>
      </c>
      <c r="D92" s="232">
        <v>54510</v>
      </c>
      <c r="E92" s="233">
        <v>55449</v>
      </c>
      <c r="F92" s="166">
        <f t="shared" si="6"/>
        <v>1.7226197028068244E-2</v>
      </c>
      <c r="G92" s="164">
        <f t="shared" si="7"/>
        <v>3.4452394056136487E-3</v>
      </c>
      <c r="H92" s="232">
        <v>54508</v>
      </c>
      <c r="I92" s="233">
        <v>55447</v>
      </c>
      <c r="J92" s="166">
        <f t="shared" si="8"/>
        <v>1.7226829089307991E-2</v>
      </c>
      <c r="K92" s="164">
        <f t="shared" si="9"/>
        <v>3.445365817861598E-3</v>
      </c>
      <c r="L92" s="165">
        <f t="shared" si="10"/>
        <v>0.9999633094844983</v>
      </c>
      <c r="M92" s="164">
        <f t="shared" si="11"/>
        <v>0.99996393081931145</v>
      </c>
      <c r="N92" s="8"/>
    </row>
    <row r="93" spans="1:14" customFormat="1" x14ac:dyDescent="0.25">
      <c r="A93" s="61" t="s">
        <v>1836</v>
      </c>
      <c r="B93" s="62" t="s">
        <v>218</v>
      </c>
      <c r="C93" s="63" t="s">
        <v>2077</v>
      </c>
      <c r="D93" s="232">
        <v>856243</v>
      </c>
      <c r="E93" s="233">
        <v>880995</v>
      </c>
      <c r="F93" s="166">
        <f t="shared" si="6"/>
        <v>2.8907681581046504E-2</v>
      </c>
      <c r="G93" s="164">
        <f t="shared" si="7"/>
        <v>5.7815363162093004E-3</v>
      </c>
      <c r="H93" s="232">
        <v>852525</v>
      </c>
      <c r="I93" s="233">
        <v>877174</v>
      </c>
      <c r="J93" s="166">
        <f t="shared" si="8"/>
        <v>2.8912935104542389E-2</v>
      </c>
      <c r="K93" s="164">
        <f t="shared" si="9"/>
        <v>5.7825870209084777E-3</v>
      </c>
      <c r="L93" s="165">
        <f t="shared" si="10"/>
        <v>0.9956577747204941</v>
      </c>
      <c r="M93" s="164">
        <f t="shared" si="11"/>
        <v>0.99566285847252256</v>
      </c>
      <c r="N93" s="8"/>
    </row>
    <row r="94" spans="1:14" customFormat="1" x14ac:dyDescent="0.25">
      <c r="A94" s="61" t="s">
        <v>1623</v>
      </c>
      <c r="B94" s="62" t="s">
        <v>218</v>
      </c>
      <c r="C94" s="63" t="s">
        <v>1745</v>
      </c>
      <c r="D94" s="232">
        <v>220527</v>
      </c>
      <c r="E94" s="233">
        <v>234879</v>
      </c>
      <c r="F94" s="166">
        <f t="shared" si="6"/>
        <v>6.5080466337455276E-2</v>
      </c>
      <c r="G94" s="164">
        <f t="shared" si="7"/>
        <v>1.3016093267491055E-2</v>
      </c>
      <c r="H94" s="232">
        <v>220527</v>
      </c>
      <c r="I94" s="233">
        <v>234879</v>
      </c>
      <c r="J94" s="166">
        <f t="shared" si="8"/>
        <v>6.5080466337455276E-2</v>
      </c>
      <c r="K94" s="164">
        <f t="shared" si="9"/>
        <v>1.3016093267491055E-2</v>
      </c>
      <c r="L94" s="165">
        <f t="shared" si="10"/>
        <v>1</v>
      </c>
      <c r="M94" s="164">
        <f t="shared" si="11"/>
        <v>1</v>
      </c>
      <c r="N94" s="8"/>
    </row>
    <row r="95" spans="1:14" customFormat="1" x14ac:dyDescent="0.25">
      <c r="A95" s="61" t="s">
        <v>2284</v>
      </c>
      <c r="B95" s="62" t="s">
        <v>218</v>
      </c>
      <c r="C95" s="63" t="s">
        <v>2290</v>
      </c>
      <c r="D95" s="232">
        <v>77502</v>
      </c>
      <c r="E95" s="233">
        <v>81730</v>
      </c>
      <c r="F95" s="166">
        <f t="shared" si="6"/>
        <v>5.455343087920312E-2</v>
      </c>
      <c r="G95" s="164">
        <f t="shared" si="7"/>
        <v>1.0910686175840624E-2</v>
      </c>
      <c r="H95" s="232">
        <v>74742</v>
      </c>
      <c r="I95" s="233">
        <v>78816</v>
      </c>
      <c r="J95" s="166">
        <f t="shared" si="8"/>
        <v>5.4507505820020868E-2</v>
      </c>
      <c r="K95" s="164">
        <f t="shared" si="9"/>
        <v>1.0901501164004174E-2</v>
      </c>
      <c r="L95" s="165">
        <f t="shared" si="10"/>
        <v>0.96438801579314082</v>
      </c>
      <c r="M95" s="164">
        <f t="shared" si="11"/>
        <v>0.96434601737428116</v>
      </c>
      <c r="N95" s="8"/>
    </row>
    <row r="96" spans="1:14" customFormat="1" x14ac:dyDescent="0.25">
      <c r="A96" s="61" t="s">
        <v>970</v>
      </c>
      <c r="B96" s="62" t="s">
        <v>764</v>
      </c>
      <c r="C96" s="63" t="s">
        <v>763</v>
      </c>
      <c r="D96" s="232">
        <v>506186</v>
      </c>
      <c r="E96" s="233">
        <v>531679</v>
      </c>
      <c r="F96" s="166">
        <f t="shared" si="6"/>
        <v>5.0362910076533131E-2</v>
      </c>
      <c r="G96" s="164">
        <f t="shared" si="7"/>
        <v>1.0072582015306626E-2</v>
      </c>
      <c r="H96" s="232">
        <v>506186</v>
      </c>
      <c r="I96" s="233">
        <v>531679</v>
      </c>
      <c r="J96" s="166">
        <f t="shared" si="8"/>
        <v>5.0362910076533131E-2</v>
      </c>
      <c r="K96" s="164">
        <f t="shared" si="9"/>
        <v>1.0072582015306626E-2</v>
      </c>
      <c r="L96" s="165">
        <f t="shared" si="10"/>
        <v>1</v>
      </c>
      <c r="M96" s="164">
        <f t="shared" si="11"/>
        <v>1</v>
      </c>
      <c r="N96" s="8"/>
    </row>
    <row r="97" spans="1:14" customFormat="1" x14ac:dyDescent="0.25">
      <c r="A97" s="61" t="s">
        <v>1624</v>
      </c>
      <c r="B97" s="62" t="s">
        <v>764</v>
      </c>
      <c r="C97" s="63" t="s">
        <v>1746</v>
      </c>
      <c r="D97" s="232">
        <v>645920</v>
      </c>
      <c r="E97" s="233">
        <v>677101</v>
      </c>
      <c r="F97" s="166">
        <f t="shared" si="6"/>
        <v>4.827378003467922E-2</v>
      </c>
      <c r="G97" s="164">
        <f t="shared" si="7"/>
        <v>9.6547560069358447E-3</v>
      </c>
      <c r="H97" s="232">
        <v>645901</v>
      </c>
      <c r="I97" s="233">
        <v>677081</v>
      </c>
      <c r="J97" s="166">
        <f t="shared" si="8"/>
        <v>4.8273651844477711E-2</v>
      </c>
      <c r="K97" s="164">
        <f t="shared" si="9"/>
        <v>9.6547303688955428E-3</v>
      </c>
      <c r="L97" s="165">
        <f t="shared" si="10"/>
        <v>0.9999705845925192</v>
      </c>
      <c r="M97" s="164">
        <f t="shared" si="11"/>
        <v>0.99997046230916808</v>
      </c>
      <c r="N97" s="8"/>
    </row>
    <row r="98" spans="1:14" customFormat="1" x14ac:dyDescent="0.25">
      <c r="A98" s="61" t="s">
        <v>2305</v>
      </c>
      <c r="B98" s="62" t="s">
        <v>764</v>
      </c>
      <c r="C98" s="63" t="s">
        <v>2337</v>
      </c>
      <c r="D98" s="232">
        <v>13484</v>
      </c>
      <c r="E98" s="233">
        <v>14420</v>
      </c>
      <c r="F98" s="166">
        <f t="shared" si="6"/>
        <v>6.9415603678433704E-2</v>
      </c>
      <c r="G98" s="164">
        <f t="shared" si="7"/>
        <v>1.3883120735686741E-2</v>
      </c>
      <c r="H98" s="232">
        <v>13482</v>
      </c>
      <c r="I98" s="233">
        <v>14418</v>
      </c>
      <c r="J98" s="166">
        <f t="shared" si="8"/>
        <v>6.9425901201602136E-2</v>
      </c>
      <c r="K98" s="164">
        <f t="shared" si="9"/>
        <v>1.3885180240320427E-2</v>
      </c>
      <c r="L98" s="165">
        <f t="shared" si="10"/>
        <v>0.99985167606051617</v>
      </c>
      <c r="M98" s="164">
        <f t="shared" si="11"/>
        <v>0.99986130374479887</v>
      </c>
      <c r="N98" s="8"/>
    </row>
    <row r="99" spans="1:14" customFormat="1" x14ac:dyDescent="0.25">
      <c r="A99" s="61" t="s">
        <v>1625</v>
      </c>
      <c r="B99" s="62" t="s">
        <v>764</v>
      </c>
      <c r="C99" s="63" t="s">
        <v>1747</v>
      </c>
      <c r="D99" s="232">
        <v>324425</v>
      </c>
      <c r="E99" s="233">
        <v>335665</v>
      </c>
      <c r="F99" s="166">
        <f t="shared" si="6"/>
        <v>3.4645911998150578E-2</v>
      </c>
      <c r="G99" s="164">
        <f t="shared" si="7"/>
        <v>6.9291823996301153E-3</v>
      </c>
      <c r="H99" s="232">
        <v>324381</v>
      </c>
      <c r="I99" s="233">
        <v>335619</v>
      </c>
      <c r="J99" s="166">
        <f t="shared" si="8"/>
        <v>3.464444588308193E-2</v>
      </c>
      <c r="K99" s="164">
        <f t="shared" si="9"/>
        <v>6.9288891766163862E-3</v>
      </c>
      <c r="L99" s="165">
        <f t="shared" si="10"/>
        <v>0.99986437543345918</v>
      </c>
      <c r="M99" s="164">
        <f t="shared" si="11"/>
        <v>0.99986295860456109</v>
      </c>
      <c r="N99" s="8"/>
    </row>
    <row r="100" spans="1:14" customFormat="1" x14ac:dyDescent="0.25">
      <c r="A100" s="61" t="s">
        <v>1626</v>
      </c>
      <c r="B100" s="62" t="s">
        <v>764</v>
      </c>
      <c r="C100" s="63" t="s">
        <v>1748</v>
      </c>
      <c r="D100" s="232">
        <v>69038</v>
      </c>
      <c r="E100" s="233">
        <v>73416</v>
      </c>
      <c r="F100" s="166">
        <f t="shared" si="6"/>
        <v>6.3414351516556097E-2</v>
      </c>
      <c r="G100" s="164">
        <f t="shared" si="7"/>
        <v>1.2682870303311219E-2</v>
      </c>
      <c r="H100" s="232">
        <v>69038</v>
      </c>
      <c r="I100" s="233">
        <v>73416</v>
      </c>
      <c r="J100" s="166">
        <f t="shared" si="8"/>
        <v>6.3414351516556097E-2</v>
      </c>
      <c r="K100" s="164">
        <f t="shared" si="9"/>
        <v>1.2682870303311219E-2</v>
      </c>
      <c r="L100" s="165">
        <f t="shared" si="10"/>
        <v>1</v>
      </c>
      <c r="M100" s="164">
        <f t="shared" si="11"/>
        <v>1</v>
      </c>
      <c r="N100" s="8"/>
    </row>
    <row r="101" spans="1:14" customFormat="1" x14ac:dyDescent="0.25">
      <c r="A101" s="61" t="s">
        <v>2981</v>
      </c>
      <c r="B101" s="62" t="s">
        <v>764</v>
      </c>
      <c r="C101" s="63" t="s">
        <v>2482</v>
      </c>
      <c r="D101" s="232">
        <v>19855</v>
      </c>
      <c r="E101" s="233">
        <v>20775</v>
      </c>
      <c r="F101" s="166">
        <f t="shared" si="6"/>
        <v>4.6335935532611436E-2</v>
      </c>
      <c r="G101" s="164">
        <f t="shared" si="7"/>
        <v>9.2671871065222872E-3</v>
      </c>
      <c r="H101" s="232">
        <v>0</v>
      </c>
      <c r="I101" s="233">
        <v>0</v>
      </c>
      <c r="J101" s="166">
        <f t="shared" si="8"/>
        <v>0</v>
      </c>
      <c r="K101" s="164">
        <f t="shared" si="9"/>
        <v>0</v>
      </c>
      <c r="L101" s="165">
        <f t="shared" si="10"/>
        <v>0</v>
      </c>
      <c r="M101" s="164">
        <f t="shared" si="11"/>
        <v>0</v>
      </c>
      <c r="N101" s="8"/>
    </row>
    <row r="102" spans="1:14" customFormat="1" x14ac:dyDescent="0.25">
      <c r="A102" s="61" t="s">
        <v>2980</v>
      </c>
      <c r="B102" s="62" t="s">
        <v>764</v>
      </c>
      <c r="C102" s="63" t="s">
        <v>2483</v>
      </c>
      <c r="D102" s="232">
        <v>9659</v>
      </c>
      <c r="E102" s="233">
        <v>10065</v>
      </c>
      <c r="F102" s="166">
        <f t="shared" si="6"/>
        <v>4.2033336784346204E-2</v>
      </c>
      <c r="G102" s="164">
        <f t="shared" si="7"/>
        <v>8.4066673568692404E-3</v>
      </c>
      <c r="H102" s="232">
        <v>0</v>
      </c>
      <c r="I102" s="233">
        <v>0</v>
      </c>
      <c r="J102" s="166">
        <f t="shared" si="8"/>
        <v>0</v>
      </c>
      <c r="K102" s="164">
        <f t="shared" si="9"/>
        <v>0</v>
      </c>
      <c r="L102" s="165">
        <f t="shared" si="10"/>
        <v>0</v>
      </c>
      <c r="M102" s="164">
        <f t="shared" si="11"/>
        <v>0</v>
      </c>
      <c r="N102" s="8"/>
    </row>
    <row r="103" spans="1:14" customFormat="1" x14ac:dyDescent="0.25">
      <c r="A103" s="61" t="s">
        <v>2979</v>
      </c>
      <c r="B103" s="62" t="s">
        <v>764</v>
      </c>
      <c r="C103" s="63" t="s">
        <v>2484</v>
      </c>
      <c r="D103" s="232">
        <v>8220</v>
      </c>
      <c r="E103" s="233">
        <v>8448</v>
      </c>
      <c r="F103" s="166">
        <f t="shared" si="6"/>
        <v>2.7737226277372264E-2</v>
      </c>
      <c r="G103" s="164">
        <f t="shared" si="7"/>
        <v>5.547445255474453E-3</v>
      </c>
      <c r="H103" s="232">
        <v>0</v>
      </c>
      <c r="I103" s="233">
        <v>0</v>
      </c>
      <c r="J103" s="166">
        <f t="shared" si="8"/>
        <v>0</v>
      </c>
      <c r="K103" s="164">
        <f t="shared" si="9"/>
        <v>0</v>
      </c>
      <c r="L103" s="165">
        <f t="shared" si="10"/>
        <v>0</v>
      </c>
      <c r="M103" s="164">
        <f t="shared" si="11"/>
        <v>0</v>
      </c>
      <c r="N103" s="8"/>
    </row>
    <row r="104" spans="1:14" customFormat="1" x14ac:dyDescent="0.25">
      <c r="A104" s="61" t="s">
        <v>2978</v>
      </c>
      <c r="B104" s="62" t="s">
        <v>764</v>
      </c>
      <c r="C104" s="63" t="s">
        <v>465</v>
      </c>
      <c r="D104" s="232">
        <v>4958</v>
      </c>
      <c r="E104" s="233">
        <v>5288</v>
      </c>
      <c r="F104" s="166">
        <f t="shared" si="6"/>
        <v>6.6559096409842672E-2</v>
      </c>
      <c r="G104" s="164">
        <f t="shared" si="7"/>
        <v>1.3311819281968534E-2</v>
      </c>
      <c r="H104" s="232">
        <v>0</v>
      </c>
      <c r="I104" s="233">
        <v>0</v>
      </c>
      <c r="J104" s="166">
        <f t="shared" si="8"/>
        <v>0</v>
      </c>
      <c r="K104" s="164">
        <f t="shared" si="9"/>
        <v>0</v>
      </c>
      <c r="L104" s="165">
        <f t="shared" si="10"/>
        <v>0</v>
      </c>
      <c r="M104" s="164">
        <f t="shared" si="11"/>
        <v>0</v>
      </c>
      <c r="N104" s="8"/>
    </row>
    <row r="105" spans="1:14" customFormat="1" x14ac:dyDescent="0.25">
      <c r="A105" s="61" t="s">
        <v>1627</v>
      </c>
      <c r="B105" s="62" t="s">
        <v>764</v>
      </c>
      <c r="C105" s="63" t="s">
        <v>1749</v>
      </c>
      <c r="D105" s="232">
        <v>708477</v>
      </c>
      <c r="E105" s="233">
        <v>748719</v>
      </c>
      <c r="F105" s="166">
        <f t="shared" si="6"/>
        <v>5.6800714772674343E-2</v>
      </c>
      <c r="G105" s="164">
        <f t="shared" si="7"/>
        <v>1.1360142954534868E-2</v>
      </c>
      <c r="H105" s="232">
        <v>708477</v>
      </c>
      <c r="I105" s="233">
        <v>748719</v>
      </c>
      <c r="J105" s="166">
        <f t="shared" si="8"/>
        <v>5.6800714772674343E-2</v>
      </c>
      <c r="K105" s="164">
        <f t="shared" si="9"/>
        <v>1.1360142954534868E-2</v>
      </c>
      <c r="L105" s="165">
        <f t="shared" si="10"/>
        <v>1</v>
      </c>
      <c r="M105" s="164">
        <f t="shared" si="11"/>
        <v>1</v>
      </c>
      <c r="N105" s="8"/>
    </row>
    <row r="106" spans="1:14" customFormat="1" x14ac:dyDescent="0.25">
      <c r="A106" s="61" t="s">
        <v>2977</v>
      </c>
      <c r="B106" s="62" t="s">
        <v>764</v>
      </c>
      <c r="C106" s="63" t="s">
        <v>2485</v>
      </c>
      <c r="D106" s="232">
        <v>2082</v>
      </c>
      <c r="E106" s="233">
        <v>2211</v>
      </c>
      <c r="F106" s="166">
        <f t="shared" si="6"/>
        <v>6.1959654178674349E-2</v>
      </c>
      <c r="G106" s="164">
        <f t="shared" si="7"/>
        <v>1.2391930835734869E-2</v>
      </c>
      <c r="H106" s="232">
        <v>0</v>
      </c>
      <c r="I106" s="233">
        <v>0</v>
      </c>
      <c r="J106" s="166">
        <f t="shared" si="8"/>
        <v>0</v>
      </c>
      <c r="K106" s="164">
        <f t="shared" si="9"/>
        <v>0</v>
      </c>
      <c r="L106" s="165">
        <f t="shared" si="10"/>
        <v>0</v>
      </c>
      <c r="M106" s="164">
        <f t="shared" si="11"/>
        <v>0</v>
      </c>
      <c r="N106" s="8"/>
    </row>
    <row r="107" spans="1:14" customFormat="1" x14ac:dyDescent="0.25">
      <c r="A107" s="61" t="s">
        <v>1628</v>
      </c>
      <c r="B107" s="62" t="s">
        <v>764</v>
      </c>
      <c r="C107" s="63" t="s">
        <v>575</v>
      </c>
      <c r="D107" s="232">
        <v>338160</v>
      </c>
      <c r="E107" s="233">
        <v>356970</v>
      </c>
      <c r="F107" s="166">
        <f t="shared" si="6"/>
        <v>5.5624556422995033E-2</v>
      </c>
      <c r="G107" s="164">
        <f t="shared" si="7"/>
        <v>1.1124911284599007E-2</v>
      </c>
      <c r="H107" s="232">
        <v>338160</v>
      </c>
      <c r="I107" s="233">
        <v>356970</v>
      </c>
      <c r="J107" s="166">
        <f t="shared" si="8"/>
        <v>5.5624556422995033E-2</v>
      </c>
      <c r="K107" s="164">
        <f t="shared" si="9"/>
        <v>1.1124911284599007E-2</v>
      </c>
      <c r="L107" s="165">
        <f t="shared" si="10"/>
        <v>1</v>
      </c>
      <c r="M107" s="164">
        <f t="shared" si="11"/>
        <v>1</v>
      </c>
      <c r="N107" s="8"/>
    </row>
    <row r="108" spans="1:14" customFormat="1" x14ac:dyDescent="0.25">
      <c r="A108" s="61" t="s">
        <v>2976</v>
      </c>
      <c r="B108" s="62" t="s">
        <v>764</v>
      </c>
      <c r="C108" s="63" t="s">
        <v>2486</v>
      </c>
      <c r="D108" s="232">
        <v>54934</v>
      </c>
      <c r="E108" s="233">
        <v>57582</v>
      </c>
      <c r="F108" s="166">
        <f t="shared" si="6"/>
        <v>4.820329850365894E-2</v>
      </c>
      <c r="G108" s="164">
        <f t="shared" si="7"/>
        <v>9.6406597007317879E-3</v>
      </c>
      <c r="H108" s="232">
        <v>1</v>
      </c>
      <c r="I108" s="233">
        <v>1</v>
      </c>
      <c r="J108" s="166">
        <f t="shared" si="8"/>
        <v>0</v>
      </c>
      <c r="K108" s="164">
        <f t="shared" si="9"/>
        <v>0</v>
      </c>
      <c r="L108" s="165">
        <f t="shared" si="10"/>
        <v>1.8203662576910474E-5</v>
      </c>
      <c r="M108" s="164">
        <f t="shared" si="11"/>
        <v>1.7366538154284325E-5</v>
      </c>
      <c r="N108" s="8"/>
    </row>
    <row r="109" spans="1:14" customFormat="1" x14ac:dyDescent="0.25">
      <c r="A109" s="61" t="s">
        <v>2975</v>
      </c>
      <c r="B109" s="62" t="s">
        <v>764</v>
      </c>
      <c r="C109" s="63" t="s">
        <v>2487</v>
      </c>
      <c r="D109" s="232">
        <v>25948</v>
      </c>
      <c r="E109" s="233">
        <v>27195</v>
      </c>
      <c r="F109" s="166">
        <f t="shared" si="6"/>
        <v>4.8057653769076614E-2</v>
      </c>
      <c r="G109" s="164">
        <f t="shared" si="7"/>
        <v>9.6115307538153227E-3</v>
      </c>
      <c r="H109" s="232">
        <v>733</v>
      </c>
      <c r="I109" s="233">
        <v>769</v>
      </c>
      <c r="J109" s="166">
        <f t="shared" si="8"/>
        <v>4.9113233287858118E-2</v>
      </c>
      <c r="K109" s="164">
        <f t="shared" si="9"/>
        <v>9.822646657571623E-3</v>
      </c>
      <c r="L109" s="165">
        <f t="shared" si="10"/>
        <v>2.8248805302913519E-2</v>
      </c>
      <c r="M109" s="164">
        <f t="shared" si="11"/>
        <v>2.8277256848685421E-2</v>
      </c>
      <c r="N109" s="8"/>
    </row>
    <row r="110" spans="1:14" customFormat="1" x14ac:dyDescent="0.25">
      <c r="A110" s="61" t="s">
        <v>1629</v>
      </c>
      <c r="B110" s="62" t="s">
        <v>764</v>
      </c>
      <c r="C110" s="63" t="s">
        <v>52</v>
      </c>
      <c r="D110" s="232">
        <v>705066</v>
      </c>
      <c r="E110" s="233">
        <v>744984</v>
      </c>
      <c r="F110" s="166">
        <f t="shared" si="6"/>
        <v>5.661597637667963E-2</v>
      </c>
      <c r="G110" s="164">
        <f t="shared" si="7"/>
        <v>1.1323195275335925E-2</v>
      </c>
      <c r="H110" s="232">
        <v>676989</v>
      </c>
      <c r="I110" s="233">
        <v>715325</v>
      </c>
      <c r="J110" s="166">
        <f t="shared" si="8"/>
        <v>5.6627212554413733E-2</v>
      </c>
      <c r="K110" s="164">
        <f t="shared" si="9"/>
        <v>1.1325442510882747E-2</v>
      </c>
      <c r="L110" s="165">
        <f t="shared" si="10"/>
        <v>0.96017819608377086</v>
      </c>
      <c r="M110" s="164">
        <f t="shared" si="11"/>
        <v>0.96018840673088279</v>
      </c>
      <c r="N110" s="8"/>
    </row>
    <row r="111" spans="1:14" customFormat="1" x14ac:dyDescent="0.25">
      <c r="A111" s="61" t="s">
        <v>2306</v>
      </c>
      <c r="B111" s="62" t="s">
        <v>764</v>
      </c>
      <c r="C111" s="63" t="s">
        <v>2338</v>
      </c>
      <c r="D111" s="232">
        <v>48206</v>
      </c>
      <c r="E111" s="233">
        <v>50077</v>
      </c>
      <c r="F111" s="166">
        <f t="shared" si="6"/>
        <v>3.8812595942413805E-2</v>
      </c>
      <c r="G111" s="164">
        <f t="shared" si="7"/>
        <v>7.7625191884827614E-3</v>
      </c>
      <c r="H111" s="232">
        <v>48206</v>
      </c>
      <c r="I111" s="233">
        <v>50077</v>
      </c>
      <c r="J111" s="166">
        <f t="shared" si="8"/>
        <v>3.8812595942413805E-2</v>
      </c>
      <c r="K111" s="164">
        <f t="shared" si="9"/>
        <v>7.7625191884827614E-3</v>
      </c>
      <c r="L111" s="165">
        <f t="shared" si="10"/>
        <v>1</v>
      </c>
      <c r="M111" s="164">
        <f t="shared" si="11"/>
        <v>1</v>
      </c>
      <c r="N111" s="8"/>
    </row>
    <row r="112" spans="1:14" customFormat="1" x14ac:dyDescent="0.25">
      <c r="A112" s="61" t="s">
        <v>2974</v>
      </c>
      <c r="B112" s="62" t="s">
        <v>764</v>
      </c>
      <c r="C112" s="63" t="s">
        <v>2488</v>
      </c>
      <c r="D112" s="232">
        <v>59431</v>
      </c>
      <c r="E112" s="233">
        <v>62495</v>
      </c>
      <c r="F112" s="166">
        <f t="shared" si="6"/>
        <v>5.1555585468863054E-2</v>
      </c>
      <c r="G112" s="164">
        <f t="shared" si="7"/>
        <v>1.0311117093772611E-2</v>
      </c>
      <c r="H112" s="232">
        <v>2</v>
      </c>
      <c r="I112" s="233">
        <v>2</v>
      </c>
      <c r="J112" s="166">
        <f t="shared" si="8"/>
        <v>0</v>
      </c>
      <c r="K112" s="164">
        <f t="shared" si="9"/>
        <v>0</v>
      </c>
      <c r="L112" s="165">
        <f t="shared" si="10"/>
        <v>3.3652470932678232E-5</v>
      </c>
      <c r="M112" s="164">
        <f t="shared" si="11"/>
        <v>3.2002560204816383E-5</v>
      </c>
      <c r="N112" s="8"/>
    </row>
    <row r="113" spans="1:14" customFormat="1" x14ac:dyDescent="0.25">
      <c r="A113" s="61" t="s">
        <v>2973</v>
      </c>
      <c r="B113" s="62" t="s">
        <v>764</v>
      </c>
      <c r="C113" s="63" t="s">
        <v>2489</v>
      </c>
      <c r="D113" s="232">
        <v>6082</v>
      </c>
      <c r="E113" s="233">
        <v>6355</v>
      </c>
      <c r="F113" s="166">
        <f t="shared" si="6"/>
        <v>4.4886550476816833E-2</v>
      </c>
      <c r="G113" s="164">
        <f t="shared" si="7"/>
        <v>8.977310095363367E-3</v>
      </c>
      <c r="H113" s="232">
        <v>30</v>
      </c>
      <c r="I113" s="233">
        <v>32</v>
      </c>
      <c r="J113" s="166">
        <f t="shared" si="8"/>
        <v>6.6666666666666666E-2</v>
      </c>
      <c r="K113" s="164">
        <f t="shared" si="9"/>
        <v>1.3333333333333332E-2</v>
      </c>
      <c r="L113" s="165">
        <f t="shared" si="10"/>
        <v>4.932587964485367E-3</v>
      </c>
      <c r="M113" s="164">
        <f t="shared" si="11"/>
        <v>5.035405192761605E-3</v>
      </c>
      <c r="N113" s="8"/>
    </row>
    <row r="114" spans="1:14" customFormat="1" x14ac:dyDescent="0.25">
      <c r="A114" s="61" t="s">
        <v>2972</v>
      </c>
      <c r="B114" s="62" t="s">
        <v>764</v>
      </c>
      <c r="C114" s="63" t="s">
        <v>2490</v>
      </c>
      <c r="D114" s="232">
        <v>15409</v>
      </c>
      <c r="E114" s="233">
        <v>16302</v>
      </c>
      <c r="F114" s="166">
        <f t="shared" si="6"/>
        <v>5.7953144266337853E-2</v>
      </c>
      <c r="G114" s="164">
        <f t="shared" si="7"/>
        <v>1.159062885326757E-2</v>
      </c>
      <c r="H114" s="232">
        <v>38</v>
      </c>
      <c r="I114" s="233">
        <v>40</v>
      </c>
      <c r="J114" s="166">
        <f t="shared" si="8"/>
        <v>5.2631578947368418E-2</v>
      </c>
      <c r="K114" s="164">
        <f t="shared" si="9"/>
        <v>1.0526315789473684E-2</v>
      </c>
      <c r="L114" s="165">
        <f t="shared" si="10"/>
        <v>2.4660912453760789E-3</v>
      </c>
      <c r="M114" s="164">
        <f t="shared" si="11"/>
        <v>2.4536866642129798E-3</v>
      </c>
      <c r="N114" s="8"/>
    </row>
    <row r="115" spans="1:14" customFormat="1" x14ac:dyDescent="0.25">
      <c r="A115" s="61" t="s">
        <v>2971</v>
      </c>
      <c r="B115" s="62" t="s">
        <v>764</v>
      </c>
      <c r="C115" s="63" t="s">
        <v>2491</v>
      </c>
      <c r="D115" s="232">
        <v>17041</v>
      </c>
      <c r="E115" s="233">
        <v>17945</v>
      </c>
      <c r="F115" s="166">
        <f t="shared" si="6"/>
        <v>5.3048530015844142E-2</v>
      </c>
      <c r="G115" s="164">
        <f t="shared" si="7"/>
        <v>1.0609706003168828E-2</v>
      </c>
      <c r="H115" s="232">
        <v>0</v>
      </c>
      <c r="I115" s="233">
        <v>0</v>
      </c>
      <c r="J115" s="166">
        <f t="shared" si="8"/>
        <v>0</v>
      </c>
      <c r="K115" s="164">
        <f t="shared" si="9"/>
        <v>0</v>
      </c>
      <c r="L115" s="165">
        <f t="shared" si="10"/>
        <v>0</v>
      </c>
      <c r="M115" s="164">
        <f t="shared" si="11"/>
        <v>0</v>
      </c>
      <c r="N115" s="8"/>
    </row>
    <row r="116" spans="1:14" customFormat="1" x14ac:dyDescent="0.25">
      <c r="A116" s="61" t="s">
        <v>2970</v>
      </c>
      <c r="B116" s="62" t="s">
        <v>764</v>
      </c>
      <c r="C116" s="63" t="s">
        <v>2492</v>
      </c>
      <c r="D116" s="232">
        <v>800</v>
      </c>
      <c r="E116" s="233">
        <v>843</v>
      </c>
      <c r="F116" s="166">
        <f t="shared" si="6"/>
        <v>5.3749999999999999E-2</v>
      </c>
      <c r="G116" s="164">
        <f t="shared" si="7"/>
        <v>1.0749999999999999E-2</v>
      </c>
      <c r="H116" s="232">
        <v>0</v>
      </c>
      <c r="I116" s="233">
        <v>0</v>
      </c>
      <c r="J116" s="166">
        <f t="shared" si="8"/>
        <v>0</v>
      </c>
      <c r="K116" s="164">
        <f t="shared" si="9"/>
        <v>0</v>
      </c>
      <c r="L116" s="165">
        <f t="shared" si="10"/>
        <v>0</v>
      </c>
      <c r="M116" s="164">
        <f t="shared" si="11"/>
        <v>0</v>
      </c>
      <c r="N116" s="8"/>
    </row>
    <row r="117" spans="1:14" customFormat="1" x14ac:dyDescent="0.25">
      <c r="A117" s="61" t="s">
        <v>2969</v>
      </c>
      <c r="B117" s="62" t="s">
        <v>764</v>
      </c>
      <c r="C117" s="63" t="s">
        <v>408</v>
      </c>
      <c r="D117" s="232">
        <v>1388</v>
      </c>
      <c r="E117" s="233">
        <v>1439</v>
      </c>
      <c r="F117" s="166">
        <f t="shared" si="6"/>
        <v>3.6743515850144091E-2</v>
      </c>
      <c r="G117" s="164">
        <f t="shared" si="7"/>
        <v>7.3487031700288181E-3</v>
      </c>
      <c r="H117" s="232">
        <v>1</v>
      </c>
      <c r="I117" s="233">
        <v>1</v>
      </c>
      <c r="J117" s="166">
        <f t="shared" si="8"/>
        <v>0</v>
      </c>
      <c r="K117" s="164">
        <f t="shared" si="9"/>
        <v>0</v>
      </c>
      <c r="L117" s="165">
        <f t="shared" si="10"/>
        <v>7.2046109510086451E-4</v>
      </c>
      <c r="M117" s="164">
        <f t="shared" si="11"/>
        <v>6.9492703266157052E-4</v>
      </c>
      <c r="N117" s="8"/>
    </row>
    <row r="118" spans="1:14" customFormat="1" x14ac:dyDescent="0.25">
      <c r="A118" s="61" t="s">
        <v>1630</v>
      </c>
      <c r="B118" s="62" t="s">
        <v>764</v>
      </c>
      <c r="C118" s="63" t="s">
        <v>58</v>
      </c>
      <c r="D118" s="232">
        <v>578263</v>
      </c>
      <c r="E118" s="233">
        <v>597735</v>
      </c>
      <c r="F118" s="166">
        <f t="shared" si="6"/>
        <v>3.3673259399269885E-2</v>
      </c>
      <c r="G118" s="164">
        <f t="shared" si="7"/>
        <v>6.7346518798539774E-3</v>
      </c>
      <c r="H118" s="232">
        <v>578189</v>
      </c>
      <c r="I118" s="233">
        <v>597658</v>
      </c>
      <c r="J118" s="166">
        <f t="shared" si="8"/>
        <v>3.3672380484582029E-2</v>
      </c>
      <c r="K118" s="164">
        <f t="shared" si="9"/>
        <v>6.734476096916406E-3</v>
      </c>
      <c r="L118" s="165">
        <f t="shared" si="10"/>
        <v>0.99987203054665441</v>
      </c>
      <c r="M118" s="164">
        <f t="shared" si="11"/>
        <v>0.99987118037257317</v>
      </c>
      <c r="N118" s="8"/>
    </row>
    <row r="119" spans="1:14" customFormat="1" x14ac:dyDescent="0.25">
      <c r="A119" s="61" t="s">
        <v>2968</v>
      </c>
      <c r="B119" s="62" t="s">
        <v>764</v>
      </c>
      <c r="C119" s="63" t="s">
        <v>95</v>
      </c>
      <c r="D119" s="232">
        <v>7835</v>
      </c>
      <c r="E119" s="233">
        <v>8259</v>
      </c>
      <c r="F119" s="166">
        <f t="shared" si="6"/>
        <v>5.4116145500957245E-2</v>
      </c>
      <c r="G119" s="164">
        <f t="shared" si="7"/>
        <v>1.0823229100191449E-2</v>
      </c>
      <c r="H119" s="232">
        <v>0</v>
      </c>
      <c r="I119" s="233">
        <v>0</v>
      </c>
      <c r="J119" s="166">
        <f t="shared" si="8"/>
        <v>0</v>
      </c>
      <c r="K119" s="164">
        <f t="shared" si="9"/>
        <v>0</v>
      </c>
      <c r="L119" s="165">
        <f t="shared" si="10"/>
        <v>0</v>
      </c>
      <c r="M119" s="164">
        <f t="shared" si="11"/>
        <v>0</v>
      </c>
      <c r="N119" s="8"/>
    </row>
    <row r="120" spans="1:14" customFormat="1" x14ac:dyDescent="0.25">
      <c r="A120" s="61" t="s">
        <v>2967</v>
      </c>
      <c r="B120" s="62" t="s">
        <v>764</v>
      </c>
      <c r="C120" s="63" t="s">
        <v>2493</v>
      </c>
      <c r="D120" s="232">
        <v>56073</v>
      </c>
      <c r="E120" s="233">
        <v>57974</v>
      </c>
      <c r="F120" s="166">
        <f t="shared" si="6"/>
        <v>3.3902234587056157E-2</v>
      </c>
      <c r="G120" s="164">
        <f t="shared" si="7"/>
        <v>6.7804469174112311E-3</v>
      </c>
      <c r="H120" s="232">
        <v>0</v>
      </c>
      <c r="I120" s="233">
        <v>0</v>
      </c>
      <c r="J120" s="166">
        <f t="shared" si="8"/>
        <v>0</v>
      </c>
      <c r="K120" s="164">
        <f t="shared" si="9"/>
        <v>0</v>
      </c>
      <c r="L120" s="165">
        <f t="shared" si="10"/>
        <v>0</v>
      </c>
      <c r="M120" s="164">
        <f t="shared" si="11"/>
        <v>0</v>
      </c>
      <c r="N120" s="8"/>
    </row>
    <row r="121" spans="1:14" customFormat="1" x14ac:dyDescent="0.25">
      <c r="A121" s="61" t="s">
        <v>1631</v>
      </c>
      <c r="B121" s="62" t="s">
        <v>764</v>
      </c>
      <c r="C121" s="63" t="s">
        <v>1750</v>
      </c>
      <c r="D121" s="232">
        <v>347289</v>
      </c>
      <c r="E121" s="233">
        <v>363158</v>
      </c>
      <c r="F121" s="166">
        <f t="shared" si="6"/>
        <v>4.5693932142970267E-2</v>
      </c>
      <c r="G121" s="164">
        <f t="shared" si="7"/>
        <v>9.1387864285940538E-3</v>
      </c>
      <c r="H121" s="232">
        <v>338456</v>
      </c>
      <c r="I121" s="233">
        <v>353907</v>
      </c>
      <c r="J121" s="166">
        <f t="shared" si="8"/>
        <v>4.5651428841562862E-2</v>
      </c>
      <c r="K121" s="164">
        <f t="shared" si="9"/>
        <v>9.1302857683125717E-3</v>
      </c>
      <c r="L121" s="165">
        <f t="shared" si="10"/>
        <v>0.97456585149544039</v>
      </c>
      <c r="M121" s="164">
        <f t="shared" si="11"/>
        <v>0.97452623926775672</v>
      </c>
      <c r="N121" s="8"/>
    </row>
    <row r="122" spans="1:14" customFormat="1" x14ac:dyDescent="0.25">
      <c r="A122" s="61" t="s">
        <v>2966</v>
      </c>
      <c r="B122" s="62" t="s">
        <v>764</v>
      </c>
      <c r="C122" s="63" t="s">
        <v>2132</v>
      </c>
      <c r="D122" s="232">
        <v>5591</v>
      </c>
      <c r="E122" s="233">
        <v>5668</v>
      </c>
      <c r="F122" s="166">
        <f t="shared" si="6"/>
        <v>1.3772133786442497E-2</v>
      </c>
      <c r="G122" s="164">
        <f t="shared" si="7"/>
        <v>2.7544267572884992E-3</v>
      </c>
      <c r="H122" s="232">
        <v>0</v>
      </c>
      <c r="I122" s="233">
        <v>0</v>
      </c>
      <c r="J122" s="166">
        <f t="shared" si="8"/>
        <v>0</v>
      </c>
      <c r="K122" s="164">
        <f t="shared" si="9"/>
        <v>0</v>
      </c>
      <c r="L122" s="165">
        <f t="shared" si="10"/>
        <v>0</v>
      </c>
      <c r="M122" s="164">
        <f t="shared" si="11"/>
        <v>0</v>
      </c>
      <c r="N122" s="8"/>
    </row>
    <row r="123" spans="1:14" customFormat="1" x14ac:dyDescent="0.25">
      <c r="A123" s="61" t="s">
        <v>2965</v>
      </c>
      <c r="B123" s="62" t="s">
        <v>764</v>
      </c>
      <c r="C123" s="63" t="s">
        <v>2471</v>
      </c>
      <c r="D123" s="232">
        <v>22003</v>
      </c>
      <c r="E123" s="233">
        <v>22373</v>
      </c>
      <c r="F123" s="166">
        <f t="shared" si="6"/>
        <v>1.6815888742444211E-2</v>
      </c>
      <c r="G123" s="164">
        <f t="shared" si="7"/>
        <v>3.3631777484888423E-3</v>
      </c>
      <c r="H123" s="232">
        <v>17</v>
      </c>
      <c r="I123" s="233">
        <v>17</v>
      </c>
      <c r="J123" s="166">
        <f t="shared" si="8"/>
        <v>0</v>
      </c>
      <c r="K123" s="164">
        <f t="shared" si="9"/>
        <v>0</v>
      </c>
      <c r="L123" s="165">
        <f t="shared" si="10"/>
        <v>7.7262191519338269E-4</v>
      </c>
      <c r="M123" s="164">
        <f t="shared" si="11"/>
        <v>7.5984445537031239E-4</v>
      </c>
      <c r="N123" s="8"/>
    </row>
    <row r="124" spans="1:14" customFormat="1" x14ac:dyDescent="0.25">
      <c r="A124" s="61" t="s">
        <v>2964</v>
      </c>
      <c r="B124" s="62" t="s">
        <v>764</v>
      </c>
      <c r="C124" s="63" t="s">
        <v>2494</v>
      </c>
      <c r="D124" s="232">
        <v>152673</v>
      </c>
      <c r="E124" s="233">
        <v>157583</v>
      </c>
      <c r="F124" s="166">
        <f t="shared" si="6"/>
        <v>3.2160237894061167E-2</v>
      </c>
      <c r="G124" s="164">
        <f t="shared" si="7"/>
        <v>6.4320475788122332E-3</v>
      </c>
      <c r="H124" s="232">
        <v>0</v>
      </c>
      <c r="I124" s="233">
        <v>0</v>
      </c>
      <c r="J124" s="166">
        <f t="shared" si="8"/>
        <v>0</v>
      </c>
      <c r="K124" s="164">
        <f t="shared" si="9"/>
        <v>0</v>
      </c>
      <c r="L124" s="165">
        <f t="shared" si="10"/>
        <v>0</v>
      </c>
      <c r="M124" s="164">
        <f t="shared" si="11"/>
        <v>0</v>
      </c>
      <c r="N124" s="8"/>
    </row>
    <row r="125" spans="1:14" customFormat="1" x14ac:dyDescent="0.25">
      <c r="A125" s="61" t="s">
        <v>2963</v>
      </c>
      <c r="B125" s="62" t="s">
        <v>764</v>
      </c>
      <c r="C125" s="63" t="s">
        <v>2495</v>
      </c>
      <c r="D125" s="232">
        <v>764</v>
      </c>
      <c r="E125" s="233">
        <v>804</v>
      </c>
      <c r="F125" s="166">
        <f t="shared" si="6"/>
        <v>5.2356020942408377E-2</v>
      </c>
      <c r="G125" s="164">
        <f t="shared" si="7"/>
        <v>1.0471204188481676E-2</v>
      </c>
      <c r="H125" s="232">
        <v>0</v>
      </c>
      <c r="I125" s="233">
        <v>0</v>
      </c>
      <c r="J125" s="166">
        <f t="shared" si="8"/>
        <v>0</v>
      </c>
      <c r="K125" s="164">
        <f t="shared" si="9"/>
        <v>0</v>
      </c>
      <c r="L125" s="165">
        <f t="shared" si="10"/>
        <v>0</v>
      </c>
      <c r="M125" s="164">
        <f t="shared" si="11"/>
        <v>0</v>
      </c>
      <c r="N125" s="8"/>
    </row>
    <row r="126" spans="1:14" customFormat="1" x14ac:dyDescent="0.25">
      <c r="A126" s="61" t="s">
        <v>2962</v>
      </c>
      <c r="B126" s="62" t="s">
        <v>764</v>
      </c>
      <c r="C126" s="63" t="s">
        <v>2496</v>
      </c>
      <c r="D126" s="232">
        <v>13148</v>
      </c>
      <c r="E126" s="233">
        <v>13727</v>
      </c>
      <c r="F126" s="166">
        <f t="shared" si="6"/>
        <v>4.4037115911165194E-2</v>
      </c>
      <c r="G126" s="164">
        <f t="shared" si="7"/>
        <v>8.8074231822330394E-3</v>
      </c>
      <c r="H126" s="232">
        <v>0</v>
      </c>
      <c r="I126" s="233">
        <v>0</v>
      </c>
      <c r="J126" s="166">
        <f t="shared" si="8"/>
        <v>0</v>
      </c>
      <c r="K126" s="164">
        <f t="shared" si="9"/>
        <v>0</v>
      </c>
      <c r="L126" s="165">
        <f t="shared" si="10"/>
        <v>0</v>
      </c>
      <c r="M126" s="164">
        <f t="shared" si="11"/>
        <v>0</v>
      </c>
      <c r="N126" s="8"/>
    </row>
    <row r="127" spans="1:14" customFormat="1" x14ac:dyDescent="0.25">
      <c r="A127" s="61" t="s">
        <v>2961</v>
      </c>
      <c r="B127" s="62" t="s">
        <v>764</v>
      </c>
      <c r="C127" s="63" t="s">
        <v>2497</v>
      </c>
      <c r="D127" s="232">
        <v>42196</v>
      </c>
      <c r="E127" s="233">
        <v>43673</v>
      </c>
      <c r="F127" s="166">
        <f t="shared" si="6"/>
        <v>3.5003317850033182E-2</v>
      </c>
      <c r="G127" s="164">
        <f t="shared" si="7"/>
        <v>7.0006635700066364E-3</v>
      </c>
      <c r="H127" s="232">
        <v>0</v>
      </c>
      <c r="I127" s="233">
        <v>0</v>
      </c>
      <c r="J127" s="166">
        <f t="shared" si="8"/>
        <v>0</v>
      </c>
      <c r="K127" s="164">
        <f t="shared" si="9"/>
        <v>0</v>
      </c>
      <c r="L127" s="165">
        <f t="shared" si="10"/>
        <v>0</v>
      </c>
      <c r="M127" s="164">
        <f t="shared" si="11"/>
        <v>0</v>
      </c>
      <c r="N127" s="8"/>
    </row>
    <row r="128" spans="1:14" customFormat="1" x14ac:dyDescent="0.25">
      <c r="A128" s="61" t="s">
        <v>2960</v>
      </c>
      <c r="B128" s="62" t="s">
        <v>764</v>
      </c>
      <c r="C128" s="63" t="s">
        <v>2119</v>
      </c>
      <c r="D128" s="232">
        <v>28306</v>
      </c>
      <c r="E128" s="233">
        <v>29119</v>
      </c>
      <c r="F128" s="166">
        <f t="shared" si="6"/>
        <v>2.8721825761322688E-2</v>
      </c>
      <c r="G128" s="164">
        <f t="shared" si="7"/>
        <v>5.7443651522645373E-3</v>
      </c>
      <c r="H128" s="232">
        <v>294</v>
      </c>
      <c r="I128" s="233">
        <v>303</v>
      </c>
      <c r="J128" s="166">
        <f t="shared" si="8"/>
        <v>3.0612244897959183E-2</v>
      </c>
      <c r="K128" s="164">
        <f t="shared" si="9"/>
        <v>6.1224489795918364E-3</v>
      </c>
      <c r="L128" s="165">
        <f t="shared" si="10"/>
        <v>1.0386490496714477E-2</v>
      </c>
      <c r="M128" s="164">
        <f t="shared" si="11"/>
        <v>1.0405577114598715E-2</v>
      </c>
      <c r="N128" s="8"/>
    </row>
    <row r="129" spans="1:14" customFormat="1" x14ac:dyDescent="0.25">
      <c r="A129" s="61" t="s">
        <v>2959</v>
      </c>
      <c r="B129" s="62" t="s">
        <v>764</v>
      </c>
      <c r="C129" s="63" t="s">
        <v>2498</v>
      </c>
      <c r="D129" s="232">
        <v>4872</v>
      </c>
      <c r="E129" s="233">
        <v>5152</v>
      </c>
      <c r="F129" s="166">
        <f t="shared" si="6"/>
        <v>5.7471264367816091E-2</v>
      </c>
      <c r="G129" s="164">
        <f t="shared" si="7"/>
        <v>1.1494252873563218E-2</v>
      </c>
      <c r="H129" s="232">
        <v>0</v>
      </c>
      <c r="I129" s="233">
        <v>0</v>
      </c>
      <c r="J129" s="166">
        <f t="shared" si="8"/>
        <v>0</v>
      </c>
      <c r="K129" s="164">
        <f t="shared" si="9"/>
        <v>0</v>
      </c>
      <c r="L129" s="165">
        <f t="shared" si="10"/>
        <v>0</v>
      </c>
      <c r="M129" s="164">
        <f t="shared" si="11"/>
        <v>0</v>
      </c>
      <c r="N129" s="8"/>
    </row>
    <row r="130" spans="1:14" customFormat="1" x14ac:dyDescent="0.25">
      <c r="A130" s="61" t="s">
        <v>2958</v>
      </c>
      <c r="B130" s="62" t="s">
        <v>764</v>
      </c>
      <c r="C130" s="63" t="s">
        <v>2499</v>
      </c>
      <c r="D130" s="232">
        <v>18067</v>
      </c>
      <c r="E130" s="233">
        <v>19246</v>
      </c>
      <c r="F130" s="166">
        <f t="shared" si="6"/>
        <v>6.525709857751702E-2</v>
      </c>
      <c r="G130" s="164">
        <f t="shared" si="7"/>
        <v>1.3051419715503405E-2</v>
      </c>
      <c r="H130" s="232">
        <v>4</v>
      </c>
      <c r="I130" s="233">
        <v>4</v>
      </c>
      <c r="J130" s="166">
        <f t="shared" si="8"/>
        <v>0</v>
      </c>
      <c r="K130" s="164">
        <f t="shared" si="9"/>
        <v>0</v>
      </c>
      <c r="L130" s="165">
        <f t="shared" si="10"/>
        <v>2.2139812918580838E-4</v>
      </c>
      <c r="M130" s="164">
        <f t="shared" si="11"/>
        <v>2.0783539436766081E-4</v>
      </c>
      <c r="N130" s="8"/>
    </row>
    <row r="131" spans="1:14" customFormat="1" x14ac:dyDescent="0.25">
      <c r="A131" s="61" t="s">
        <v>2307</v>
      </c>
      <c r="B131" s="62" t="s">
        <v>764</v>
      </c>
      <c r="C131" s="63" t="s">
        <v>2339</v>
      </c>
      <c r="D131" s="232">
        <v>17864</v>
      </c>
      <c r="E131" s="233">
        <v>18440</v>
      </c>
      <c r="F131" s="166">
        <f t="shared" ref="F131:F194" si="12">(E131-D131)/D131</f>
        <v>3.2243618450515002E-2</v>
      </c>
      <c r="G131" s="164">
        <f t="shared" ref="G131:G194" si="13">F131/5</f>
        <v>6.4487236901030007E-3</v>
      </c>
      <c r="H131" s="232">
        <v>17863</v>
      </c>
      <c r="I131" s="233">
        <v>18439</v>
      </c>
      <c r="J131" s="166">
        <f t="shared" ref="J131:J194" si="14">IFERROR((I131-H131)/H131,0)</f>
        <v>3.2245423501091643E-2</v>
      </c>
      <c r="K131" s="164">
        <f t="shared" ref="K131:K194" si="15">J131/5</f>
        <v>6.4490847002183285E-3</v>
      </c>
      <c r="L131" s="165">
        <f t="shared" ref="L131:L194" si="16">H131/D131</f>
        <v>0.99994402149574568</v>
      </c>
      <c r="M131" s="164">
        <f t="shared" ref="M131:M194" si="17">I131/E131</f>
        <v>0.9999457700650759</v>
      </c>
      <c r="N131" s="8"/>
    </row>
    <row r="132" spans="1:14" customFormat="1" x14ac:dyDescent="0.25">
      <c r="A132" s="61" t="s">
        <v>2308</v>
      </c>
      <c r="B132" s="62" t="s">
        <v>764</v>
      </c>
      <c r="C132" s="63" t="s">
        <v>2340</v>
      </c>
      <c r="D132" s="232">
        <v>12061</v>
      </c>
      <c r="E132" s="233">
        <v>12401</v>
      </c>
      <c r="F132" s="166">
        <f t="shared" si="12"/>
        <v>2.8190033993864522E-2</v>
      </c>
      <c r="G132" s="164">
        <f t="shared" si="13"/>
        <v>5.6380067987729047E-3</v>
      </c>
      <c r="H132" s="232">
        <v>6480</v>
      </c>
      <c r="I132" s="233">
        <v>6663</v>
      </c>
      <c r="J132" s="166">
        <f t="shared" si="14"/>
        <v>2.824074074074074E-2</v>
      </c>
      <c r="K132" s="164">
        <f t="shared" si="15"/>
        <v>5.6481481481481478E-3</v>
      </c>
      <c r="L132" s="165">
        <f t="shared" si="16"/>
        <v>0.53726888317718269</v>
      </c>
      <c r="M132" s="164">
        <f t="shared" si="17"/>
        <v>0.5372953794048867</v>
      </c>
      <c r="N132" s="8"/>
    </row>
    <row r="133" spans="1:14" customFormat="1" x14ac:dyDescent="0.25">
      <c r="A133" s="61" t="s">
        <v>2957</v>
      </c>
      <c r="B133" s="62" t="s">
        <v>764</v>
      </c>
      <c r="C133" s="63" t="s">
        <v>2500</v>
      </c>
      <c r="D133" s="232">
        <v>167753</v>
      </c>
      <c r="E133" s="233">
        <v>173089</v>
      </c>
      <c r="F133" s="166">
        <f t="shared" si="12"/>
        <v>3.180867108188825E-2</v>
      </c>
      <c r="G133" s="164">
        <f t="shared" si="13"/>
        <v>6.3617342163776501E-3</v>
      </c>
      <c r="H133" s="232">
        <v>0</v>
      </c>
      <c r="I133" s="233">
        <v>0</v>
      </c>
      <c r="J133" s="166">
        <f t="shared" si="14"/>
        <v>0</v>
      </c>
      <c r="K133" s="164">
        <f t="shared" si="15"/>
        <v>0</v>
      </c>
      <c r="L133" s="165">
        <f t="shared" si="16"/>
        <v>0</v>
      </c>
      <c r="M133" s="164">
        <f t="shared" si="17"/>
        <v>0</v>
      </c>
      <c r="N133" s="8"/>
    </row>
    <row r="134" spans="1:14" customFormat="1" x14ac:dyDescent="0.25">
      <c r="A134" s="61" t="s">
        <v>2956</v>
      </c>
      <c r="B134" s="62" t="s">
        <v>764</v>
      </c>
      <c r="C134" s="63" t="s">
        <v>2501</v>
      </c>
      <c r="D134" s="232">
        <v>6434</v>
      </c>
      <c r="E134" s="233">
        <v>6513</v>
      </c>
      <c r="F134" s="166">
        <f t="shared" si="12"/>
        <v>1.2278520360584395E-2</v>
      </c>
      <c r="G134" s="164">
        <f t="shared" si="13"/>
        <v>2.4557040721168788E-3</v>
      </c>
      <c r="H134" s="232">
        <v>0</v>
      </c>
      <c r="I134" s="233">
        <v>0</v>
      </c>
      <c r="J134" s="166">
        <f t="shared" si="14"/>
        <v>0</v>
      </c>
      <c r="K134" s="164">
        <f t="shared" si="15"/>
        <v>0</v>
      </c>
      <c r="L134" s="165">
        <f t="shared" si="16"/>
        <v>0</v>
      </c>
      <c r="M134" s="164">
        <f t="shared" si="17"/>
        <v>0</v>
      </c>
      <c r="N134" s="8"/>
    </row>
    <row r="135" spans="1:14" customFormat="1" x14ac:dyDescent="0.25">
      <c r="A135" s="61" t="s">
        <v>2309</v>
      </c>
      <c r="B135" s="62" t="s">
        <v>764</v>
      </c>
      <c r="C135" s="63" t="s">
        <v>2341</v>
      </c>
      <c r="D135" s="232">
        <v>25355</v>
      </c>
      <c r="E135" s="233">
        <v>26618</v>
      </c>
      <c r="F135" s="166">
        <f t="shared" si="12"/>
        <v>4.981266022480773E-2</v>
      </c>
      <c r="G135" s="164">
        <f t="shared" si="13"/>
        <v>9.9625320449615463E-3</v>
      </c>
      <c r="H135" s="232">
        <v>25355</v>
      </c>
      <c r="I135" s="233">
        <v>26618</v>
      </c>
      <c r="J135" s="166">
        <f t="shared" si="14"/>
        <v>4.981266022480773E-2</v>
      </c>
      <c r="K135" s="164">
        <f t="shared" si="15"/>
        <v>9.9625320449615463E-3</v>
      </c>
      <c r="L135" s="165">
        <f t="shared" si="16"/>
        <v>1</v>
      </c>
      <c r="M135" s="164">
        <f t="shared" si="17"/>
        <v>1</v>
      </c>
      <c r="N135" s="8"/>
    </row>
    <row r="136" spans="1:14" customFormat="1" x14ac:dyDescent="0.25">
      <c r="A136" s="61" t="s">
        <v>2955</v>
      </c>
      <c r="B136" s="62" t="s">
        <v>764</v>
      </c>
      <c r="C136" s="63" t="s">
        <v>2502</v>
      </c>
      <c r="D136" s="232">
        <v>6681</v>
      </c>
      <c r="E136" s="233">
        <v>7081</v>
      </c>
      <c r="F136" s="166">
        <f t="shared" si="12"/>
        <v>5.9871276754976797E-2</v>
      </c>
      <c r="G136" s="164">
        <f t="shared" si="13"/>
        <v>1.1974255350995359E-2</v>
      </c>
      <c r="H136" s="232">
        <v>0</v>
      </c>
      <c r="I136" s="233">
        <v>0</v>
      </c>
      <c r="J136" s="166">
        <f t="shared" si="14"/>
        <v>0</v>
      </c>
      <c r="K136" s="164">
        <f t="shared" si="15"/>
        <v>0</v>
      </c>
      <c r="L136" s="165">
        <f t="shared" si="16"/>
        <v>0</v>
      </c>
      <c r="M136" s="164">
        <f t="shared" si="17"/>
        <v>0</v>
      </c>
      <c r="N136" s="8"/>
    </row>
    <row r="137" spans="1:14" customFormat="1" x14ac:dyDescent="0.25">
      <c r="A137" s="61" t="s">
        <v>2954</v>
      </c>
      <c r="B137" s="62" t="s">
        <v>764</v>
      </c>
      <c r="C137" s="63" t="s">
        <v>2503</v>
      </c>
      <c r="D137" s="232">
        <v>721</v>
      </c>
      <c r="E137" s="233">
        <v>746</v>
      </c>
      <c r="F137" s="166">
        <f t="shared" si="12"/>
        <v>3.4674063800277391E-2</v>
      </c>
      <c r="G137" s="164">
        <f t="shared" si="13"/>
        <v>6.934812760055478E-3</v>
      </c>
      <c r="H137" s="232">
        <v>0</v>
      </c>
      <c r="I137" s="233">
        <v>0</v>
      </c>
      <c r="J137" s="166">
        <f t="shared" si="14"/>
        <v>0</v>
      </c>
      <c r="K137" s="164">
        <f t="shared" si="15"/>
        <v>0</v>
      </c>
      <c r="L137" s="165">
        <f t="shared" si="16"/>
        <v>0</v>
      </c>
      <c r="M137" s="164">
        <f t="shared" si="17"/>
        <v>0</v>
      </c>
      <c r="N137" s="8"/>
    </row>
    <row r="138" spans="1:14" customFormat="1" x14ac:dyDescent="0.25">
      <c r="A138" s="61" t="s">
        <v>2310</v>
      </c>
      <c r="B138" s="62" t="s">
        <v>764</v>
      </c>
      <c r="C138" s="63" t="s">
        <v>2342</v>
      </c>
      <c r="D138" s="232">
        <v>8025</v>
      </c>
      <c r="E138" s="233">
        <v>8436</v>
      </c>
      <c r="F138" s="166">
        <f t="shared" si="12"/>
        <v>5.1214953271028041E-2</v>
      </c>
      <c r="G138" s="164">
        <f t="shared" si="13"/>
        <v>1.0242990654205609E-2</v>
      </c>
      <c r="H138" s="232">
        <v>8025</v>
      </c>
      <c r="I138" s="233">
        <v>8436</v>
      </c>
      <c r="J138" s="166">
        <f t="shared" si="14"/>
        <v>5.1214953271028041E-2</v>
      </c>
      <c r="K138" s="164">
        <f t="shared" si="15"/>
        <v>1.0242990654205609E-2</v>
      </c>
      <c r="L138" s="165">
        <f t="shared" si="16"/>
        <v>1</v>
      </c>
      <c r="M138" s="164">
        <f t="shared" si="17"/>
        <v>1</v>
      </c>
      <c r="N138" s="8"/>
    </row>
    <row r="139" spans="1:14" customFormat="1" x14ac:dyDescent="0.25">
      <c r="A139" s="61" t="s">
        <v>1632</v>
      </c>
      <c r="B139" s="62" t="s">
        <v>764</v>
      </c>
      <c r="C139" s="63" t="s">
        <v>1751</v>
      </c>
      <c r="D139" s="232">
        <v>24907</v>
      </c>
      <c r="E139" s="233">
        <v>26222</v>
      </c>
      <c r="F139" s="166">
        <f t="shared" si="12"/>
        <v>5.2796402617737985E-2</v>
      </c>
      <c r="G139" s="164">
        <f t="shared" si="13"/>
        <v>1.0559280523547597E-2</v>
      </c>
      <c r="H139" s="232">
        <v>7352</v>
      </c>
      <c r="I139" s="233">
        <v>7736</v>
      </c>
      <c r="J139" s="166">
        <f t="shared" si="14"/>
        <v>5.2230685527747553E-2</v>
      </c>
      <c r="K139" s="164">
        <f t="shared" si="15"/>
        <v>1.0446137105549511E-2</v>
      </c>
      <c r="L139" s="165">
        <f t="shared" si="16"/>
        <v>0.29517806239209859</v>
      </c>
      <c r="M139" s="164">
        <f t="shared" si="17"/>
        <v>0.29501944931736712</v>
      </c>
      <c r="N139" s="8"/>
    </row>
    <row r="140" spans="1:14" customFormat="1" x14ac:dyDescent="0.25">
      <c r="A140" s="61" t="s">
        <v>2953</v>
      </c>
      <c r="B140" s="62" t="s">
        <v>764</v>
      </c>
      <c r="C140" s="63" t="s">
        <v>402</v>
      </c>
      <c r="D140" s="232">
        <v>4996</v>
      </c>
      <c r="E140" s="233">
        <v>5175</v>
      </c>
      <c r="F140" s="166">
        <f t="shared" si="12"/>
        <v>3.5828662930344278E-2</v>
      </c>
      <c r="G140" s="164">
        <f t="shared" si="13"/>
        <v>7.1657325860688559E-3</v>
      </c>
      <c r="H140" s="232">
        <v>2</v>
      </c>
      <c r="I140" s="233">
        <v>2</v>
      </c>
      <c r="J140" s="166">
        <f t="shared" si="14"/>
        <v>0</v>
      </c>
      <c r="K140" s="164">
        <f t="shared" si="15"/>
        <v>0</v>
      </c>
      <c r="L140" s="165">
        <f t="shared" si="16"/>
        <v>4.0032025620496394E-4</v>
      </c>
      <c r="M140" s="164">
        <f t="shared" si="17"/>
        <v>3.8647342995169081E-4</v>
      </c>
      <c r="N140" s="8"/>
    </row>
    <row r="141" spans="1:14" customFormat="1" x14ac:dyDescent="0.25">
      <c r="A141" s="61" t="s">
        <v>1633</v>
      </c>
      <c r="B141" s="62" t="s">
        <v>764</v>
      </c>
      <c r="C141" s="63" t="s">
        <v>1752</v>
      </c>
      <c r="D141" s="232">
        <v>308283</v>
      </c>
      <c r="E141" s="233">
        <v>332502</v>
      </c>
      <c r="F141" s="166">
        <f t="shared" si="12"/>
        <v>7.8560932649546028E-2</v>
      </c>
      <c r="G141" s="164">
        <f t="shared" si="13"/>
        <v>1.5712186529909206E-2</v>
      </c>
      <c r="H141" s="232">
        <v>308280</v>
      </c>
      <c r="I141" s="233">
        <v>332498</v>
      </c>
      <c r="J141" s="166">
        <f t="shared" si="14"/>
        <v>7.8558453354093685E-2</v>
      </c>
      <c r="K141" s="164">
        <f t="shared" si="15"/>
        <v>1.5711690670818738E-2</v>
      </c>
      <c r="L141" s="165">
        <f t="shared" si="16"/>
        <v>0.99999026868169827</v>
      </c>
      <c r="M141" s="164">
        <f t="shared" si="17"/>
        <v>0.99998796999717299</v>
      </c>
      <c r="N141" s="8"/>
    </row>
    <row r="142" spans="1:14" customFormat="1" x14ac:dyDescent="0.25">
      <c r="A142" s="61" t="s">
        <v>1634</v>
      </c>
      <c r="B142" s="62" t="s">
        <v>1714</v>
      </c>
      <c r="C142" s="63" t="s">
        <v>1753</v>
      </c>
      <c r="D142" s="232">
        <v>948886</v>
      </c>
      <c r="E142" s="233">
        <v>978010</v>
      </c>
      <c r="F142" s="166">
        <f t="shared" si="12"/>
        <v>3.0692833491062152E-2</v>
      </c>
      <c r="G142" s="164">
        <f t="shared" si="13"/>
        <v>6.1385666982124304E-3</v>
      </c>
      <c r="H142" s="232">
        <v>935896</v>
      </c>
      <c r="I142" s="233">
        <v>964623</v>
      </c>
      <c r="J142" s="166">
        <f t="shared" si="14"/>
        <v>3.0694649832887416E-2</v>
      </c>
      <c r="K142" s="164">
        <f t="shared" si="15"/>
        <v>6.1389299665774834E-3</v>
      </c>
      <c r="L142" s="165">
        <f t="shared" si="16"/>
        <v>0.98631026277129186</v>
      </c>
      <c r="M142" s="164">
        <f t="shared" si="17"/>
        <v>0.98631200089978632</v>
      </c>
      <c r="N142" s="8"/>
    </row>
    <row r="143" spans="1:14" customFormat="1" x14ac:dyDescent="0.25">
      <c r="A143" s="61" t="s">
        <v>1635</v>
      </c>
      <c r="B143" s="62" t="s">
        <v>1714</v>
      </c>
      <c r="C143" s="63" t="s">
        <v>1754</v>
      </c>
      <c r="D143" s="232">
        <v>895215</v>
      </c>
      <c r="E143" s="233">
        <v>914025</v>
      </c>
      <c r="F143" s="166">
        <f t="shared" si="12"/>
        <v>2.1011712270236758E-2</v>
      </c>
      <c r="G143" s="164">
        <f t="shared" si="13"/>
        <v>4.2023424540473513E-3</v>
      </c>
      <c r="H143" s="232">
        <v>895212</v>
      </c>
      <c r="I143" s="233">
        <v>914022</v>
      </c>
      <c r="J143" s="166">
        <f t="shared" si="14"/>
        <v>2.1011782683878232E-2</v>
      </c>
      <c r="K143" s="164">
        <f t="shared" si="15"/>
        <v>4.2023565367756465E-3</v>
      </c>
      <c r="L143" s="165">
        <f t="shared" si="16"/>
        <v>0.99999664884971762</v>
      </c>
      <c r="M143" s="164">
        <f t="shared" si="17"/>
        <v>0.99999671781406418</v>
      </c>
      <c r="N143" s="8"/>
    </row>
    <row r="144" spans="1:14" customFormat="1" x14ac:dyDescent="0.25">
      <c r="A144" s="61" t="s">
        <v>1636</v>
      </c>
      <c r="B144" s="62" t="s">
        <v>1714</v>
      </c>
      <c r="C144" s="63" t="s">
        <v>1755</v>
      </c>
      <c r="D144" s="232">
        <v>182264</v>
      </c>
      <c r="E144" s="233">
        <v>182574</v>
      </c>
      <c r="F144" s="166">
        <f t="shared" si="12"/>
        <v>1.7008295659044024E-3</v>
      </c>
      <c r="G144" s="164">
        <f t="shared" si="13"/>
        <v>3.4016591318088049E-4</v>
      </c>
      <c r="H144" s="232">
        <v>182263</v>
      </c>
      <c r="I144" s="233">
        <v>182573</v>
      </c>
      <c r="J144" s="166">
        <f t="shared" si="14"/>
        <v>1.7008388976369312E-3</v>
      </c>
      <c r="K144" s="164">
        <f t="shared" si="15"/>
        <v>3.4016777952738627E-4</v>
      </c>
      <c r="L144" s="165">
        <f t="shared" si="16"/>
        <v>0.99999451345301316</v>
      </c>
      <c r="M144" s="164">
        <f t="shared" si="17"/>
        <v>0.99999452276884992</v>
      </c>
      <c r="N144" s="8"/>
    </row>
    <row r="145" spans="1:14" customFormat="1" x14ac:dyDescent="0.25">
      <c r="A145" s="61" t="s">
        <v>1637</v>
      </c>
      <c r="B145" s="62" t="s">
        <v>1714</v>
      </c>
      <c r="C145" s="63" t="s">
        <v>427</v>
      </c>
      <c r="D145" s="232">
        <v>163874</v>
      </c>
      <c r="E145" s="233">
        <v>165882</v>
      </c>
      <c r="F145" s="166">
        <f t="shared" si="12"/>
        <v>1.2253316572488619E-2</v>
      </c>
      <c r="G145" s="164">
        <f t="shared" si="13"/>
        <v>2.4506633144977239E-3</v>
      </c>
      <c r="H145" s="232">
        <v>159101</v>
      </c>
      <c r="I145" s="233">
        <v>161049</v>
      </c>
      <c r="J145" s="166">
        <f t="shared" si="14"/>
        <v>1.2243794822156994E-2</v>
      </c>
      <c r="K145" s="164">
        <f t="shared" si="15"/>
        <v>2.448758964431399E-3</v>
      </c>
      <c r="L145" s="165">
        <f t="shared" si="16"/>
        <v>0.97087396414318317</v>
      </c>
      <c r="M145" s="164">
        <f t="shared" si="17"/>
        <v>0.97086483162730131</v>
      </c>
      <c r="N145" s="8"/>
    </row>
    <row r="146" spans="1:14" customFormat="1" x14ac:dyDescent="0.25">
      <c r="A146" s="61" t="s">
        <v>1638</v>
      </c>
      <c r="B146" s="62" t="s">
        <v>1714</v>
      </c>
      <c r="C146" s="63" t="s">
        <v>1756</v>
      </c>
      <c r="D146" s="232">
        <v>860460</v>
      </c>
      <c r="E146" s="233">
        <v>878375</v>
      </c>
      <c r="F146" s="166">
        <f t="shared" si="12"/>
        <v>2.082025893126932E-2</v>
      </c>
      <c r="G146" s="164">
        <f t="shared" si="13"/>
        <v>4.1640517862538643E-3</v>
      </c>
      <c r="H146" s="232">
        <v>849538</v>
      </c>
      <c r="I146" s="233">
        <v>867217</v>
      </c>
      <c r="J146" s="166">
        <f t="shared" si="14"/>
        <v>2.0810134449547872E-2</v>
      </c>
      <c r="K146" s="164">
        <f t="shared" si="15"/>
        <v>4.1620268899095741E-3</v>
      </c>
      <c r="L146" s="165">
        <f t="shared" si="16"/>
        <v>0.98730678939172067</v>
      </c>
      <c r="M146" s="164">
        <f t="shared" si="17"/>
        <v>0.9872969972961434</v>
      </c>
      <c r="N146" s="8"/>
    </row>
    <row r="147" spans="1:14" customFormat="1" x14ac:dyDescent="0.25">
      <c r="A147" s="61" t="s">
        <v>1837</v>
      </c>
      <c r="B147" s="62" t="s">
        <v>1714</v>
      </c>
      <c r="C147" s="63" t="s">
        <v>2078</v>
      </c>
      <c r="D147" s="232">
        <v>269763</v>
      </c>
      <c r="E147" s="233">
        <v>273126</v>
      </c>
      <c r="F147" s="166">
        <f t="shared" si="12"/>
        <v>1.246649837079214E-2</v>
      </c>
      <c r="G147" s="164">
        <f t="shared" si="13"/>
        <v>2.4932996741584279E-3</v>
      </c>
      <c r="H147" s="232">
        <v>250366</v>
      </c>
      <c r="I147" s="233">
        <v>253507</v>
      </c>
      <c r="J147" s="166">
        <f t="shared" si="14"/>
        <v>1.254563319300544E-2</v>
      </c>
      <c r="K147" s="164">
        <f t="shared" si="15"/>
        <v>2.5091266386010882E-3</v>
      </c>
      <c r="L147" s="165">
        <f t="shared" si="16"/>
        <v>0.92809614365202042</v>
      </c>
      <c r="M147" s="164">
        <f t="shared" si="17"/>
        <v>0.92816868405058472</v>
      </c>
      <c r="N147" s="8"/>
    </row>
    <row r="148" spans="1:14" customFormat="1" x14ac:dyDescent="0.25">
      <c r="A148" s="61" t="s">
        <v>1639</v>
      </c>
      <c r="B148" s="62" t="s">
        <v>1714</v>
      </c>
      <c r="C148" s="63" t="s">
        <v>1757</v>
      </c>
      <c r="D148" s="232">
        <v>151636</v>
      </c>
      <c r="E148" s="233">
        <v>153943</v>
      </c>
      <c r="F148" s="166">
        <f t="shared" si="12"/>
        <v>1.521406526154739E-2</v>
      </c>
      <c r="G148" s="164">
        <f t="shared" si="13"/>
        <v>3.042813052309478E-3</v>
      </c>
      <c r="H148" s="232">
        <v>151636</v>
      </c>
      <c r="I148" s="233">
        <v>153943</v>
      </c>
      <c r="J148" s="166">
        <f t="shared" si="14"/>
        <v>1.521406526154739E-2</v>
      </c>
      <c r="K148" s="164">
        <f t="shared" si="15"/>
        <v>3.042813052309478E-3</v>
      </c>
      <c r="L148" s="165">
        <f t="shared" si="16"/>
        <v>1</v>
      </c>
      <c r="M148" s="164">
        <f t="shared" si="17"/>
        <v>1</v>
      </c>
      <c r="N148" s="8"/>
    </row>
    <row r="149" spans="1:14" customFormat="1" x14ac:dyDescent="0.25">
      <c r="A149" s="61" t="s">
        <v>1838</v>
      </c>
      <c r="B149" s="62" t="s">
        <v>1714</v>
      </c>
      <c r="C149" s="63" t="s">
        <v>2079</v>
      </c>
      <c r="D149" s="232">
        <v>116632</v>
      </c>
      <c r="E149" s="233">
        <v>118253</v>
      </c>
      <c r="F149" s="166">
        <f t="shared" si="12"/>
        <v>1.3898415529185816E-2</v>
      </c>
      <c r="G149" s="164">
        <f t="shared" si="13"/>
        <v>2.7796831058371631E-3</v>
      </c>
      <c r="H149" s="232">
        <v>116631</v>
      </c>
      <c r="I149" s="233">
        <v>118252</v>
      </c>
      <c r="J149" s="166">
        <f t="shared" si="14"/>
        <v>1.3898534694892439E-2</v>
      </c>
      <c r="K149" s="164">
        <f t="shared" si="15"/>
        <v>2.7797069389784877E-3</v>
      </c>
      <c r="L149" s="165">
        <f t="shared" si="16"/>
        <v>0.99999142602373281</v>
      </c>
      <c r="M149" s="164">
        <f t="shared" si="17"/>
        <v>0.99999154355492037</v>
      </c>
      <c r="N149" s="8"/>
    </row>
    <row r="150" spans="1:14" customFormat="1" x14ac:dyDescent="0.25">
      <c r="A150" s="61" t="s">
        <v>1839</v>
      </c>
      <c r="B150" s="62" t="s">
        <v>294</v>
      </c>
      <c r="C150" s="63" t="s">
        <v>2080</v>
      </c>
      <c r="D150" s="232">
        <v>177841</v>
      </c>
      <c r="E150" s="233">
        <v>183775</v>
      </c>
      <c r="F150" s="166">
        <f t="shared" si="12"/>
        <v>3.3366883901912385E-2</v>
      </c>
      <c r="G150" s="164">
        <f t="shared" si="13"/>
        <v>6.6733767803824773E-3</v>
      </c>
      <c r="H150" s="232">
        <v>308</v>
      </c>
      <c r="I150" s="233">
        <v>319</v>
      </c>
      <c r="J150" s="166">
        <f t="shared" si="14"/>
        <v>3.5714285714285712E-2</v>
      </c>
      <c r="K150" s="164">
        <f t="shared" si="15"/>
        <v>7.1428571428571426E-3</v>
      </c>
      <c r="L150" s="165">
        <f t="shared" si="16"/>
        <v>1.7318840987173936E-3</v>
      </c>
      <c r="M150" s="164">
        <f t="shared" si="17"/>
        <v>1.7358182560195891E-3</v>
      </c>
      <c r="N150" s="8"/>
    </row>
    <row r="151" spans="1:14" customFormat="1" x14ac:dyDescent="0.25">
      <c r="A151" s="61" t="s">
        <v>971</v>
      </c>
      <c r="B151" s="62" t="s">
        <v>294</v>
      </c>
      <c r="C151" s="63" t="s">
        <v>293</v>
      </c>
      <c r="D151" s="232">
        <v>561392</v>
      </c>
      <c r="E151" s="233">
        <v>578305</v>
      </c>
      <c r="F151" s="166">
        <f t="shared" si="12"/>
        <v>3.0126898851426453E-2</v>
      </c>
      <c r="G151" s="164">
        <f t="shared" si="13"/>
        <v>6.0253797702852904E-3</v>
      </c>
      <c r="H151" s="232">
        <v>561310</v>
      </c>
      <c r="I151" s="233">
        <v>578220</v>
      </c>
      <c r="J151" s="166">
        <f t="shared" si="14"/>
        <v>3.0125955354438724E-2</v>
      </c>
      <c r="K151" s="164">
        <f t="shared" si="15"/>
        <v>6.0251910708877445E-3</v>
      </c>
      <c r="L151" s="165">
        <f t="shared" si="16"/>
        <v>0.9998539345056574</v>
      </c>
      <c r="M151" s="164">
        <f t="shared" si="17"/>
        <v>0.99985301873578825</v>
      </c>
      <c r="N151" s="8"/>
    </row>
    <row r="152" spans="1:14" customFormat="1" x14ac:dyDescent="0.25">
      <c r="A152" s="61" t="s">
        <v>1840</v>
      </c>
      <c r="B152" s="62" t="s">
        <v>294</v>
      </c>
      <c r="C152" s="63" t="s">
        <v>2081</v>
      </c>
      <c r="D152" s="232">
        <v>227576</v>
      </c>
      <c r="E152" s="233">
        <v>237910</v>
      </c>
      <c r="F152" s="166">
        <f t="shared" si="12"/>
        <v>4.5409006222097231E-2</v>
      </c>
      <c r="G152" s="164">
        <f t="shared" si="13"/>
        <v>9.0818012444194469E-3</v>
      </c>
      <c r="H152" s="232">
        <v>217267</v>
      </c>
      <c r="I152" s="233">
        <v>227134</v>
      </c>
      <c r="J152" s="166">
        <f t="shared" si="14"/>
        <v>4.5414167821160138E-2</v>
      </c>
      <c r="K152" s="164">
        <f t="shared" si="15"/>
        <v>9.0828335642320276E-3</v>
      </c>
      <c r="L152" s="165">
        <f t="shared" si="16"/>
        <v>0.95470084718951032</v>
      </c>
      <c r="M152" s="164">
        <f t="shared" si="17"/>
        <v>0.95470556092640069</v>
      </c>
      <c r="N152" s="8"/>
    </row>
    <row r="153" spans="1:14" customFormat="1" x14ac:dyDescent="0.25">
      <c r="A153" s="61" t="s">
        <v>1640</v>
      </c>
      <c r="B153" s="62" t="s">
        <v>1715</v>
      </c>
      <c r="C153" s="63" t="s">
        <v>1758</v>
      </c>
      <c r="D153" s="232">
        <v>695946</v>
      </c>
      <c r="E153" s="233">
        <v>735138</v>
      </c>
      <c r="F153" s="166">
        <f t="shared" si="12"/>
        <v>5.6314714072643567E-2</v>
      </c>
      <c r="G153" s="164">
        <f t="shared" si="13"/>
        <v>1.1262942814528713E-2</v>
      </c>
      <c r="H153" s="232">
        <v>695946</v>
      </c>
      <c r="I153" s="233">
        <v>735138</v>
      </c>
      <c r="J153" s="166">
        <f t="shared" si="14"/>
        <v>5.6314714072643567E-2</v>
      </c>
      <c r="K153" s="164">
        <f t="shared" si="15"/>
        <v>1.1262942814528713E-2</v>
      </c>
      <c r="L153" s="165">
        <f t="shared" si="16"/>
        <v>1</v>
      </c>
      <c r="M153" s="164">
        <f t="shared" si="17"/>
        <v>1</v>
      </c>
      <c r="N153" s="8"/>
    </row>
    <row r="154" spans="1:14" customFormat="1" x14ac:dyDescent="0.25">
      <c r="A154" s="61" t="s">
        <v>2390</v>
      </c>
      <c r="B154" s="62" t="s">
        <v>2394</v>
      </c>
      <c r="C154" s="63" t="s">
        <v>1778</v>
      </c>
      <c r="D154" s="232">
        <v>1416610</v>
      </c>
      <c r="E154" s="233">
        <v>1506513</v>
      </c>
      <c r="F154" s="166">
        <f t="shared" si="12"/>
        <v>6.3463479715659216E-2</v>
      </c>
      <c r="G154" s="164">
        <f t="shared" si="13"/>
        <v>1.2692695943131844E-2</v>
      </c>
      <c r="H154" s="232">
        <v>16951</v>
      </c>
      <c r="I154" s="233">
        <v>18039</v>
      </c>
      <c r="J154" s="166">
        <f t="shared" si="14"/>
        <v>6.4185003834582033E-2</v>
      </c>
      <c r="K154" s="164">
        <f t="shared" si="15"/>
        <v>1.2837000766916407E-2</v>
      </c>
      <c r="L154" s="165">
        <f t="shared" si="16"/>
        <v>1.1965890400321895E-2</v>
      </c>
      <c r="M154" s="164">
        <f t="shared" si="17"/>
        <v>1.1974008853557852E-2</v>
      </c>
      <c r="N154" s="8"/>
    </row>
    <row r="155" spans="1:14" customFormat="1" x14ac:dyDescent="0.25">
      <c r="A155" s="61" t="s">
        <v>2391</v>
      </c>
      <c r="B155" s="62" t="s">
        <v>2394</v>
      </c>
      <c r="C155" s="63" t="s">
        <v>1794</v>
      </c>
      <c r="D155" s="232">
        <v>83963</v>
      </c>
      <c r="E155" s="233">
        <v>88235</v>
      </c>
      <c r="F155" s="166">
        <f t="shared" si="12"/>
        <v>5.087955408930124E-2</v>
      </c>
      <c r="G155" s="164">
        <f t="shared" si="13"/>
        <v>1.0175910817860248E-2</v>
      </c>
      <c r="H155" s="232">
        <v>5389</v>
      </c>
      <c r="I155" s="233">
        <v>5663</v>
      </c>
      <c r="J155" s="166">
        <f t="shared" si="14"/>
        <v>5.08443124884023E-2</v>
      </c>
      <c r="K155" s="164">
        <f t="shared" si="15"/>
        <v>1.016886249768046E-2</v>
      </c>
      <c r="L155" s="165">
        <f t="shared" si="16"/>
        <v>6.4183033002632117E-2</v>
      </c>
      <c r="M155" s="164">
        <f t="shared" si="17"/>
        <v>6.4180880602935336E-2</v>
      </c>
      <c r="N155" s="8"/>
    </row>
    <row r="156" spans="1:14" customFormat="1" x14ac:dyDescent="0.25">
      <c r="A156" s="61" t="s">
        <v>2952</v>
      </c>
      <c r="B156" s="62" t="s">
        <v>2394</v>
      </c>
      <c r="C156" s="63" t="s">
        <v>1812</v>
      </c>
      <c r="D156" s="232">
        <v>693036</v>
      </c>
      <c r="E156" s="233">
        <v>736526</v>
      </c>
      <c r="F156" s="166">
        <f t="shared" si="12"/>
        <v>6.2752872866633197E-2</v>
      </c>
      <c r="G156" s="164">
        <f t="shared" si="13"/>
        <v>1.255057457332664E-2</v>
      </c>
      <c r="H156" s="232">
        <v>356</v>
      </c>
      <c r="I156" s="233">
        <v>378</v>
      </c>
      <c r="J156" s="166">
        <f t="shared" si="14"/>
        <v>6.1797752808988762E-2</v>
      </c>
      <c r="K156" s="164">
        <f t="shared" si="15"/>
        <v>1.2359550561797753E-2</v>
      </c>
      <c r="L156" s="165">
        <f t="shared" si="16"/>
        <v>5.1368182893817926E-4</v>
      </c>
      <c r="M156" s="164">
        <f t="shared" si="17"/>
        <v>5.1322017145355361E-4</v>
      </c>
      <c r="N156" s="8"/>
    </row>
    <row r="157" spans="1:14" customFormat="1" x14ac:dyDescent="0.25">
      <c r="A157" s="61" t="s">
        <v>1841</v>
      </c>
      <c r="B157" s="62" t="s">
        <v>301</v>
      </c>
      <c r="C157" s="63" t="s">
        <v>2082</v>
      </c>
      <c r="D157" s="232">
        <v>79901</v>
      </c>
      <c r="E157" s="233">
        <v>85334</v>
      </c>
      <c r="F157" s="166">
        <f t="shared" si="12"/>
        <v>6.7996645849238438E-2</v>
      </c>
      <c r="G157" s="164">
        <f t="shared" si="13"/>
        <v>1.3599329169847688E-2</v>
      </c>
      <c r="H157" s="232">
        <v>92</v>
      </c>
      <c r="I157" s="233">
        <v>98</v>
      </c>
      <c r="J157" s="166">
        <f t="shared" si="14"/>
        <v>6.5217391304347824E-2</v>
      </c>
      <c r="K157" s="164">
        <f t="shared" si="15"/>
        <v>1.3043478260869565E-2</v>
      </c>
      <c r="L157" s="165">
        <f t="shared" si="16"/>
        <v>1.1514248882992704E-3</v>
      </c>
      <c r="M157" s="164">
        <f t="shared" si="17"/>
        <v>1.1484285279021258E-3</v>
      </c>
      <c r="N157" s="8"/>
    </row>
    <row r="158" spans="1:14" customFormat="1" x14ac:dyDescent="0.25">
      <c r="A158" s="61" t="s">
        <v>1842</v>
      </c>
      <c r="B158" s="62" t="s">
        <v>301</v>
      </c>
      <c r="C158" s="63" t="s">
        <v>2083</v>
      </c>
      <c r="D158" s="232">
        <v>105853</v>
      </c>
      <c r="E158" s="233">
        <v>110011</v>
      </c>
      <c r="F158" s="166">
        <f t="shared" si="12"/>
        <v>3.9280889535487896E-2</v>
      </c>
      <c r="G158" s="164">
        <f t="shared" si="13"/>
        <v>7.85617790709758E-3</v>
      </c>
      <c r="H158" s="232">
        <v>105838</v>
      </c>
      <c r="I158" s="233">
        <v>109995</v>
      </c>
      <c r="J158" s="166">
        <f t="shared" si="14"/>
        <v>3.927700825790359E-2</v>
      </c>
      <c r="K158" s="164">
        <f t="shared" si="15"/>
        <v>7.8554016515807179E-3</v>
      </c>
      <c r="L158" s="165">
        <f t="shared" si="16"/>
        <v>0.99985829404929483</v>
      </c>
      <c r="M158" s="164">
        <f t="shared" si="17"/>
        <v>0.99985455999854556</v>
      </c>
      <c r="N158" s="8"/>
    </row>
    <row r="159" spans="1:14" customFormat="1" x14ac:dyDescent="0.25">
      <c r="A159" s="61" t="s">
        <v>2951</v>
      </c>
      <c r="B159" s="62" t="s">
        <v>301</v>
      </c>
      <c r="C159" s="63" t="s">
        <v>2506</v>
      </c>
      <c r="D159" s="232">
        <v>24290</v>
      </c>
      <c r="E159" s="233">
        <v>25149</v>
      </c>
      <c r="F159" s="166">
        <f t="shared" si="12"/>
        <v>3.5364347468093867E-2</v>
      </c>
      <c r="G159" s="164">
        <f t="shared" si="13"/>
        <v>7.0728694936187733E-3</v>
      </c>
      <c r="H159" s="232">
        <v>108</v>
      </c>
      <c r="I159" s="233">
        <v>112</v>
      </c>
      <c r="J159" s="166">
        <f t="shared" si="14"/>
        <v>3.7037037037037035E-2</v>
      </c>
      <c r="K159" s="164">
        <f t="shared" si="15"/>
        <v>7.4074074074074068E-3</v>
      </c>
      <c r="L159" s="165">
        <f t="shared" si="16"/>
        <v>4.446274186908193E-3</v>
      </c>
      <c r="M159" s="164">
        <f t="shared" si="17"/>
        <v>4.4534573939321639E-3</v>
      </c>
      <c r="N159" s="8"/>
    </row>
    <row r="160" spans="1:14" customFormat="1" x14ac:dyDescent="0.25">
      <c r="A160" s="61" t="s">
        <v>1843</v>
      </c>
      <c r="B160" s="62" t="s">
        <v>301</v>
      </c>
      <c r="C160" s="63" t="s">
        <v>2085</v>
      </c>
      <c r="D160" s="232">
        <v>118567</v>
      </c>
      <c r="E160" s="233">
        <v>124493</v>
      </c>
      <c r="F160" s="166">
        <f t="shared" si="12"/>
        <v>4.9980179982625855E-2</v>
      </c>
      <c r="G160" s="164">
        <f t="shared" si="13"/>
        <v>9.9960359965251717E-3</v>
      </c>
      <c r="H160" s="232">
        <v>54</v>
      </c>
      <c r="I160" s="233">
        <v>57</v>
      </c>
      <c r="J160" s="166">
        <f t="shared" si="14"/>
        <v>5.5555555555555552E-2</v>
      </c>
      <c r="K160" s="164">
        <f t="shared" si="15"/>
        <v>1.111111111111111E-2</v>
      </c>
      <c r="L160" s="165">
        <f t="shared" si="16"/>
        <v>4.5543869710796425E-4</v>
      </c>
      <c r="M160" s="164">
        <f t="shared" si="17"/>
        <v>4.5785706826889866E-4</v>
      </c>
      <c r="N160" s="8"/>
    </row>
    <row r="161" spans="1:14" customFormat="1" x14ac:dyDescent="0.25">
      <c r="A161" s="61" t="s">
        <v>1844</v>
      </c>
      <c r="B161" s="62" t="s">
        <v>301</v>
      </c>
      <c r="C161" s="63" t="s">
        <v>2086</v>
      </c>
      <c r="D161" s="232">
        <v>249844</v>
      </c>
      <c r="E161" s="233">
        <v>264546</v>
      </c>
      <c r="F161" s="166">
        <f t="shared" si="12"/>
        <v>5.8844719104721346E-2</v>
      </c>
      <c r="G161" s="164">
        <f t="shared" si="13"/>
        <v>1.176894382094427E-2</v>
      </c>
      <c r="H161" s="232">
        <v>249837</v>
      </c>
      <c r="I161" s="233">
        <v>264538</v>
      </c>
      <c r="J161" s="166">
        <f t="shared" si="14"/>
        <v>5.8842365222124826E-2</v>
      </c>
      <c r="K161" s="164">
        <f t="shared" si="15"/>
        <v>1.1768473044424965E-2</v>
      </c>
      <c r="L161" s="165">
        <f t="shared" si="16"/>
        <v>0.99997198251709063</v>
      </c>
      <c r="M161" s="164">
        <f t="shared" si="17"/>
        <v>0.99996975951252332</v>
      </c>
      <c r="N161" s="8"/>
    </row>
    <row r="162" spans="1:14" customFormat="1" x14ac:dyDescent="0.25">
      <c r="A162" s="61" t="s">
        <v>1845</v>
      </c>
      <c r="B162" s="62" t="s">
        <v>301</v>
      </c>
      <c r="C162" s="63" t="s">
        <v>2087</v>
      </c>
      <c r="D162" s="232">
        <v>286894</v>
      </c>
      <c r="E162" s="233">
        <v>306316</v>
      </c>
      <c r="F162" s="166">
        <f t="shared" si="12"/>
        <v>6.769747711698397E-2</v>
      </c>
      <c r="G162" s="164">
        <f t="shared" si="13"/>
        <v>1.3539495423396794E-2</v>
      </c>
      <c r="H162" s="232">
        <v>286883</v>
      </c>
      <c r="I162" s="233">
        <v>306304</v>
      </c>
      <c r="J162" s="166">
        <f t="shared" si="14"/>
        <v>6.7696587110424811E-2</v>
      </c>
      <c r="K162" s="164">
        <f t="shared" si="15"/>
        <v>1.3539317422084963E-2</v>
      </c>
      <c r="L162" s="165">
        <f t="shared" si="16"/>
        <v>0.99996165831282635</v>
      </c>
      <c r="M162" s="164">
        <f t="shared" si="17"/>
        <v>0.99996082476919257</v>
      </c>
      <c r="N162" s="8"/>
    </row>
    <row r="163" spans="1:14" customFormat="1" x14ac:dyDescent="0.25">
      <c r="A163" s="61" t="s">
        <v>1846</v>
      </c>
      <c r="B163" s="62" t="s">
        <v>301</v>
      </c>
      <c r="C163" s="63" t="s">
        <v>2088</v>
      </c>
      <c r="D163" s="232">
        <v>757869</v>
      </c>
      <c r="E163" s="233">
        <v>793259</v>
      </c>
      <c r="F163" s="166">
        <f t="shared" si="12"/>
        <v>4.6696724631829514E-2</v>
      </c>
      <c r="G163" s="164">
        <f t="shared" si="13"/>
        <v>9.3393449263659035E-3</v>
      </c>
      <c r="H163" s="232">
        <v>757869</v>
      </c>
      <c r="I163" s="233">
        <v>793259</v>
      </c>
      <c r="J163" s="166">
        <f t="shared" si="14"/>
        <v>4.6696724631829514E-2</v>
      </c>
      <c r="K163" s="164">
        <f t="shared" si="15"/>
        <v>9.3393449263659035E-3</v>
      </c>
      <c r="L163" s="165">
        <f t="shared" si="16"/>
        <v>1</v>
      </c>
      <c r="M163" s="164">
        <f t="shared" si="17"/>
        <v>1</v>
      </c>
      <c r="N163" s="8"/>
    </row>
    <row r="164" spans="1:14" customFormat="1" x14ac:dyDescent="0.25">
      <c r="A164" s="61" t="s">
        <v>1847</v>
      </c>
      <c r="B164" s="62" t="s">
        <v>301</v>
      </c>
      <c r="C164" s="63" t="s">
        <v>2089</v>
      </c>
      <c r="D164" s="232">
        <v>144182</v>
      </c>
      <c r="E164" s="233">
        <v>151160</v>
      </c>
      <c r="F164" s="166">
        <f t="shared" si="12"/>
        <v>4.8397164694622075E-2</v>
      </c>
      <c r="G164" s="164">
        <f t="shared" si="13"/>
        <v>9.6794329389244156E-3</v>
      </c>
      <c r="H164" s="232">
        <v>144172</v>
      </c>
      <c r="I164" s="233">
        <v>151149</v>
      </c>
      <c r="J164" s="166">
        <f t="shared" si="14"/>
        <v>4.8393585439613793E-2</v>
      </c>
      <c r="K164" s="164">
        <f t="shared" si="15"/>
        <v>9.6787170879227592E-3</v>
      </c>
      <c r="L164" s="165">
        <f t="shared" si="16"/>
        <v>0.99993064321482572</v>
      </c>
      <c r="M164" s="164">
        <f t="shared" si="17"/>
        <v>0.99992722942577406</v>
      </c>
      <c r="N164" s="8"/>
    </row>
    <row r="165" spans="1:14" customFormat="1" x14ac:dyDescent="0.25">
      <c r="A165" s="61" t="s">
        <v>2950</v>
      </c>
      <c r="B165" s="62" t="s">
        <v>301</v>
      </c>
      <c r="C165" s="63" t="s">
        <v>2507</v>
      </c>
      <c r="D165" s="232">
        <v>24596</v>
      </c>
      <c r="E165" s="233">
        <v>25629</v>
      </c>
      <c r="F165" s="166">
        <f t="shared" si="12"/>
        <v>4.1998698975443165E-2</v>
      </c>
      <c r="G165" s="164">
        <f t="shared" si="13"/>
        <v>8.3997397950886336E-3</v>
      </c>
      <c r="H165" s="232">
        <v>6</v>
      </c>
      <c r="I165" s="233">
        <v>6</v>
      </c>
      <c r="J165" s="166">
        <f t="shared" si="14"/>
        <v>0</v>
      </c>
      <c r="K165" s="164">
        <f t="shared" si="15"/>
        <v>0</v>
      </c>
      <c r="L165" s="165">
        <f t="shared" si="16"/>
        <v>2.4394210440722069E-4</v>
      </c>
      <c r="M165" s="164">
        <f t="shared" si="17"/>
        <v>2.3410979749502515E-4</v>
      </c>
      <c r="N165" s="8"/>
    </row>
    <row r="166" spans="1:14" customFormat="1" x14ac:dyDescent="0.25">
      <c r="A166" s="61" t="s">
        <v>1848</v>
      </c>
      <c r="B166" s="62" t="s">
        <v>301</v>
      </c>
      <c r="C166" s="63" t="s">
        <v>2090</v>
      </c>
      <c r="D166" s="232">
        <v>752613</v>
      </c>
      <c r="E166" s="233">
        <v>795402</v>
      </c>
      <c r="F166" s="166">
        <f t="shared" si="12"/>
        <v>5.6853920939446967E-2</v>
      </c>
      <c r="G166" s="164">
        <f t="shared" si="13"/>
        <v>1.1370784187889393E-2</v>
      </c>
      <c r="H166" s="232">
        <v>752613</v>
      </c>
      <c r="I166" s="233">
        <v>795402</v>
      </c>
      <c r="J166" s="166">
        <f t="shared" si="14"/>
        <v>5.6853920939446967E-2</v>
      </c>
      <c r="K166" s="164">
        <f t="shared" si="15"/>
        <v>1.1370784187889393E-2</v>
      </c>
      <c r="L166" s="165">
        <f t="shared" si="16"/>
        <v>1</v>
      </c>
      <c r="M166" s="164">
        <f t="shared" si="17"/>
        <v>1</v>
      </c>
      <c r="N166" s="8"/>
    </row>
    <row r="167" spans="1:14" customFormat="1" x14ac:dyDescent="0.25">
      <c r="A167" s="61" t="s">
        <v>1849</v>
      </c>
      <c r="B167" s="62" t="s">
        <v>301</v>
      </c>
      <c r="C167" s="63" t="s">
        <v>575</v>
      </c>
      <c r="D167" s="232">
        <v>144741</v>
      </c>
      <c r="E167" s="233">
        <v>150295</v>
      </c>
      <c r="F167" s="166">
        <f t="shared" si="12"/>
        <v>3.8371988586509698E-2</v>
      </c>
      <c r="G167" s="164">
        <f t="shared" si="13"/>
        <v>7.6743977173019395E-3</v>
      </c>
      <c r="H167" s="232">
        <v>144706</v>
      </c>
      <c r="I167" s="233">
        <v>150258</v>
      </c>
      <c r="J167" s="166">
        <f t="shared" si="14"/>
        <v>3.8367448481749201E-2</v>
      </c>
      <c r="K167" s="164">
        <f t="shared" si="15"/>
        <v>7.6734896963498401E-3</v>
      </c>
      <c r="L167" s="165">
        <f t="shared" si="16"/>
        <v>0.99975818876475908</v>
      </c>
      <c r="M167" s="164">
        <f t="shared" si="17"/>
        <v>0.99975381749226522</v>
      </c>
      <c r="N167" s="8"/>
    </row>
    <row r="168" spans="1:14" customFormat="1" x14ac:dyDescent="0.25">
      <c r="A168" s="61" t="s">
        <v>2949</v>
      </c>
      <c r="B168" s="62" t="s">
        <v>301</v>
      </c>
      <c r="C168" s="63" t="s">
        <v>2510</v>
      </c>
      <c r="D168" s="232">
        <v>25565</v>
      </c>
      <c r="E168" s="233">
        <v>26408</v>
      </c>
      <c r="F168" s="166">
        <f t="shared" si="12"/>
        <v>3.2974770193624096E-2</v>
      </c>
      <c r="G168" s="164">
        <f t="shared" si="13"/>
        <v>6.5949540387248195E-3</v>
      </c>
      <c r="H168" s="232">
        <v>0</v>
      </c>
      <c r="I168" s="233">
        <v>0</v>
      </c>
      <c r="J168" s="166">
        <f t="shared" si="14"/>
        <v>0</v>
      </c>
      <c r="K168" s="164">
        <f t="shared" si="15"/>
        <v>0</v>
      </c>
      <c r="L168" s="165">
        <f t="shared" si="16"/>
        <v>0</v>
      </c>
      <c r="M168" s="164">
        <f t="shared" si="17"/>
        <v>0</v>
      </c>
      <c r="N168" s="8"/>
    </row>
    <row r="169" spans="1:14" customFormat="1" x14ac:dyDescent="0.25">
      <c r="A169" s="61" t="s">
        <v>1850</v>
      </c>
      <c r="B169" s="62" t="s">
        <v>301</v>
      </c>
      <c r="C169" s="63" t="s">
        <v>2091</v>
      </c>
      <c r="D169" s="232">
        <v>113449</v>
      </c>
      <c r="E169" s="233">
        <v>116933</v>
      </c>
      <c r="F169" s="166">
        <f t="shared" si="12"/>
        <v>3.0709834374917363E-2</v>
      </c>
      <c r="G169" s="164">
        <f t="shared" si="13"/>
        <v>6.1419668749834724E-3</v>
      </c>
      <c r="H169" s="232">
        <v>113428</v>
      </c>
      <c r="I169" s="233">
        <v>116911</v>
      </c>
      <c r="J169" s="166">
        <f t="shared" si="14"/>
        <v>3.0706703812109885E-2</v>
      </c>
      <c r="K169" s="164">
        <f t="shared" si="15"/>
        <v>6.1413407624219766E-3</v>
      </c>
      <c r="L169" s="165">
        <f t="shared" si="16"/>
        <v>0.9998148947985438</v>
      </c>
      <c r="M169" s="164">
        <f t="shared" si="17"/>
        <v>0.99981185807257145</v>
      </c>
      <c r="N169" s="8"/>
    </row>
    <row r="170" spans="1:14" customFormat="1" x14ac:dyDescent="0.25">
      <c r="A170" s="61" t="s">
        <v>2263</v>
      </c>
      <c r="B170" s="62" t="s">
        <v>301</v>
      </c>
      <c r="C170" s="63" t="s">
        <v>2113</v>
      </c>
      <c r="D170" s="232">
        <v>98132</v>
      </c>
      <c r="E170" s="233">
        <v>101332</v>
      </c>
      <c r="F170" s="166">
        <f t="shared" si="12"/>
        <v>3.2609138711123795E-2</v>
      </c>
      <c r="G170" s="164">
        <f t="shared" si="13"/>
        <v>6.5218277422247591E-3</v>
      </c>
      <c r="H170" s="232">
        <v>6</v>
      </c>
      <c r="I170" s="233">
        <v>6</v>
      </c>
      <c r="J170" s="166">
        <f t="shared" si="14"/>
        <v>0</v>
      </c>
      <c r="K170" s="164">
        <f t="shared" si="15"/>
        <v>0</v>
      </c>
      <c r="L170" s="165">
        <f t="shared" si="16"/>
        <v>6.1142135083357116E-5</v>
      </c>
      <c r="M170" s="164">
        <f t="shared" si="17"/>
        <v>5.9211305411913315E-5</v>
      </c>
      <c r="N170" s="8"/>
    </row>
    <row r="171" spans="1:14" customFormat="1" x14ac:dyDescent="0.25">
      <c r="A171" s="61" t="s">
        <v>1851</v>
      </c>
      <c r="B171" s="62" t="s">
        <v>301</v>
      </c>
      <c r="C171" s="63" t="s">
        <v>1802</v>
      </c>
      <c r="D171" s="232">
        <v>231294</v>
      </c>
      <c r="E171" s="233">
        <v>249704</v>
      </c>
      <c r="F171" s="166">
        <f t="shared" si="12"/>
        <v>7.9595666121905453E-2</v>
      </c>
      <c r="G171" s="164">
        <f t="shared" si="13"/>
        <v>1.5919133224381092E-2</v>
      </c>
      <c r="H171" s="232">
        <v>231148</v>
      </c>
      <c r="I171" s="233">
        <v>249547</v>
      </c>
      <c r="J171" s="166">
        <f t="shared" si="14"/>
        <v>7.9598352570647374E-2</v>
      </c>
      <c r="K171" s="164">
        <f t="shared" si="15"/>
        <v>1.5919670514129475E-2</v>
      </c>
      <c r="L171" s="165">
        <f t="shared" si="16"/>
        <v>0.99936876875318859</v>
      </c>
      <c r="M171" s="164">
        <f t="shared" si="17"/>
        <v>0.99937125556659079</v>
      </c>
      <c r="N171" s="8"/>
    </row>
    <row r="172" spans="1:14" customFormat="1" x14ac:dyDescent="0.25">
      <c r="A172" s="61" t="s">
        <v>1852</v>
      </c>
      <c r="B172" s="62" t="s">
        <v>301</v>
      </c>
      <c r="C172" s="63" t="s">
        <v>2092</v>
      </c>
      <c r="D172" s="232">
        <v>1047290</v>
      </c>
      <c r="E172" s="233">
        <v>1107338</v>
      </c>
      <c r="F172" s="166">
        <f t="shared" si="12"/>
        <v>5.7336554345023827E-2</v>
      </c>
      <c r="G172" s="164">
        <f t="shared" si="13"/>
        <v>1.1467310869004765E-2</v>
      </c>
      <c r="H172" s="232">
        <v>1047289</v>
      </c>
      <c r="I172" s="233">
        <v>1107337</v>
      </c>
      <c r="J172" s="166">
        <f t="shared" si="14"/>
        <v>5.7336609092619131E-2</v>
      </c>
      <c r="K172" s="164">
        <f t="shared" si="15"/>
        <v>1.1467321818523826E-2</v>
      </c>
      <c r="L172" s="165">
        <f t="shared" si="16"/>
        <v>0.99999904515463722</v>
      </c>
      <c r="M172" s="164">
        <f t="shared" si="17"/>
        <v>0.9999990969333663</v>
      </c>
      <c r="N172" s="8"/>
    </row>
    <row r="173" spans="1:14" customFormat="1" x14ac:dyDescent="0.25">
      <c r="A173" s="61" t="s">
        <v>2948</v>
      </c>
      <c r="B173" s="62" t="s">
        <v>301</v>
      </c>
      <c r="C173" s="63" t="s">
        <v>2511</v>
      </c>
      <c r="D173" s="232">
        <v>57408</v>
      </c>
      <c r="E173" s="233">
        <v>59581</v>
      </c>
      <c r="F173" s="166">
        <f t="shared" si="12"/>
        <v>3.7851867335562984E-2</v>
      </c>
      <c r="G173" s="164">
        <f t="shared" si="13"/>
        <v>7.5703734671125969E-3</v>
      </c>
      <c r="H173" s="232">
        <v>16</v>
      </c>
      <c r="I173" s="233">
        <v>17</v>
      </c>
      <c r="J173" s="166">
        <f t="shared" si="14"/>
        <v>6.25E-2</v>
      </c>
      <c r="K173" s="164">
        <f t="shared" si="15"/>
        <v>1.2500000000000001E-2</v>
      </c>
      <c r="L173" s="165">
        <f t="shared" si="16"/>
        <v>2.7870680044593088E-4</v>
      </c>
      <c r="M173" s="164">
        <f t="shared" si="17"/>
        <v>2.8532585891475471E-4</v>
      </c>
      <c r="N173" s="8"/>
    </row>
    <row r="174" spans="1:14" customFormat="1" x14ac:dyDescent="0.25">
      <c r="A174" s="61" t="s">
        <v>1853</v>
      </c>
      <c r="B174" s="62" t="s">
        <v>301</v>
      </c>
      <c r="C174" s="63" t="s">
        <v>2093</v>
      </c>
      <c r="D174" s="232">
        <v>925540</v>
      </c>
      <c r="E174" s="233">
        <v>979231</v>
      </c>
      <c r="F174" s="166">
        <f t="shared" si="12"/>
        <v>5.8010458759210841E-2</v>
      </c>
      <c r="G174" s="164">
        <f t="shared" si="13"/>
        <v>1.1602091751842169E-2</v>
      </c>
      <c r="H174" s="232">
        <v>925364</v>
      </c>
      <c r="I174" s="233">
        <v>979044</v>
      </c>
      <c r="J174" s="166">
        <f t="shared" si="14"/>
        <v>5.8009604869002904E-2</v>
      </c>
      <c r="K174" s="164">
        <f t="shared" si="15"/>
        <v>1.160192097380058E-2</v>
      </c>
      <c r="L174" s="165">
        <f t="shared" si="16"/>
        <v>0.99980984074162116</v>
      </c>
      <c r="M174" s="164">
        <f t="shared" si="17"/>
        <v>0.99980903382347985</v>
      </c>
      <c r="N174" s="8"/>
    </row>
    <row r="175" spans="1:14" customFormat="1" x14ac:dyDescent="0.25">
      <c r="A175" s="61" t="s">
        <v>1854</v>
      </c>
      <c r="B175" s="62" t="s">
        <v>301</v>
      </c>
      <c r="C175" s="63" t="s">
        <v>2094</v>
      </c>
      <c r="D175" s="232">
        <v>201181</v>
      </c>
      <c r="E175" s="233">
        <v>212321</v>
      </c>
      <c r="F175" s="166">
        <f t="shared" si="12"/>
        <v>5.5373022303299019E-2</v>
      </c>
      <c r="G175" s="164">
        <f t="shared" si="13"/>
        <v>1.1074604460659804E-2</v>
      </c>
      <c r="H175" s="232">
        <v>154</v>
      </c>
      <c r="I175" s="233">
        <v>163</v>
      </c>
      <c r="J175" s="166">
        <f t="shared" si="14"/>
        <v>5.844155844155844E-2</v>
      </c>
      <c r="K175" s="164">
        <f t="shared" si="15"/>
        <v>1.1688311688311689E-2</v>
      </c>
      <c r="L175" s="165">
        <f t="shared" si="16"/>
        <v>7.6547984153573151E-4</v>
      </c>
      <c r="M175" s="164">
        <f t="shared" si="17"/>
        <v>7.6770550251741465E-4</v>
      </c>
      <c r="N175" s="8"/>
    </row>
    <row r="176" spans="1:14" customFormat="1" x14ac:dyDescent="0.25">
      <c r="A176" s="61" t="s">
        <v>2947</v>
      </c>
      <c r="B176" s="62" t="s">
        <v>301</v>
      </c>
      <c r="C176" s="63" t="s">
        <v>2512</v>
      </c>
      <c r="D176" s="232">
        <v>29530</v>
      </c>
      <c r="E176" s="233">
        <v>30269</v>
      </c>
      <c r="F176" s="166">
        <f t="shared" si="12"/>
        <v>2.5025397900440231E-2</v>
      </c>
      <c r="G176" s="164">
        <f t="shared" si="13"/>
        <v>5.0050795800880461E-3</v>
      </c>
      <c r="H176" s="232">
        <v>1</v>
      </c>
      <c r="I176" s="233">
        <v>1</v>
      </c>
      <c r="J176" s="166">
        <f t="shared" si="14"/>
        <v>0</v>
      </c>
      <c r="K176" s="164">
        <f t="shared" si="15"/>
        <v>0</v>
      </c>
      <c r="L176" s="165">
        <f t="shared" si="16"/>
        <v>3.3863867253640366E-5</v>
      </c>
      <c r="M176" s="164">
        <f t="shared" si="17"/>
        <v>3.3037100664045725E-5</v>
      </c>
      <c r="N176" s="8"/>
    </row>
    <row r="177" spans="1:14" customFormat="1" x14ac:dyDescent="0.25">
      <c r="A177" s="61" t="s">
        <v>2946</v>
      </c>
      <c r="B177" s="62" t="s">
        <v>301</v>
      </c>
      <c r="C177" s="63" t="s">
        <v>2513</v>
      </c>
      <c r="D177" s="232">
        <v>11763</v>
      </c>
      <c r="E177" s="233">
        <v>11991</v>
      </c>
      <c r="F177" s="166">
        <f t="shared" si="12"/>
        <v>1.9382810507523589E-2</v>
      </c>
      <c r="G177" s="164">
        <f t="shared" si="13"/>
        <v>3.8765621015047179E-3</v>
      </c>
      <c r="H177" s="232">
        <v>2</v>
      </c>
      <c r="I177" s="233">
        <v>2</v>
      </c>
      <c r="J177" s="166">
        <f t="shared" si="14"/>
        <v>0</v>
      </c>
      <c r="K177" s="164">
        <f t="shared" si="15"/>
        <v>0</v>
      </c>
      <c r="L177" s="165">
        <f t="shared" si="16"/>
        <v>1.7002465357476835E-4</v>
      </c>
      <c r="M177" s="164">
        <f t="shared" si="17"/>
        <v>1.6679176048703195E-4</v>
      </c>
      <c r="N177" s="8"/>
    </row>
    <row r="178" spans="1:14" customFormat="1" x14ac:dyDescent="0.25">
      <c r="A178" s="61" t="s">
        <v>1855</v>
      </c>
      <c r="B178" s="62" t="s">
        <v>301</v>
      </c>
      <c r="C178" s="63" t="s">
        <v>2095</v>
      </c>
      <c r="D178" s="232">
        <v>227939</v>
      </c>
      <c r="E178" s="233">
        <v>240040</v>
      </c>
      <c r="F178" s="166">
        <f t="shared" si="12"/>
        <v>5.3088764976594614E-2</v>
      </c>
      <c r="G178" s="164">
        <f t="shared" si="13"/>
        <v>1.0617752995318922E-2</v>
      </c>
      <c r="H178" s="232">
        <v>227836</v>
      </c>
      <c r="I178" s="233">
        <v>239931</v>
      </c>
      <c r="J178" s="166">
        <f t="shared" si="14"/>
        <v>5.3086430590424692E-2</v>
      </c>
      <c r="K178" s="164">
        <f t="shared" si="15"/>
        <v>1.0617286118084938E-2</v>
      </c>
      <c r="L178" s="165">
        <f t="shared" si="16"/>
        <v>0.99954812471757792</v>
      </c>
      <c r="M178" s="164">
        <f t="shared" si="17"/>
        <v>0.99954590901516416</v>
      </c>
      <c r="N178" s="8"/>
    </row>
    <row r="179" spans="1:14" customFormat="1" x14ac:dyDescent="0.25">
      <c r="A179" s="61" t="s">
        <v>2945</v>
      </c>
      <c r="B179" s="62" t="s">
        <v>301</v>
      </c>
      <c r="C179" s="63" t="s">
        <v>2514</v>
      </c>
      <c r="D179" s="232">
        <v>13977</v>
      </c>
      <c r="E179" s="233">
        <v>14409</v>
      </c>
      <c r="F179" s="166">
        <f t="shared" si="12"/>
        <v>3.0907920154539602E-2</v>
      </c>
      <c r="G179" s="164">
        <f t="shared" si="13"/>
        <v>6.1815840309079207E-3</v>
      </c>
      <c r="H179" s="232">
        <v>1</v>
      </c>
      <c r="I179" s="233">
        <v>2</v>
      </c>
      <c r="J179" s="166">
        <f t="shared" si="14"/>
        <v>1</v>
      </c>
      <c r="K179" s="164">
        <f t="shared" si="15"/>
        <v>0.2</v>
      </c>
      <c r="L179" s="165">
        <f t="shared" si="16"/>
        <v>7.1546111468841667E-5</v>
      </c>
      <c r="M179" s="164">
        <f t="shared" si="17"/>
        <v>1.3880213755291832E-4</v>
      </c>
      <c r="N179" s="8"/>
    </row>
    <row r="180" spans="1:14" customFormat="1" x14ac:dyDescent="0.25">
      <c r="A180" s="61" t="s">
        <v>2944</v>
      </c>
      <c r="B180" s="62" t="s">
        <v>301</v>
      </c>
      <c r="C180" s="63" t="s">
        <v>2515</v>
      </c>
      <c r="D180" s="232">
        <v>21105</v>
      </c>
      <c r="E180" s="233">
        <v>21185</v>
      </c>
      <c r="F180" s="166">
        <f t="shared" si="12"/>
        <v>3.7905709547500594E-3</v>
      </c>
      <c r="G180" s="164">
        <f t="shared" si="13"/>
        <v>7.5811419095001193E-4</v>
      </c>
      <c r="H180" s="232">
        <v>1</v>
      </c>
      <c r="I180" s="233">
        <v>1</v>
      </c>
      <c r="J180" s="166">
        <f t="shared" si="14"/>
        <v>0</v>
      </c>
      <c r="K180" s="164">
        <f t="shared" si="15"/>
        <v>0</v>
      </c>
      <c r="L180" s="165">
        <f t="shared" si="16"/>
        <v>4.7382136934375739E-5</v>
      </c>
      <c r="M180" s="164">
        <f t="shared" si="17"/>
        <v>4.7203209818267641E-5</v>
      </c>
      <c r="N180" s="8"/>
    </row>
    <row r="181" spans="1:14" customFormat="1" x14ac:dyDescent="0.25">
      <c r="A181" s="61" t="s">
        <v>2943</v>
      </c>
      <c r="B181" s="62" t="s">
        <v>301</v>
      </c>
      <c r="C181" s="63" t="s">
        <v>2119</v>
      </c>
      <c r="D181" s="232">
        <v>18554</v>
      </c>
      <c r="E181" s="233">
        <v>19193</v>
      </c>
      <c r="F181" s="166">
        <f t="shared" si="12"/>
        <v>3.4440012935216126E-2</v>
      </c>
      <c r="G181" s="164">
        <f t="shared" si="13"/>
        <v>6.8880025870432255E-3</v>
      </c>
      <c r="H181" s="232">
        <v>1</v>
      </c>
      <c r="I181" s="233">
        <v>1</v>
      </c>
      <c r="J181" s="166">
        <f t="shared" si="14"/>
        <v>0</v>
      </c>
      <c r="K181" s="164">
        <f t="shared" si="15"/>
        <v>0</v>
      </c>
      <c r="L181" s="165">
        <f t="shared" si="16"/>
        <v>5.3896733857928209E-5</v>
      </c>
      <c r="M181" s="164">
        <f t="shared" si="17"/>
        <v>5.2102328974105143E-5</v>
      </c>
      <c r="N181" s="8"/>
    </row>
    <row r="182" spans="1:14" customFormat="1" x14ac:dyDescent="0.25">
      <c r="A182" s="61" t="s">
        <v>1856</v>
      </c>
      <c r="B182" s="62" t="s">
        <v>301</v>
      </c>
      <c r="C182" s="63" t="s">
        <v>2096</v>
      </c>
      <c r="D182" s="232">
        <v>39951</v>
      </c>
      <c r="E182" s="233">
        <v>40895</v>
      </c>
      <c r="F182" s="166">
        <f t="shared" si="12"/>
        <v>2.3628945458186279E-2</v>
      </c>
      <c r="G182" s="164">
        <f t="shared" si="13"/>
        <v>4.7257890916372561E-3</v>
      </c>
      <c r="H182" s="232">
        <v>0</v>
      </c>
      <c r="I182" s="233">
        <v>0</v>
      </c>
      <c r="J182" s="166">
        <f t="shared" si="14"/>
        <v>0</v>
      </c>
      <c r="K182" s="164">
        <f t="shared" si="15"/>
        <v>0</v>
      </c>
      <c r="L182" s="165">
        <f t="shared" si="16"/>
        <v>0</v>
      </c>
      <c r="M182" s="164">
        <f t="shared" si="17"/>
        <v>0</v>
      </c>
      <c r="N182" s="8"/>
    </row>
    <row r="183" spans="1:14" customFormat="1" x14ac:dyDescent="0.25">
      <c r="A183" s="61" t="s">
        <v>1857</v>
      </c>
      <c r="B183" s="62" t="s">
        <v>301</v>
      </c>
      <c r="C183" s="63" t="s">
        <v>2097</v>
      </c>
      <c r="D183" s="232">
        <v>108988</v>
      </c>
      <c r="E183" s="233">
        <v>114308</v>
      </c>
      <c r="F183" s="166">
        <f t="shared" si="12"/>
        <v>4.8812713326237753E-2</v>
      </c>
      <c r="G183" s="164">
        <f t="shared" si="13"/>
        <v>9.7625426652475505E-3</v>
      </c>
      <c r="H183" s="232">
        <v>108949</v>
      </c>
      <c r="I183" s="233">
        <v>114267</v>
      </c>
      <c r="J183" s="166">
        <f t="shared" si="14"/>
        <v>4.8811829388062306E-2</v>
      </c>
      <c r="K183" s="164">
        <f t="shared" si="15"/>
        <v>9.7623658776124604E-3</v>
      </c>
      <c r="L183" s="165">
        <f t="shared" si="16"/>
        <v>0.99964216243990167</v>
      </c>
      <c r="M183" s="164">
        <f t="shared" si="17"/>
        <v>0.99964131994261118</v>
      </c>
      <c r="N183" s="8"/>
    </row>
    <row r="184" spans="1:14" customFormat="1" x14ac:dyDescent="0.25">
      <c r="A184" s="61" t="s">
        <v>1858</v>
      </c>
      <c r="B184" s="62" t="s">
        <v>301</v>
      </c>
      <c r="C184" s="63" t="s">
        <v>2098</v>
      </c>
      <c r="D184" s="232">
        <v>161043</v>
      </c>
      <c r="E184" s="233">
        <v>170317</v>
      </c>
      <c r="F184" s="166">
        <f t="shared" si="12"/>
        <v>5.7587104065373845E-2</v>
      </c>
      <c r="G184" s="164">
        <f t="shared" si="13"/>
        <v>1.1517420813074769E-2</v>
      </c>
      <c r="H184" s="232">
        <v>161039</v>
      </c>
      <c r="I184" s="233">
        <v>170313</v>
      </c>
      <c r="J184" s="166">
        <f t="shared" si="14"/>
        <v>5.7588534454386824E-2</v>
      </c>
      <c r="K184" s="164">
        <f t="shared" si="15"/>
        <v>1.1517706890877364E-2</v>
      </c>
      <c r="L184" s="165">
        <f t="shared" si="16"/>
        <v>0.99997516191327784</v>
      </c>
      <c r="M184" s="164">
        <f t="shared" si="17"/>
        <v>0.9999765143820053</v>
      </c>
      <c r="N184" s="8"/>
    </row>
    <row r="185" spans="1:14" customFormat="1" x14ac:dyDescent="0.25">
      <c r="A185" s="61" t="s">
        <v>2942</v>
      </c>
      <c r="B185" s="62" t="s">
        <v>301</v>
      </c>
      <c r="C185" s="63" t="s">
        <v>2462</v>
      </c>
      <c r="D185" s="232">
        <v>31957</v>
      </c>
      <c r="E185" s="233">
        <v>33260</v>
      </c>
      <c r="F185" s="166">
        <f t="shared" si="12"/>
        <v>4.0773539443627375E-2</v>
      </c>
      <c r="G185" s="164">
        <f t="shared" si="13"/>
        <v>8.1547078887254758E-3</v>
      </c>
      <c r="H185" s="232">
        <v>8</v>
      </c>
      <c r="I185" s="233">
        <v>8</v>
      </c>
      <c r="J185" s="166">
        <f t="shared" si="14"/>
        <v>0</v>
      </c>
      <c r="K185" s="164">
        <f t="shared" si="15"/>
        <v>0</v>
      </c>
      <c r="L185" s="165">
        <f t="shared" si="16"/>
        <v>2.5033638952342207E-4</v>
      </c>
      <c r="M185" s="164">
        <f t="shared" si="17"/>
        <v>2.4052916416115455E-4</v>
      </c>
      <c r="N185" s="8"/>
    </row>
    <row r="186" spans="1:14" customFormat="1" x14ac:dyDescent="0.25">
      <c r="A186" s="61" t="s">
        <v>2941</v>
      </c>
      <c r="B186" s="62" t="s">
        <v>301</v>
      </c>
      <c r="C186" s="63" t="s">
        <v>1812</v>
      </c>
      <c r="D186" s="232">
        <v>42351</v>
      </c>
      <c r="E186" s="233">
        <v>43685</v>
      </c>
      <c r="F186" s="166">
        <f t="shared" si="12"/>
        <v>3.149866591107648E-2</v>
      </c>
      <c r="G186" s="164">
        <f t="shared" si="13"/>
        <v>6.2997331822152959E-3</v>
      </c>
      <c r="H186" s="232">
        <v>1</v>
      </c>
      <c r="I186" s="233">
        <v>1</v>
      </c>
      <c r="J186" s="166">
        <f t="shared" si="14"/>
        <v>0</v>
      </c>
      <c r="K186" s="164">
        <f t="shared" si="15"/>
        <v>0</v>
      </c>
      <c r="L186" s="165">
        <f t="shared" si="16"/>
        <v>2.361219333663904E-5</v>
      </c>
      <c r="M186" s="164">
        <f t="shared" si="17"/>
        <v>2.2891152569531876E-5</v>
      </c>
      <c r="N186" s="8"/>
    </row>
    <row r="187" spans="1:14" customFormat="1" x14ac:dyDescent="0.25">
      <c r="A187" s="61" t="s">
        <v>1859</v>
      </c>
      <c r="B187" s="62" t="s">
        <v>301</v>
      </c>
      <c r="C187" s="63" t="s">
        <v>2099</v>
      </c>
      <c r="D187" s="232">
        <v>90819</v>
      </c>
      <c r="E187" s="233">
        <v>93980</v>
      </c>
      <c r="F187" s="166">
        <f t="shared" si="12"/>
        <v>3.4805492242812625E-2</v>
      </c>
      <c r="G187" s="164">
        <f t="shared" si="13"/>
        <v>6.9610984485625246E-3</v>
      </c>
      <c r="H187" s="232">
        <v>90818</v>
      </c>
      <c r="I187" s="233">
        <v>93979</v>
      </c>
      <c r="J187" s="166">
        <f t="shared" si="14"/>
        <v>3.4805875487238215E-2</v>
      </c>
      <c r="K187" s="164">
        <f t="shared" si="15"/>
        <v>6.9611750974476428E-3</v>
      </c>
      <c r="L187" s="165">
        <f t="shared" si="16"/>
        <v>0.99998898908818634</v>
      </c>
      <c r="M187" s="164">
        <f t="shared" si="17"/>
        <v>0.99998935943817835</v>
      </c>
      <c r="N187" s="8"/>
    </row>
    <row r="188" spans="1:14" customFormat="1" x14ac:dyDescent="0.25">
      <c r="A188" s="61" t="s">
        <v>1860</v>
      </c>
      <c r="B188" s="62" t="s">
        <v>301</v>
      </c>
      <c r="C188" s="63" t="s">
        <v>2100</v>
      </c>
      <c r="D188" s="232">
        <v>65872</v>
      </c>
      <c r="E188" s="233">
        <v>67926</v>
      </c>
      <c r="F188" s="166">
        <f t="shared" si="12"/>
        <v>3.1181685693466115E-2</v>
      </c>
      <c r="G188" s="164">
        <f t="shared" si="13"/>
        <v>6.2363371386932234E-3</v>
      </c>
      <c r="H188" s="232">
        <v>23</v>
      </c>
      <c r="I188" s="233">
        <v>24</v>
      </c>
      <c r="J188" s="166">
        <f t="shared" si="14"/>
        <v>4.3478260869565216E-2</v>
      </c>
      <c r="K188" s="164">
        <f t="shared" si="15"/>
        <v>8.6956521739130436E-3</v>
      </c>
      <c r="L188" s="165">
        <f t="shared" si="16"/>
        <v>3.4916201117318437E-4</v>
      </c>
      <c r="M188" s="164">
        <f t="shared" si="17"/>
        <v>3.5332567794364456E-4</v>
      </c>
      <c r="N188" s="8"/>
    </row>
    <row r="189" spans="1:14" customFormat="1" x14ac:dyDescent="0.25">
      <c r="A189" s="61" t="s">
        <v>2940</v>
      </c>
      <c r="B189" s="62" t="s">
        <v>301</v>
      </c>
      <c r="C189" s="63" t="s">
        <v>2517</v>
      </c>
      <c r="D189" s="232">
        <v>70090</v>
      </c>
      <c r="E189" s="233">
        <v>71342</v>
      </c>
      <c r="F189" s="166">
        <f t="shared" si="12"/>
        <v>1.7862747895562848E-2</v>
      </c>
      <c r="G189" s="164">
        <f t="shared" si="13"/>
        <v>3.5725495791125695E-3</v>
      </c>
      <c r="H189" s="232">
        <v>0</v>
      </c>
      <c r="I189" s="233">
        <v>0</v>
      </c>
      <c r="J189" s="166">
        <f t="shared" si="14"/>
        <v>0</v>
      </c>
      <c r="K189" s="164">
        <f t="shared" si="15"/>
        <v>0</v>
      </c>
      <c r="L189" s="165">
        <f t="shared" si="16"/>
        <v>0</v>
      </c>
      <c r="M189" s="164">
        <f t="shared" si="17"/>
        <v>0</v>
      </c>
      <c r="N189" s="8"/>
    </row>
    <row r="190" spans="1:14" customFormat="1" x14ac:dyDescent="0.25">
      <c r="A190" s="61" t="s">
        <v>1861</v>
      </c>
      <c r="B190" s="62" t="s">
        <v>301</v>
      </c>
      <c r="C190" s="63" t="s">
        <v>2101</v>
      </c>
      <c r="D190" s="232">
        <v>92379</v>
      </c>
      <c r="E190" s="233">
        <v>96774</v>
      </c>
      <c r="F190" s="166">
        <f t="shared" si="12"/>
        <v>4.7575747734874808E-2</v>
      </c>
      <c r="G190" s="164">
        <f t="shared" si="13"/>
        <v>9.5151495469749624E-3</v>
      </c>
      <c r="H190" s="232">
        <v>55</v>
      </c>
      <c r="I190" s="233">
        <v>57</v>
      </c>
      <c r="J190" s="166">
        <f t="shared" si="14"/>
        <v>3.6363636363636362E-2</v>
      </c>
      <c r="K190" s="164">
        <f t="shared" si="15"/>
        <v>7.2727272727272727E-3</v>
      </c>
      <c r="L190" s="165">
        <f t="shared" si="16"/>
        <v>5.9537340737613527E-4</v>
      </c>
      <c r="M190" s="164">
        <f t="shared" si="17"/>
        <v>5.8900117800235604E-4</v>
      </c>
      <c r="N190" s="8"/>
    </row>
    <row r="191" spans="1:14" customFormat="1" x14ac:dyDescent="0.25">
      <c r="A191" s="61" t="s">
        <v>1641</v>
      </c>
      <c r="B191" s="62" t="s">
        <v>1716</v>
      </c>
      <c r="C191" s="63" t="s">
        <v>1759</v>
      </c>
      <c r="D191" s="232">
        <v>461566</v>
      </c>
      <c r="E191" s="233">
        <v>490855</v>
      </c>
      <c r="F191" s="166">
        <f t="shared" si="12"/>
        <v>6.3455713809076053E-2</v>
      </c>
      <c r="G191" s="164">
        <f t="shared" si="13"/>
        <v>1.2691142761815211E-2</v>
      </c>
      <c r="H191" s="232">
        <v>453276</v>
      </c>
      <c r="I191" s="233">
        <v>482265</v>
      </c>
      <c r="J191" s="166">
        <f t="shared" si="14"/>
        <v>6.3954411881502665E-2</v>
      </c>
      <c r="K191" s="164">
        <f t="shared" si="15"/>
        <v>1.2790882376300532E-2</v>
      </c>
      <c r="L191" s="165">
        <f t="shared" si="16"/>
        <v>0.98203940498216935</v>
      </c>
      <c r="M191" s="164">
        <f t="shared" si="17"/>
        <v>0.98249992360269323</v>
      </c>
      <c r="N191" s="8"/>
    </row>
    <row r="192" spans="1:14" customFormat="1" x14ac:dyDescent="0.25">
      <c r="A192" s="61" t="s">
        <v>2311</v>
      </c>
      <c r="B192" s="62" t="s">
        <v>1716</v>
      </c>
      <c r="C192" s="63" t="s">
        <v>2343</v>
      </c>
      <c r="D192" s="232">
        <v>85457</v>
      </c>
      <c r="E192" s="233">
        <v>88662</v>
      </c>
      <c r="F192" s="166">
        <f t="shared" si="12"/>
        <v>3.7504241899434805E-2</v>
      </c>
      <c r="G192" s="164">
        <f t="shared" si="13"/>
        <v>7.5008483798869614E-3</v>
      </c>
      <c r="H192" s="232">
        <v>69726</v>
      </c>
      <c r="I192" s="233">
        <v>72332</v>
      </c>
      <c r="J192" s="166">
        <f t="shared" si="14"/>
        <v>3.737486733786536E-2</v>
      </c>
      <c r="K192" s="164">
        <f t="shared" si="15"/>
        <v>7.4749734675730716E-3</v>
      </c>
      <c r="L192" s="165">
        <f t="shared" si="16"/>
        <v>0.81591911721684585</v>
      </c>
      <c r="M192" s="164">
        <f t="shared" si="17"/>
        <v>0.8158173738467438</v>
      </c>
      <c r="N192" s="8"/>
    </row>
    <row r="193" spans="1:14" customFormat="1" x14ac:dyDescent="0.25">
      <c r="A193" s="61" t="s">
        <v>2939</v>
      </c>
      <c r="B193" s="62" t="s">
        <v>1716</v>
      </c>
      <c r="C193" s="63" t="s">
        <v>2518</v>
      </c>
      <c r="D193" s="232">
        <v>7389</v>
      </c>
      <c r="E193" s="233">
        <v>7681</v>
      </c>
      <c r="F193" s="166">
        <f t="shared" si="12"/>
        <v>3.951820273379348E-2</v>
      </c>
      <c r="G193" s="164">
        <f t="shared" si="13"/>
        <v>7.9036405467586956E-3</v>
      </c>
      <c r="H193" s="232">
        <v>7</v>
      </c>
      <c r="I193" s="233">
        <v>7</v>
      </c>
      <c r="J193" s="166">
        <f t="shared" si="14"/>
        <v>0</v>
      </c>
      <c r="K193" s="164">
        <f t="shared" si="15"/>
        <v>0</v>
      </c>
      <c r="L193" s="165">
        <f t="shared" si="16"/>
        <v>9.4735417512518613E-4</v>
      </c>
      <c r="M193" s="164">
        <f t="shared" si="17"/>
        <v>9.1133966931389147E-4</v>
      </c>
      <c r="N193" s="8"/>
    </row>
    <row r="194" spans="1:14" customFormat="1" x14ac:dyDescent="0.25">
      <c r="A194" s="61" t="s">
        <v>2312</v>
      </c>
      <c r="B194" s="62" t="s">
        <v>1716</v>
      </c>
      <c r="C194" s="63" t="s">
        <v>2344</v>
      </c>
      <c r="D194" s="232">
        <v>44048</v>
      </c>
      <c r="E194" s="233">
        <v>45933</v>
      </c>
      <c r="F194" s="166">
        <f t="shared" si="12"/>
        <v>4.2794224482382855E-2</v>
      </c>
      <c r="G194" s="164">
        <f t="shared" si="13"/>
        <v>8.5588448964765713E-3</v>
      </c>
      <c r="H194" s="232">
        <v>8429</v>
      </c>
      <c r="I194" s="233">
        <v>8788</v>
      </c>
      <c r="J194" s="166">
        <f t="shared" si="14"/>
        <v>4.2591054692134298E-2</v>
      </c>
      <c r="K194" s="164">
        <f t="shared" si="15"/>
        <v>8.5182109384268588E-3</v>
      </c>
      <c r="L194" s="165">
        <f t="shared" si="16"/>
        <v>0.1913594260806393</v>
      </c>
      <c r="M194" s="164">
        <f t="shared" si="17"/>
        <v>0.19132214312150306</v>
      </c>
      <c r="N194" s="8"/>
    </row>
    <row r="195" spans="1:14" customFormat="1" x14ac:dyDescent="0.25">
      <c r="A195" s="61" t="s">
        <v>2938</v>
      </c>
      <c r="B195" s="62" t="s">
        <v>1716</v>
      </c>
      <c r="C195" s="63" t="s">
        <v>2519</v>
      </c>
      <c r="D195" s="232">
        <v>218820</v>
      </c>
      <c r="E195" s="233">
        <v>231885</v>
      </c>
      <c r="F195" s="166">
        <f t="shared" ref="F195:F258" si="18">(E195-D195)/D195</f>
        <v>5.9706608171099532E-2</v>
      </c>
      <c r="G195" s="164">
        <f t="shared" ref="G195:G258" si="19">F195/5</f>
        <v>1.1941321634219907E-2</v>
      </c>
      <c r="H195" s="232">
        <v>520</v>
      </c>
      <c r="I195" s="233">
        <v>550</v>
      </c>
      <c r="J195" s="166">
        <f t="shared" ref="J195:J258" si="20">IFERROR((I195-H195)/H195,0)</f>
        <v>5.7692307692307696E-2</v>
      </c>
      <c r="K195" s="164">
        <f t="shared" ref="K195:K258" si="21">J195/5</f>
        <v>1.1538461538461539E-2</v>
      </c>
      <c r="L195" s="165">
        <f t="shared" ref="L195:L258" si="22">H195/D195</f>
        <v>2.3763824147701308E-3</v>
      </c>
      <c r="M195" s="164">
        <f t="shared" ref="M195:M258" si="23">I195/E195</f>
        <v>2.3718653642969575E-3</v>
      </c>
      <c r="N195" s="8"/>
    </row>
    <row r="196" spans="1:14" customFormat="1" x14ac:dyDescent="0.25">
      <c r="A196" s="61" t="s">
        <v>2937</v>
      </c>
      <c r="B196" s="62" t="s">
        <v>1716</v>
      </c>
      <c r="C196" s="63" t="s">
        <v>2520</v>
      </c>
      <c r="D196" s="232">
        <v>8571</v>
      </c>
      <c r="E196" s="233">
        <v>8677</v>
      </c>
      <c r="F196" s="166">
        <f t="shared" si="18"/>
        <v>1.2367285030918213E-2</v>
      </c>
      <c r="G196" s="164">
        <f t="shared" si="19"/>
        <v>2.4734570061836427E-3</v>
      </c>
      <c r="H196" s="232">
        <v>0</v>
      </c>
      <c r="I196" s="233">
        <v>0</v>
      </c>
      <c r="J196" s="166">
        <f t="shared" si="20"/>
        <v>0</v>
      </c>
      <c r="K196" s="164">
        <f t="shared" si="21"/>
        <v>0</v>
      </c>
      <c r="L196" s="165">
        <f t="shared" si="22"/>
        <v>0</v>
      </c>
      <c r="M196" s="164">
        <f t="shared" si="23"/>
        <v>0</v>
      </c>
      <c r="N196" s="8"/>
    </row>
    <row r="197" spans="1:14" customFormat="1" x14ac:dyDescent="0.25">
      <c r="A197" s="61" t="s">
        <v>2936</v>
      </c>
      <c r="B197" s="62" t="s">
        <v>1716</v>
      </c>
      <c r="C197" s="63" t="s">
        <v>2459</v>
      </c>
      <c r="D197" s="232">
        <v>26839</v>
      </c>
      <c r="E197" s="233">
        <v>28440</v>
      </c>
      <c r="F197" s="166">
        <f t="shared" si="18"/>
        <v>5.9651998956742051E-2</v>
      </c>
      <c r="G197" s="164">
        <f t="shared" si="19"/>
        <v>1.193039979134841E-2</v>
      </c>
      <c r="H197" s="232">
        <v>0</v>
      </c>
      <c r="I197" s="233">
        <v>0</v>
      </c>
      <c r="J197" s="166">
        <f t="shared" si="20"/>
        <v>0</v>
      </c>
      <c r="K197" s="164">
        <f t="shared" si="21"/>
        <v>0</v>
      </c>
      <c r="L197" s="165">
        <f t="shared" si="22"/>
        <v>0</v>
      </c>
      <c r="M197" s="164">
        <f t="shared" si="23"/>
        <v>0</v>
      </c>
      <c r="N197" s="8"/>
    </row>
    <row r="198" spans="1:14" customFormat="1" x14ac:dyDescent="0.25">
      <c r="A198" s="61" t="s">
        <v>2285</v>
      </c>
      <c r="B198" s="62" t="s">
        <v>1716</v>
      </c>
      <c r="C198" s="63" t="s">
        <v>2144</v>
      </c>
      <c r="D198" s="232">
        <v>13682</v>
      </c>
      <c r="E198" s="233">
        <v>14576</v>
      </c>
      <c r="F198" s="166">
        <f t="shared" si="18"/>
        <v>6.5341324367782491E-2</v>
      </c>
      <c r="G198" s="164">
        <f t="shared" si="19"/>
        <v>1.3068264873556498E-2</v>
      </c>
      <c r="H198" s="232">
        <v>11578</v>
      </c>
      <c r="I198" s="233">
        <v>12338</v>
      </c>
      <c r="J198" s="166">
        <f t="shared" si="20"/>
        <v>6.5641734323717393E-2</v>
      </c>
      <c r="K198" s="164">
        <f t="shared" si="21"/>
        <v>1.3128346864743479E-2</v>
      </c>
      <c r="L198" s="165">
        <f t="shared" si="22"/>
        <v>0.84622131267358569</v>
      </c>
      <c r="M198" s="164">
        <f t="shared" si="23"/>
        <v>0.84645993413830956</v>
      </c>
      <c r="N198" s="8"/>
    </row>
    <row r="199" spans="1:14" customFormat="1" x14ac:dyDescent="0.25">
      <c r="A199" s="61" t="s">
        <v>2935</v>
      </c>
      <c r="B199" s="62" t="s">
        <v>1716</v>
      </c>
      <c r="C199" s="63" t="s">
        <v>2521</v>
      </c>
      <c r="D199" s="232">
        <v>17581</v>
      </c>
      <c r="E199" s="233">
        <v>18357</v>
      </c>
      <c r="F199" s="166">
        <f t="shared" si="18"/>
        <v>4.413855867129287E-2</v>
      </c>
      <c r="G199" s="164">
        <f t="shared" si="19"/>
        <v>8.8277117342585743E-3</v>
      </c>
      <c r="H199" s="232">
        <v>0</v>
      </c>
      <c r="I199" s="233">
        <v>0</v>
      </c>
      <c r="J199" s="166">
        <f t="shared" si="20"/>
        <v>0</v>
      </c>
      <c r="K199" s="164">
        <f t="shared" si="21"/>
        <v>0</v>
      </c>
      <c r="L199" s="165">
        <f t="shared" si="22"/>
        <v>0</v>
      </c>
      <c r="M199" s="164">
        <f t="shared" si="23"/>
        <v>0</v>
      </c>
      <c r="N199" s="8"/>
    </row>
    <row r="200" spans="1:14" customFormat="1" x14ac:dyDescent="0.25">
      <c r="A200" s="61" t="s">
        <v>2399</v>
      </c>
      <c r="B200" s="62" t="s">
        <v>1716</v>
      </c>
      <c r="C200" s="63" t="s">
        <v>2400</v>
      </c>
      <c r="D200" s="232">
        <v>7588</v>
      </c>
      <c r="E200" s="233">
        <v>7807</v>
      </c>
      <c r="F200" s="166">
        <f t="shared" si="18"/>
        <v>2.8861360042171852E-2</v>
      </c>
      <c r="G200" s="164">
        <f t="shared" si="19"/>
        <v>5.7722720084343706E-3</v>
      </c>
      <c r="H200" s="232">
        <v>161</v>
      </c>
      <c r="I200" s="233">
        <v>166</v>
      </c>
      <c r="J200" s="166">
        <f t="shared" si="20"/>
        <v>3.1055900621118012E-2</v>
      </c>
      <c r="K200" s="164">
        <f t="shared" si="21"/>
        <v>6.2111801242236021E-3</v>
      </c>
      <c r="L200" s="165">
        <f t="shared" si="22"/>
        <v>2.1217712177121772E-2</v>
      </c>
      <c r="M200" s="164">
        <f t="shared" si="23"/>
        <v>2.1262969130267709E-2</v>
      </c>
      <c r="N200" s="8"/>
    </row>
    <row r="201" spans="1:14" customFormat="1" x14ac:dyDescent="0.25">
      <c r="A201" s="61" t="s">
        <v>2313</v>
      </c>
      <c r="B201" s="62" t="s">
        <v>1716</v>
      </c>
      <c r="C201" s="63" t="s">
        <v>2345</v>
      </c>
      <c r="D201" s="232">
        <v>12599</v>
      </c>
      <c r="E201" s="233">
        <v>12761</v>
      </c>
      <c r="F201" s="166">
        <f t="shared" si="18"/>
        <v>1.2858163346297325E-2</v>
      </c>
      <c r="G201" s="164">
        <f t="shared" si="19"/>
        <v>2.571632669259465E-3</v>
      </c>
      <c r="H201" s="232">
        <v>12586</v>
      </c>
      <c r="I201" s="233">
        <v>12748</v>
      </c>
      <c r="J201" s="166">
        <f t="shared" si="20"/>
        <v>1.2871444462100748E-2</v>
      </c>
      <c r="K201" s="164">
        <f t="shared" si="21"/>
        <v>2.5742888924201496E-3</v>
      </c>
      <c r="L201" s="165">
        <f t="shared" si="22"/>
        <v>0.99896817207714894</v>
      </c>
      <c r="M201" s="164">
        <f t="shared" si="23"/>
        <v>0.99898127106026169</v>
      </c>
      <c r="N201" s="8"/>
    </row>
    <row r="202" spans="1:14" customFormat="1" x14ac:dyDescent="0.25">
      <c r="A202" s="61" t="s">
        <v>2934</v>
      </c>
      <c r="B202" s="62" t="s">
        <v>610</v>
      </c>
      <c r="C202" s="63" t="s">
        <v>2523</v>
      </c>
      <c r="D202" s="232">
        <v>16997</v>
      </c>
      <c r="E202" s="233">
        <v>17134</v>
      </c>
      <c r="F202" s="166">
        <f t="shared" si="18"/>
        <v>8.0602459257516027E-3</v>
      </c>
      <c r="G202" s="164">
        <f t="shared" si="19"/>
        <v>1.6120491851503206E-3</v>
      </c>
      <c r="H202" s="232">
        <v>1</v>
      </c>
      <c r="I202" s="233">
        <v>1</v>
      </c>
      <c r="J202" s="166">
        <f t="shared" si="20"/>
        <v>0</v>
      </c>
      <c r="K202" s="164">
        <f t="shared" si="21"/>
        <v>0</v>
      </c>
      <c r="L202" s="165">
        <f t="shared" si="22"/>
        <v>5.8833911866800022E-5</v>
      </c>
      <c r="M202" s="164">
        <f t="shared" si="23"/>
        <v>5.8363487802031051E-5</v>
      </c>
      <c r="N202" s="8"/>
    </row>
    <row r="203" spans="1:14" customFormat="1" x14ac:dyDescent="0.25">
      <c r="A203" s="61" t="s">
        <v>2933</v>
      </c>
      <c r="B203" s="62" t="s">
        <v>610</v>
      </c>
      <c r="C203" s="63" t="s">
        <v>2111</v>
      </c>
      <c r="D203" s="232">
        <v>53627</v>
      </c>
      <c r="E203" s="233">
        <v>54574</v>
      </c>
      <c r="F203" s="166">
        <f t="shared" si="18"/>
        <v>1.7659015048389803E-2</v>
      </c>
      <c r="G203" s="164">
        <f t="shared" si="19"/>
        <v>3.5318030096779607E-3</v>
      </c>
      <c r="H203" s="232">
        <v>6</v>
      </c>
      <c r="I203" s="233">
        <v>6</v>
      </c>
      <c r="J203" s="166">
        <f t="shared" si="20"/>
        <v>0</v>
      </c>
      <c r="K203" s="164">
        <f t="shared" si="21"/>
        <v>0</v>
      </c>
      <c r="L203" s="165">
        <f t="shared" si="22"/>
        <v>1.1188393906054785E-4</v>
      </c>
      <c r="M203" s="164">
        <f t="shared" si="23"/>
        <v>1.099424634441309E-4</v>
      </c>
      <c r="N203" s="8"/>
    </row>
    <row r="204" spans="1:14" customFormat="1" x14ac:dyDescent="0.25">
      <c r="A204" s="61" t="s">
        <v>2932</v>
      </c>
      <c r="B204" s="62" t="s">
        <v>610</v>
      </c>
      <c r="C204" s="63" t="s">
        <v>2148</v>
      </c>
      <c r="D204" s="232">
        <v>4860</v>
      </c>
      <c r="E204" s="233">
        <v>4873</v>
      </c>
      <c r="F204" s="166">
        <f t="shared" si="18"/>
        <v>2.6748971193415638E-3</v>
      </c>
      <c r="G204" s="164">
        <f t="shared" si="19"/>
        <v>5.3497942386831272E-4</v>
      </c>
      <c r="H204" s="232">
        <v>1</v>
      </c>
      <c r="I204" s="233">
        <v>1</v>
      </c>
      <c r="J204" s="166">
        <f t="shared" si="20"/>
        <v>0</v>
      </c>
      <c r="K204" s="164">
        <f t="shared" si="21"/>
        <v>0</v>
      </c>
      <c r="L204" s="165">
        <f t="shared" si="22"/>
        <v>2.0576131687242798E-4</v>
      </c>
      <c r="M204" s="164">
        <f t="shared" si="23"/>
        <v>2.0521239482864764E-4</v>
      </c>
      <c r="N204" s="8"/>
    </row>
    <row r="205" spans="1:14" customFormat="1" x14ac:dyDescent="0.25">
      <c r="A205" s="61" t="s">
        <v>2931</v>
      </c>
      <c r="B205" s="62" t="s">
        <v>610</v>
      </c>
      <c r="C205" s="63" t="s">
        <v>1775</v>
      </c>
      <c r="D205" s="232">
        <v>15850</v>
      </c>
      <c r="E205" s="233">
        <v>15928</v>
      </c>
      <c r="F205" s="166">
        <f t="shared" si="18"/>
        <v>4.9211356466876974E-3</v>
      </c>
      <c r="G205" s="164">
        <f t="shared" si="19"/>
        <v>9.8422712933753944E-4</v>
      </c>
      <c r="H205" s="232">
        <v>0</v>
      </c>
      <c r="I205" s="233">
        <v>0</v>
      </c>
      <c r="J205" s="166">
        <f t="shared" si="20"/>
        <v>0</v>
      </c>
      <c r="K205" s="164">
        <f t="shared" si="21"/>
        <v>0</v>
      </c>
      <c r="L205" s="165">
        <f t="shared" si="22"/>
        <v>0</v>
      </c>
      <c r="M205" s="164">
        <f t="shared" si="23"/>
        <v>0</v>
      </c>
      <c r="N205" s="8"/>
    </row>
    <row r="206" spans="1:14" customFormat="1" x14ac:dyDescent="0.25">
      <c r="A206" s="61" t="s">
        <v>2930</v>
      </c>
      <c r="B206" s="62" t="s">
        <v>610</v>
      </c>
      <c r="C206" s="63" t="s">
        <v>2150</v>
      </c>
      <c r="D206" s="232">
        <v>37776</v>
      </c>
      <c r="E206" s="233">
        <v>38262</v>
      </c>
      <c r="F206" s="166">
        <f t="shared" si="18"/>
        <v>1.2865311308767471E-2</v>
      </c>
      <c r="G206" s="164">
        <f t="shared" si="19"/>
        <v>2.573062261753494E-3</v>
      </c>
      <c r="H206" s="232">
        <v>5</v>
      </c>
      <c r="I206" s="233">
        <v>5</v>
      </c>
      <c r="J206" s="166">
        <f t="shared" si="20"/>
        <v>0</v>
      </c>
      <c r="K206" s="164">
        <f t="shared" si="21"/>
        <v>0</v>
      </c>
      <c r="L206" s="165">
        <f t="shared" si="22"/>
        <v>1.3235916984328673E-4</v>
      </c>
      <c r="M206" s="164">
        <f t="shared" si="23"/>
        <v>1.3067795724217238E-4</v>
      </c>
      <c r="N206" s="8"/>
    </row>
    <row r="207" spans="1:14" customFormat="1" x14ac:dyDescent="0.25">
      <c r="A207" s="61" t="s">
        <v>1862</v>
      </c>
      <c r="B207" s="62" t="s">
        <v>610</v>
      </c>
      <c r="C207" s="63" t="s">
        <v>2102</v>
      </c>
      <c r="D207" s="232">
        <v>5200301</v>
      </c>
      <c r="E207" s="233">
        <v>5317093</v>
      </c>
      <c r="F207" s="166">
        <f t="shared" si="18"/>
        <v>2.2458699986789225E-2</v>
      </c>
      <c r="G207" s="164">
        <f t="shared" si="19"/>
        <v>4.4917399973578454E-3</v>
      </c>
      <c r="H207" s="232">
        <v>5160677</v>
      </c>
      <c r="I207" s="233">
        <v>5276689</v>
      </c>
      <c r="J207" s="166">
        <f t="shared" si="20"/>
        <v>2.2479996326063421E-2</v>
      </c>
      <c r="K207" s="164">
        <f t="shared" si="21"/>
        <v>4.4959992652126839E-3</v>
      </c>
      <c r="L207" s="165">
        <f t="shared" si="22"/>
        <v>0.99238044105523893</v>
      </c>
      <c r="M207" s="164">
        <f t="shared" si="23"/>
        <v>0.9924011109077836</v>
      </c>
      <c r="N207" s="8"/>
    </row>
    <row r="208" spans="1:14" customFormat="1" x14ac:dyDescent="0.25">
      <c r="A208" s="61" t="s">
        <v>2929</v>
      </c>
      <c r="B208" s="62" t="s">
        <v>610</v>
      </c>
      <c r="C208" s="63" t="s">
        <v>2090</v>
      </c>
      <c r="D208" s="232">
        <v>104957</v>
      </c>
      <c r="E208" s="233">
        <v>107586</v>
      </c>
      <c r="F208" s="166">
        <f t="shared" si="18"/>
        <v>2.5048353135093418E-2</v>
      </c>
      <c r="G208" s="164">
        <f t="shared" si="19"/>
        <v>5.0096706270186834E-3</v>
      </c>
      <c r="H208" s="232">
        <v>13</v>
      </c>
      <c r="I208" s="233">
        <v>13</v>
      </c>
      <c r="J208" s="166">
        <f t="shared" si="20"/>
        <v>0</v>
      </c>
      <c r="K208" s="164">
        <f t="shared" si="21"/>
        <v>0</v>
      </c>
      <c r="L208" s="165">
        <f t="shared" si="22"/>
        <v>1.2386024752994082E-4</v>
      </c>
      <c r="M208" s="164">
        <f t="shared" si="23"/>
        <v>1.2083356570557508E-4</v>
      </c>
      <c r="N208" s="8"/>
    </row>
    <row r="209" spans="1:14" customFormat="1" x14ac:dyDescent="0.25">
      <c r="A209" s="61" t="s">
        <v>1863</v>
      </c>
      <c r="B209" s="62" t="s">
        <v>610</v>
      </c>
      <c r="C209" s="63" t="s">
        <v>2103</v>
      </c>
      <c r="D209" s="232">
        <v>930414</v>
      </c>
      <c r="E209" s="233">
        <v>951530</v>
      </c>
      <c r="F209" s="166">
        <f t="shared" si="18"/>
        <v>2.2695273286945383E-2</v>
      </c>
      <c r="G209" s="164">
        <f t="shared" si="19"/>
        <v>4.5390546573890762E-3</v>
      </c>
      <c r="H209" s="232">
        <v>930414</v>
      </c>
      <c r="I209" s="233">
        <v>951530</v>
      </c>
      <c r="J209" s="166">
        <f t="shared" si="20"/>
        <v>2.2695273286945383E-2</v>
      </c>
      <c r="K209" s="164">
        <f t="shared" si="21"/>
        <v>4.5390546573890762E-3</v>
      </c>
      <c r="L209" s="165">
        <f t="shared" si="22"/>
        <v>1</v>
      </c>
      <c r="M209" s="164">
        <f t="shared" si="23"/>
        <v>1</v>
      </c>
      <c r="N209" s="8"/>
    </row>
    <row r="210" spans="1:14" customFormat="1" x14ac:dyDescent="0.25">
      <c r="A210" s="61" t="s">
        <v>2928</v>
      </c>
      <c r="B210" s="62" t="s">
        <v>610</v>
      </c>
      <c r="C210" s="63" t="s">
        <v>2525</v>
      </c>
      <c r="D210" s="232">
        <v>17407</v>
      </c>
      <c r="E210" s="233">
        <v>17349</v>
      </c>
      <c r="F210" s="166">
        <f t="shared" si="18"/>
        <v>-3.3319928764290229E-3</v>
      </c>
      <c r="G210" s="164">
        <f t="shared" si="19"/>
        <v>-6.6639857528580457E-4</v>
      </c>
      <c r="H210" s="232">
        <v>1</v>
      </c>
      <c r="I210" s="233">
        <v>1</v>
      </c>
      <c r="J210" s="166">
        <f t="shared" si="20"/>
        <v>0</v>
      </c>
      <c r="K210" s="164">
        <f t="shared" si="21"/>
        <v>0</v>
      </c>
      <c r="L210" s="165">
        <f t="shared" si="22"/>
        <v>5.7448153041879702E-5</v>
      </c>
      <c r="M210" s="164">
        <f t="shared" si="23"/>
        <v>5.7640209810363707E-5</v>
      </c>
      <c r="N210" s="8"/>
    </row>
    <row r="211" spans="1:14" customFormat="1" x14ac:dyDescent="0.25">
      <c r="A211" s="61" t="s">
        <v>1864</v>
      </c>
      <c r="B211" s="62" t="s">
        <v>610</v>
      </c>
      <c r="C211" s="63" t="s">
        <v>2104</v>
      </c>
      <c r="D211" s="232">
        <v>50822</v>
      </c>
      <c r="E211" s="233">
        <v>51831</v>
      </c>
      <c r="F211" s="166">
        <f t="shared" si="18"/>
        <v>1.9853606705757348E-2</v>
      </c>
      <c r="G211" s="164">
        <f t="shared" si="19"/>
        <v>3.9707213411514699E-3</v>
      </c>
      <c r="H211" s="232">
        <v>19944</v>
      </c>
      <c r="I211" s="233">
        <v>20334</v>
      </c>
      <c r="J211" s="166">
        <f t="shared" si="20"/>
        <v>1.9554753309265944E-2</v>
      </c>
      <c r="K211" s="164">
        <f t="shared" si="21"/>
        <v>3.9109506618531884E-3</v>
      </c>
      <c r="L211" s="165">
        <f t="shared" si="22"/>
        <v>0.39242847585691237</v>
      </c>
      <c r="M211" s="164">
        <f t="shared" si="23"/>
        <v>0.39231348034959773</v>
      </c>
      <c r="N211" s="8"/>
    </row>
    <row r="212" spans="1:14" customFormat="1" x14ac:dyDescent="0.25">
      <c r="A212" s="61" t="s">
        <v>1865</v>
      </c>
      <c r="B212" s="62" t="s">
        <v>610</v>
      </c>
      <c r="C212" s="63" t="s">
        <v>2105</v>
      </c>
      <c r="D212" s="232">
        <v>22006</v>
      </c>
      <c r="E212" s="233">
        <v>21999</v>
      </c>
      <c r="F212" s="166">
        <f t="shared" si="18"/>
        <v>-3.1809506498227754E-4</v>
      </c>
      <c r="G212" s="164">
        <f t="shared" si="19"/>
        <v>-6.3619012996455503E-5</v>
      </c>
      <c r="H212" s="232">
        <v>5</v>
      </c>
      <c r="I212" s="233">
        <v>5</v>
      </c>
      <c r="J212" s="166">
        <f t="shared" si="20"/>
        <v>0</v>
      </c>
      <c r="K212" s="164">
        <f t="shared" si="21"/>
        <v>0</v>
      </c>
      <c r="L212" s="165">
        <f t="shared" si="22"/>
        <v>2.2721076070162684E-4</v>
      </c>
      <c r="M212" s="164">
        <f t="shared" si="23"/>
        <v>2.2728305832083275E-4</v>
      </c>
      <c r="N212" s="8"/>
    </row>
    <row r="213" spans="1:14" customFormat="1" x14ac:dyDescent="0.25">
      <c r="A213" s="61" t="s">
        <v>1866</v>
      </c>
      <c r="B213" s="62" t="s">
        <v>610</v>
      </c>
      <c r="C213" s="63" t="s">
        <v>2106</v>
      </c>
      <c r="D213" s="232">
        <v>535951</v>
      </c>
      <c r="E213" s="233">
        <v>553320</v>
      </c>
      <c r="F213" s="166">
        <f t="shared" si="18"/>
        <v>3.2407813400851943E-2</v>
      </c>
      <c r="G213" s="164">
        <f t="shared" si="19"/>
        <v>6.4815626801703885E-3</v>
      </c>
      <c r="H213" s="232">
        <v>535815</v>
      </c>
      <c r="I213" s="233">
        <v>553180</v>
      </c>
      <c r="J213" s="166">
        <f t="shared" si="20"/>
        <v>3.240857385478197E-2</v>
      </c>
      <c r="K213" s="164">
        <f t="shared" si="21"/>
        <v>6.4817147709563937E-3</v>
      </c>
      <c r="L213" s="165">
        <f t="shared" si="22"/>
        <v>0.99974624545900648</v>
      </c>
      <c r="M213" s="164">
        <f t="shared" si="23"/>
        <v>0.99974698185498445</v>
      </c>
      <c r="N213" s="8"/>
    </row>
    <row r="214" spans="1:14" customFormat="1" x14ac:dyDescent="0.25">
      <c r="A214" s="61" t="s">
        <v>2927</v>
      </c>
      <c r="B214" s="62" t="s">
        <v>610</v>
      </c>
      <c r="C214" s="63" t="s">
        <v>2527</v>
      </c>
      <c r="D214" s="232">
        <v>109699</v>
      </c>
      <c r="E214" s="233">
        <v>110473</v>
      </c>
      <c r="F214" s="166">
        <f t="shared" si="18"/>
        <v>7.0556705165954114E-3</v>
      </c>
      <c r="G214" s="164">
        <f t="shared" si="19"/>
        <v>1.4111341033190823E-3</v>
      </c>
      <c r="H214" s="232">
        <v>10</v>
      </c>
      <c r="I214" s="233">
        <v>10</v>
      </c>
      <c r="J214" s="166">
        <f t="shared" si="20"/>
        <v>0</v>
      </c>
      <c r="K214" s="164">
        <f t="shared" si="21"/>
        <v>0</v>
      </c>
      <c r="L214" s="165">
        <f t="shared" si="22"/>
        <v>9.1158533806142257E-5</v>
      </c>
      <c r="M214" s="164">
        <f t="shared" si="23"/>
        <v>9.0519855530310568E-5</v>
      </c>
      <c r="N214" s="8"/>
    </row>
    <row r="215" spans="1:14" customFormat="1" x14ac:dyDescent="0.25">
      <c r="A215" s="61" t="s">
        <v>1867</v>
      </c>
      <c r="B215" s="62" t="s">
        <v>610</v>
      </c>
      <c r="C215" s="63" t="s">
        <v>2107</v>
      </c>
      <c r="D215" s="232">
        <v>126987</v>
      </c>
      <c r="E215" s="233">
        <v>133184</v>
      </c>
      <c r="F215" s="166">
        <f t="shared" si="18"/>
        <v>4.8800270893871026E-2</v>
      </c>
      <c r="G215" s="164">
        <f t="shared" si="19"/>
        <v>9.7600541787742044E-3</v>
      </c>
      <c r="H215" s="232">
        <v>52958</v>
      </c>
      <c r="I215" s="233">
        <v>55552</v>
      </c>
      <c r="J215" s="166">
        <f t="shared" si="20"/>
        <v>4.8982212319196347E-2</v>
      </c>
      <c r="K215" s="164">
        <f t="shared" si="21"/>
        <v>9.7964424638392698E-3</v>
      </c>
      <c r="L215" s="165">
        <f t="shared" si="22"/>
        <v>0.41703481458731995</v>
      </c>
      <c r="M215" s="164">
        <f t="shared" si="23"/>
        <v>0.41710716001922155</v>
      </c>
      <c r="N215" s="8"/>
    </row>
    <row r="216" spans="1:14" customFormat="1" x14ac:dyDescent="0.25">
      <c r="A216" s="61" t="s">
        <v>1868</v>
      </c>
      <c r="B216" s="62" t="s">
        <v>610</v>
      </c>
      <c r="C216" s="63" t="s">
        <v>95</v>
      </c>
      <c r="D216" s="232">
        <v>703793</v>
      </c>
      <c r="E216" s="233">
        <v>719751</v>
      </c>
      <c r="F216" s="166">
        <f t="shared" si="18"/>
        <v>2.2674280647860947E-2</v>
      </c>
      <c r="G216" s="164">
        <f t="shared" si="19"/>
        <v>4.5348561295721892E-3</v>
      </c>
      <c r="H216" s="232">
        <v>693571</v>
      </c>
      <c r="I216" s="233">
        <v>709396</v>
      </c>
      <c r="J216" s="166">
        <f t="shared" si="20"/>
        <v>2.2816697929988423E-2</v>
      </c>
      <c r="K216" s="164">
        <f t="shared" si="21"/>
        <v>4.5633395859976849E-3</v>
      </c>
      <c r="L216" s="165">
        <f t="shared" si="22"/>
        <v>0.98547584303907543</v>
      </c>
      <c r="M216" s="164">
        <f t="shared" si="23"/>
        <v>0.98561308007908288</v>
      </c>
      <c r="N216" s="8"/>
    </row>
    <row r="217" spans="1:14" customFormat="1" x14ac:dyDescent="0.25">
      <c r="A217" s="61" t="s">
        <v>2314</v>
      </c>
      <c r="B217" s="62" t="s">
        <v>610</v>
      </c>
      <c r="C217" s="63" t="s">
        <v>2346</v>
      </c>
      <c r="D217" s="232">
        <v>110298</v>
      </c>
      <c r="E217" s="233">
        <v>110960</v>
      </c>
      <c r="F217" s="166">
        <f t="shared" si="18"/>
        <v>6.0019220656766219E-3</v>
      </c>
      <c r="G217" s="164">
        <f t="shared" si="19"/>
        <v>1.2003844131353244E-3</v>
      </c>
      <c r="H217" s="232">
        <v>27489</v>
      </c>
      <c r="I217" s="233">
        <v>27666</v>
      </c>
      <c r="J217" s="166">
        <f t="shared" si="20"/>
        <v>6.4389392120484555E-3</v>
      </c>
      <c r="K217" s="164">
        <f t="shared" si="21"/>
        <v>1.2877878424096911E-3</v>
      </c>
      <c r="L217" s="165">
        <f t="shared" si="22"/>
        <v>0.24922482728607953</v>
      </c>
      <c r="M217" s="164">
        <f t="shared" si="23"/>
        <v>0.24933309300648882</v>
      </c>
      <c r="N217" s="8"/>
    </row>
    <row r="218" spans="1:14" customFormat="1" x14ac:dyDescent="0.25">
      <c r="A218" s="61" t="s">
        <v>1869</v>
      </c>
      <c r="B218" s="62" t="s">
        <v>610</v>
      </c>
      <c r="C218" s="63" t="s">
        <v>2108</v>
      </c>
      <c r="D218" s="232">
        <v>309627</v>
      </c>
      <c r="E218" s="233">
        <v>316554</v>
      </c>
      <c r="F218" s="166">
        <f t="shared" si="18"/>
        <v>2.2372079954267553E-2</v>
      </c>
      <c r="G218" s="164">
        <f t="shared" si="19"/>
        <v>4.474415990853511E-3</v>
      </c>
      <c r="H218" s="232">
        <v>309615</v>
      </c>
      <c r="I218" s="233">
        <v>316542</v>
      </c>
      <c r="J218" s="166">
        <f t="shared" si="20"/>
        <v>2.2372947047139189E-2</v>
      </c>
      <c r="K218" s="164">
        <f t="shared" si="21"/>
        <v>4.4745894094278382E-3</v>
      </c>
      <c r="L218" s="165">
        <f t="shared" si="22"/>
        <v>0.99996124368998829</v>
      </c>
      <c r="M218" s="164">
        <f t="shared" si="23"/>
        <v>0.99996209177581075</v>
      </c>
      <c r="N218" s="8"/>
    </row>
    <row r="219" spans="1:14" customFormat="1" x14ac:dyDescent="0.25">
      <c r="A219" s="61" t="s">
        <v>2926</v>
      </c>
      <c r="B219" s="62" t="s">
        <v>610</v>
      </c>
      <c r="C219" s="63" t="s">
        <v>2528</v>
      </c>
      <c r="D219" s="232">
        <v>45657</v>
      </c>
      <c r="E219" s="233">
        <v>45636</v>
      </c>
      <c r="F219" s="166">
        <f t="shared" si="18"/>
        <v>-4.5995137656876272E-4</v>
      </c>
      <c r="G219" s="164">
        <f t="shared" si="19"/>
        <v>-9.1990275313752541E-5</v>
      </c>
      <c r="H219" s="232">
        <v>4</v>
      </c>
      <c r="I219" s="233">
        <v>4</v>
      </c>
      <c r="J219" s="166">
        <f t="shared" si="20"/>
        <v>0</v>
      </c>
      <c r="K219" s="164">
        <f t="shared" si="21"/>
        <v>0</v>
      </c>
      <c r="L219" s="165">
        <f t="shared" si="22"/>
        <v>8.7609786013097661E-5</v>
      </c>
      <c r="M219" s="164">
        <f t="shared" si="23"/>
        <v>8.7650100797615916E-5</v>
      </c>
      <c r="N219" s="8"/>
    </row>
    <row r="220" spans="1:14" customFormat="1" x14ac:dyDescent="0.25">
      <c r="A220" s="61" t="s">
        <v>975</v>
      </c>
      <c r="B220" s="62" t="s">
        <v>610</v>
      </c>
      <c r="C220" s="63" t="s">
        <v>627</v>
      </c>
      <c r="D220" s="232">
        <v>266319</v>
      </c>
      <c r="E220" s="233">
        <v>269496</v>
      </c>
      <c r="F220" s="166">
        <f t="shared" si="18"/>
        <v>1.1929302828562739E-2</v>
      </c>
      <c r="G220" s="164">
        <f t="shared" si="19"/>
        <v>2.3858605657125476E-3</v>
      </c>
      <c r="H220" s="232">
        <v>266317</v>
      </c>
      <c r="I220" s="233">
        <v>269494</v>
      </c>
      <c r="J220" s="166">
        <f t="shared" si="20"/>
        <v>1.1929392415805224E-2</v>
      </c>
      <c r="K220" s="164">
        <f t="shared" si="21"/>
        <v>2.3858784831610447E-3</v>
      </c>
      <c r="L220" s="165">
        <f t="shared" si="22"/>
        <v>0.99999249020911007</v>
      </c>
      <c r="M220" s="164">
        <f t="shared" si="23"/>
        <v>0.99999257873957315</v>
      </c>
      <c r="N220" s="8"/>
    </row>
    <row r="221" spans="1:14" customFormat="1" x14ac:dyDescent="0.25">
      <c r="A221" s="61" t="s">
        <v>1870</v>
      </c>
      <c r="B221" s="62" t="s">
        <v>610</v>
      </c>
      <c r="C221" s="63" t="s">
        <v>2109</v>
      </c>
      <c r="D221" s="232">
        <v>34330</v>
      </c>
      <c r="E221" s="233">
        <v>35066</v>
      </c>
      <c r="F221" s="166">
        <f t="shared" si="18"/>
        <v>2.1438974657733759E-2</v>
      </c>
      <c r="G221" s="164">
        <f t="shared" si="19"/>
        <v>4.2877949315467522E-3</v>
      </c>
      <c r="H221" s="232">
        <v>34329</v>
      </c>
      <c r="I221" s="233">
        <v>35065</v>
      </c>
      <c r="J221" s="166">
        <f t="shared" si="20"/>
        <v>2.143959917271112E-2</v>
      </c>
      <c r="K221" s="164">
        <f t="shared" si="21"/>
        <v>4.2879198345422238E-3</v>
      </c>
      <c r="L221" s="165">
        <f t="shared" si="22"/>
        <v>0.99997087095834547</v>
      </c>
      <c r="M221" s="164">
        <f t="shared" si="23"/>
        <v>0.99997148234757316</v>
      </c>
      <c r="N221" s="8"/>
    </row>
    <row r="222" spans="1:14" customFormat="1" x14ac:dyDescent="0.25">
      <c r="A222" s="61" t="s">
        <v>2925</v>
      </c>
      <c r="B222" s="62" t="s">
        <v>610</v>
      </c>
      <c r="C222" s="63" t="s">
        <v>325</v>
      </c>
      <c r="D222" s="232">
        <v>28766</v>
      </c>
      <c r="E222" s="233">
        <v>28700</v>
      </c>
      <c r="F222" s="166">
        <f t="shared" si="18"/>
        <v>-2.2943753041785443E-3</v>
      </c>
      <c r="G222" s="164">
        <f t="shared" si="19"/>
        <v>-4.5887506083570884E-4</v>
      </c>
      <c r="H222" s="232">
        <v>0</v>
      </c>
      <c r="I222" s="233">
        <v>0</v>
      </c>
      <c r="J222" s="166">
        <f t="shared" si="20"/>
        <v>0</v>
      </c>
      <c r="K222" s="164">
        <f t="shared" si="21"/>
        <v>0</v>
      </c>
      <c r="L222" s="165">
        <f t="shared" si="22"/>
        <v>0</v>
      </c>
      <c r="M222" s="164">
        <f t="shared" si="23"/>
        <v>0</v>
      </c>
      <c r="N222" s="8"/>
    </row>
    <row r="223" spans="1:14" customFormat="1" x14ac:dyDescent="0.25">
      <c r="A223" s="61" t="s">
        <v>2360</v>
      </c>
      <c r="B223" s="62" t="s">
        <v>610</v>
      </c>
      <c r="C223" s="63" t="s">
        <v>2378</v>
      </c>
      <c r="D223" s="232">
        <v>182702</v>
      </c>
      <c r="E223" s="233">
        <v>184669</v>
      </c>
      <c r="F223" s="166">
        <f t="shared" si="18"/>
        <v>1.0766165668684524E-2</v>
      </c>
      <c r="G223" s="164">
        <f t="shared" si="19"/>
        <v>2.1532331337369049E-3</v>
      </c>
      <c r="H223" s="232">
        <v>100280</v>
      </c>
      <c r="I223" s="233">
        <v>101350</v>
      </c>
      <c r="J223" s="166">
        <f t="shared" si="20"/>
        <v>1.0670123653769445E-2</v>
      </c>
      <c r="K223" s="164">
        <f t="shared" si="21"/>
        <v>2.1340247307538888E-3</v>
      </c>
      <c r="L223" s="165">
        <f t="shared" si="22"/>
        <v>0.5488719335311053</v>
      </c>
      <c r="M223" s="164">
        <f t="shared" si="23"/>
        <v>0.54881978025548417</v>
      </c>
      <c r="N223" s="8"/>
    </row>
    <row r="224" spans="1:14" customFormat="1" x14ac:dyDescent="0.25">
      <c r="A224" s="61" t="s">
        <v>2924</v>
      </c>
      <c r="B224" s="62" t="s">
        <v>610</v>
      </c>
      <c r="C224" s="63" t="s">
        <v>2172</v>
      </c>
      <c r="D224" s="232">
        <v>5704</v>
      </c>
      <c r="E224" s="233">
        <v>5761</v>
      </c>
      <c r="F224" s="166">
        <f t="shared" si="18"/>
        <v>9.9929873772791021E-3</v>
      </c>
      <c r="G224" s="164">
        <f t="shared" si="19"/>
        <v>1.9985974754558205E-3</v>
      </c>
      <c r="H224" s="232">
        <v>0</v>
      </c>
      <c r="I224" s="233">
        <v>0</v>
      </c>
      <c r="J224" s="166">
        <f t="shared" si="20"/>
        <v>0</v>
      </c>
      <c r="K224" s="164">
        <f t="shared" si="21"/>
        <v>0</v>
      </c>
      <c r="L224" s="165">
        <f t="shared" si="22"/>
        <v>0</v>
      </c>
      <c r="M224" s="164">
        <f t="shared" si="23"/>
        <v>0</v>
      </c>
      <c r="N224" s="8"/>
    </row>
    <row r="225" spans="1:14" customFormat="1" x14ac:dyDescent="0.25">
      <c r="A225" s="61" t="s">
        <v>2264</v>
      </c>
      <c r="B225" s="62" t="s">
        <v>610</v>
      </c>
      <c r="C225" s="63" t="s">
        <v>2276</v>
      </c>
      <c r="D225" s="232">
        <v>32491</v>
      </c>
      <c r="E225" s="233">
        <v>32442</v>
      </c>
      <c r="F225" s="166">
        <f t="shared" si="18"/>
        <v>-1.5081099381367147E-3</v>
      </c>
      <c r="G225" s="164">
        <f t="shared" si="19"/>
        <v>-3.0162198762734294E-4</v>
      </c>
      <c r="H225" s="232">
        <v>2</v>
      </c>
      <c r="I225" s="233">
        <v>2</v>
      </c>
      <c r="J225" s="166">
        <f t="shared" si="20"/>
        <v>0</v>
      </c>
      <c r="K225" s="164">
        <f t="shared" si="21"/>
        <v>0</v>
      </c>
      <c r="L225" s="165">
        <f t="shared" si="22"/>
        <v>6.1555507679049586E-5</v>
      </c>
      <c r="M225" s="164">
        <f t="shared" si="23"/>
        <v>6.1648480364959009E-5</v>
      </c>
      <c r="N225" s="8"/>
    </row>
    <row r="226" spans="1:14" customFormat="1" x14ac:dyDescent="0.25">
      <c r="A226" s="61" t="s">
        <v>2923</v>
      </c>
      <c r="B226" s="62" t="s">
        <v>610</v>
      </c>
      <c r="C226" s="63" t="s">
        <v>2530</v>
      </c>
      <c r="D226" s="232">
        <v>144502</v>
      </c>
      <c r="E226" s="233">
        <v>146828</v>
      </c>
      <c r="F226" s="166">
        <f t="shared" si="18"/>
        <v>1.6096663021965094E-2</v>
      </c>
      <c r="G226" s="164">
        <f t="shared" si="19"/>
        <v>3.2193326043930188E-3</v>
      </c>
      <c r="H226" s="232">
        <v>1</v>
      </c>
      <c r="I226" s="233">
        <v>1</v>
      </c>
      <c r="J226" s="166">
        <f t="shared" si="20"/>
        <v>0</v>
      </c>
      <c r="K226" s="164">
        <f t="shared" si="21"/>
        <v>0</v>
      </c>
      <c r="L226" s="165">
        <f t="shared" si="22"/>
        <v>6.9203194419454405E-6</v>
      </c>
      <c r="M226" s="164">
        <f t="shared" si="23"/>
        <v>6.8106900591167901E-6</v>
      </c>
      <c r="N226" s="8"/>
    </row>
    <row r="227" spans="1:14" customFormat="1" x14ac:dyDescent="0.25">
      <c r="A227" s="61" t="s">
        <v>1871</v>
      </c>
      <c r="B227" s="62" t="s">
        <v>610</v>
      </c>
      <c r="C227" s="63" t="s">
        <v>2110</v>
      </c>
      <c r="D227" s="232">
        <v>262717</v>
      </c>
      <c r="E227" s="233">
        <v>265565</v>
      </c>
      <c r="F227" s="166">
        <f t="shared" si="18"/>
        <v>1.0840562278040628E-2</v>
      </c>
      <c r="G227" s="164">
        <f t="shared" si="19"/>
        <v>2.1681124556081257E-3</v>
      </c>
      <c r="H227" s="232">
        <v>262717</v>
      </c>
      <c r="I227" s="233">
        <v>265565</v>
      </c>
      <c r="J227" s="166">
        <f t="shared" si="20"/>
        <v>1.0840562278040628E-2</v>
      </c>
      <c r="K227" s="164">
        <f t="shared" si="21"/>
        <v>2.1681124556081257E-3</v>
      </c>
      <c r="L227" s="165">
        <f t="shared" si="22"/>
        <v>1</v>
      </c>
      <c r="M227" s="164">
        <f t="shared" si="23"/>
        <v>1</v>
      </c>
      <c r="N227" s="8"/>
    </row>
    <row r="228" spans="1:14" customFormat="1" x14ac:dyDescent="0.25">
      <c r="A228" s="61" t="s">
        <v>2361</v>
      </c>
      <c r="B228" s="62" t="s">
        <v>610</v>
      </c>
      <c r="C228" s="63" t="s">
        <v>2379</v>
      </c>
      <c r="D228" s="232">
        <v>133991</v>
      </c>
      <c r="E228" s="233">
        <v>135107</v>
      </c>
      <c r="F228" s="166">
        <f t="shared" si="18"/>
        <v>8.3289176138695888E-3</v>
      </c>
      <c r="G228" s="164">
        <f t="shared" si="19"/>
        <v>1.6657835227739178E-3</v>
      </c>
      <c r="H228" s="232">
        <v>58964</v>
      </c>
      <c r="I228" s="233">
        <v>59455</v>
      </c>
      <c r="J228" s="166">
        <f t="shared" si="20"/>
        <v>8.3271148497388245E-3</v>
      </c>
      <c r="K228" s="164">
        <f t="shared" si="21"/>
        <v>1.6654229699477649E-3</v>
      </c>
      <c r="L228" s="165">
        <f t="shared" si="22"/>
        <v>0.44005940697509532</v>
      </c>
      <c r="M228" s="164">
        <f t="shared" si="23"/>
        <v>0.44005862020472664</v>
      </c>
      <c r="N228" s="8"/>
    </row>
    <row r="229" spans="1:14" customFormat="1" x14ac:dyDescent="0.25">
      <c r="A229" s="61" t="s">
        <v>2922</v>
      </c>
      <c r="B229" s="62" t="s">
        <v>610</v>
      </c>
      <c r="C229" s="63" t="s">
        <v>402</v>
      </c>
      <c r="D229" s="232">
        <v>14012</v>
      </c>
      <c r="E229" s="233">
        <v>14128</v>
      </c>
      <c r="F229" s="166">
        <f t="shared" si="18"/>
        <v>8.278618327148159E-3</v>
      </c>
      <c r="G229" s="164">
        <f t="shared" si="19"/>
        <v>1.6557236654296318E-3</v>
      </c>
      <c r="H229" s="232">
        <v>0</v>
      </c>
      <c r="I229" s="233">
        <v>0</v>
      </c>
      <c r="J229" s="166">
        <f t="shared" si="20"/>
        <v>0</v>
      </c>
      <c r="K229" s="164">
        <f t="shared" si="21"/>
        <v>0</v>
      </c>
      <c r="L229" s="165">
        <f t="shared" si="22"/>
        <v>0</v>
      </c>
      <c r="M229" s="164">
        <f t="shared" si="23"/>
        <v>0</v>
      </c>
      <c r="N229" s="8"/>
    </row>
    <row r="230" spans="1:14" customFormat="1" x14ac:dyDescent="0.25">
      <c r="A230" s="61" t="s">
        <v>976</v>
      </c>
      <c r="B230" s="62" t="s">
        <v>610</v>
      </c>
      <c r="C230" s="63" t="s">
        <v>616</v>
      </c>
      <c r="D230" s="232">
        <v>694865</v>
      </c>
      <c r="E230" s="233">
        <v>714512</v>
      </c>
      <c r="F230" s="166">
        <f t="shared" si="18"/>
        <v>2.8274556928324208E-2</v>
      </c>
      <c r="G230" s="164">
        <f t="shared" si="19"/>
        <v>5.6549113856648415E-3</v>
      </c>
      <c r="H230" s="232">
        <v>694830</v>
      </c>
      <c r="I230" s="233">
        <v>714476</v>
      </c>
      <c r="J230" s="166">
        <f t="shared" si="20"/>
        <v>2.827454197429587E-2</v>
      </c>
      <c r="K230" s="164">
        <f t="shared" si="21"/>
        <v>5.6549083948591742E-3</v>
      </c>
      <c r="L230" s="165">
        <f t="shared" si="22"/>
        <v>0.99994963050376695</v>
      </c>
      <c r="M230" s="164">
        <f t="shared" si="23"/>
        <v>0.99994961596166332</v>
      </c>
      <c r="N230" s="8"/>
    </row>
    <row r="231" spans="1:14" customFormat="1" x14ac:dyDescent="0.25">
      <c r="A231" s="61" t="s">
        <v>2921</v>
      </c>
      <c r="B231" s="62" t="s">
        <v>610</v>
      </c>
      <c r="C231" s="63" t="s">
        <v>2531</v>
      </c>
      <c r="D231" s="232">
        <v>38897</v>
      </c>
      <c r="E231" s="233">
        <v>39301</v>
      </c>
      <c r="F231" s="166">
        <f t="shared" si="18"/>
        <v>1.0386405121217574E-2</v>
      </c>
      <c r="G231" s="164">
        <f t="shared" si="19"/>
        <v>2.0772810242435146E-3</v>
      </c>
      <c r="H231" s="232">
        <v>1</v>
      </c>
      <c r="I231" s="233">
        <v>1</v>
      </c>
      <c r="J231" s="166">
        <f t="shared" si="20"/>
        <v>0</v>
      </c>
      <c r="K231" s="164">
        <f t="shared" si="21"/>
        <v>0</v>
      </c>
      <c r="L231" s="165">
        <f t="shared" si="22"/>
        <v>2.5708923567370234E-5</v>
      </c>
      <c r="M231" s="164">
        <f t="shared" si="23"/>
        <v>2.5444645174423044E-5</v>
      </c>
      <c r="N231" s="8"/>
    </row>
    <row r="232" spans="1:14" customFormat="1" x14ac:dyDescent="0.25">
      <c r="A232" s="61" t="s">
        <v>1872</v>
      </c>
      <c r="B232" s="62" t="s">
        <v>96</v>
      </c>
      <c r="C232" s="63" t="s">
        <v>1775</v>
      </c>
      <c r="D232" s="232">
        <v>117800</v>
      </c>
      <c r="E232" s="233">
        <v>121355</v>
      </c>
      <c r="F232" s="166">
        <f t="shared" si="18"/>
        <v>3.0178268251273344E-2</v>
      </c>
      <c r="G232" s="164">
        <f t="shared" si="19"/>
        <v>6.0356536502546689E-3</v>
      </c>
      <c r="H232" s="232">
        <v>117796</v>
      </c>
      <c r="I232" s="233">
        <v>121351</v>
      </c>
      <c r="J232" s="166">
        <f t="shared" si="20"/>
        <v>3.0179293015042956E-2</v>
      </c>
      <c r="K232" s="164">
        <f t="shared" si="21"/>
        <v>6.0358586030085908E-3</v>
      </c>
      <c r="L232" s="165">
        <f t="shared" si="22"/>
        <v>0.99996604414261459</v>
      </c>
      <c r="M232" s="164">
        <f t="shared" si="23"/>
        <v>0.99996703885295213</v>
      </c>
      <c r="N232" s="8"/>
    </row>
    <row r="233" spans="1:14" customFormat="1" x14ac:dyDescent="0.25">
      <c r="A233" s="61" t="s">
        <v>2920</v>
      </c>
      <c r="B233" s="62" t="s">
        <v>96</v>
      </c>
      <c r="C233" s="63" t="s">
        <v>2256</v>
      </c>
      <c r="D233" s="232">
        <v>26292</v>
      </c>
      <c r="E233" s="233">
        <v>26454</v>
      </c>
      <c r="F233" s="166">
        <f t="shared" si="18"/>
        <v>6.1615700593336377E-3</v>
      </c>
      <c r="G233" s="164">
        <f t="shared" si="19"/>
        <v>1.2323140118667276E-3</v>
      </c>
      <c r="H233" s="232">
        <v>3</v>
      </c>
      <c r="I233" s="233">
        <v>3</v>
      </c>
      <c r="J233" s="166">
        <f t="shared" si="20"/>
        <v>0</v>
      </c>
      <c r="K233" s="164">
        <f t="shared" si="21"/>
        <v>0</v>
      </c>
      <c r="L233" s="165">
        <f t="shared" si="22"/>
        <v>1.1410314924691921E-4</v>
      </c>
      <c r="M233" s="164">
        <f t="shared" si="23"/>
        <v>1.1340440009072352E-4</v>
      </c>
      <c r="N233" s="8"/>
    </row>
    <row r="234" spans="1:14" customFormat="1" x14ac:dyDescent="0.25">
      <c r="A234" s="61" t="s">
        <v>2392</v>
      </c>
      <c r="B234" s="62" t="s">
        <v>96</v>
      </c>
      <c r="C234" s="63" t="s">
        <v>2395</v>
      </c>
      <c r="D234" s="232">
        <v>33224</v>
      </c>
      <c r="E234" s="233">
        <v>34241</v>
      </c>
      <c r="F234" s="166">
        <f t="shared" si="18"/>
        <v>3.0610402118950157E-2</v>
      </c>
      <c r="G234" s="164">
        <f t="shared" si="19"/>
        <v>6.1220804237900311E-3</v>
      </c>
      <c r="H234" s="232">
        <v>1205</v>
      </c>
      <c r="I234" s="233">
        <v>1240</v>
      </c>
      <c r="J234" s="166">
        <f t="shared" si="20"/>
        <v>2.9045643153526972E-2</v>
      </c>
      <c r="K234" s="164">
        <f t="shared" si="21"/>
        <v>5.8091286307053944E-3</v>
      </c>
      <c r="L234" s="165">
        <f t="shared" si="22"/>
        <v>3.6268962196002889E-2</v>
      </c>
      <c r="M234" s="164">
        <f t="shared" si="23"/>
        <v>3.6213895622207296E-2</v>
      </c>
      <c r="N234" s="8"/>
    </row>
    <row r="235" spans="1:14" customFormat="1" x14ac:dyDescent="0.25">
      <c r="A235" s="61" t="s">
        <v>1873</v>
      </c>
      <c r="B235" s="62" t="s">
        <v>96</v>
      </c>
      <c r="C235" s="63" t="s">
        <v>2112</v>
      </c>
      <c r="D235" s="232">
        <v>49892</v>
      </c>
      <c r="E235" s="233">
        <v>50739</v>
      </c>
      <c r="F235" s="166">
        <f t="shared" si="18"/>
        <v>1.6976669606349717E-2</v>
      </c>
      <c r="G235" s="164">
        <f t="shared" si="19"/>
        <v>3.3953339212699435E-3</v>
      </c>
      <c r="H235" s="232">
        <v>11000</v>
      </c>
      <c r="I235" s="233">
        <v>11187</v>
      </c>
      <c r="J235" s="166">
        <f t="shared" si="20"/>
        <v>1.7000000000000001E-2</v>
      </c>
      <c r="K235" s="164">
        <f t="shared" si="21"/>
        <v>3.4000000000000002E-3</v>
      </c>
      <c r="L235" s="165">
        <f t="shared" si="22"/>
        <v>0.22047622865389241</v>
      </c>
      <c r="M235" s="164">
        <f t="shared" si="23"/>
        <v>0.22048128658428429</v>
      </c>
      <c r="N235" s="8"/>
    </row>
    <row r="236" spans="1:14" customFormat="1" x14ac:dyDescent="0.25">
      <c r="A236" s="61" t="s">
        <v>1874</v>
      </c>
      <c r="B236" s="62" t="s">
        <v>96</v>
      </c>
      <c r="C236" s="63" t="s">
        <v>2113</v>
      </c>
      <c r="D236" s="232">
        <v>77534</v>
      </c>
      <c r="E236" s="233">
        <v>79165</v>
      </c>
      <c r="F236" s="166">
        <f t="shared" si="18"/>
        <v>2.1035932623107281E-2</v>
      </c>
      <c r="G236" s="164">
        <f t="shared" si="19"/>
        <v>4.2071865246214564E-3</v>
      </c>
      <c r="H236" s="232">
        <v>77532</v>
      </c>
      <c r="I236" s="233">
        <v>79163</v>
      </c>
      <c r="J236" s="166">
        <f t="shared" si="20"/>
        <v>2.1036475261827375E-2</v>
      </c>
      <c r="K236" s="164">
        <f t="shared" si="21"/>
        <v>4.2072950523654746E-3</v>
      </c>
      <c r="L236" s="165">
        <f t="shared" si="22"/>
        <v>0.99997420486496247</v>
      </c>
      <c r="M236" s="164">
        <f t="shared" si="23"/>
        <v>0.99997473631023814</v>
      </c>
      <c r="N236" s="8"/>
    </row>
    <row r="237" spans="1:14" customFormat="1" x14ac:dyDescent="0.25">
      <c r="A237" s="61" t="s">
        <v>2919</v>
      </c>
      <c r="B237" s="62" t="s">
        <v>96</v>
      </c>
      <c r="C237" s="63" t="s">
        <v>2144</v>
      </c>
      <c r="D237" s="232">
        <v>22648</v>
      </c>
      <c r="E237" s="233">
        <v>22695</v>
      </c>
      <c r="F237" s="166">
        <f t="shared" si="18"/>
        <v>2.0752384316495938E-3</v>
      </c>
      <c r="G237" s="164">
        <f t="shared" si="19"/>
        <v>4.1504768632991877E-4</v>
      </c>
      <c r="H237" s="232">
        <v>1</v>
      </c>
      <c r="I237" s="233">
        <v>1</v>
      </c>
      <c r="J237" s="166">
        <f t="shared" si="20"/>
        <v>0</v>
      </c>
      <c r="K237" s="164">
        <f t="shared" si="21"/>
        <v>0</v>
      </c>
      <c r="L237" s="165">
        <f t="shared" si="22"/>
        <v>4.4154009184033909E-5</v>
      </c>
      <c r="M237" s="164">
        <f t="shared" si="23"/>
        <v>4.4062568847763828E-5</v>
      </c>
      <c r="N237" s="8"/>
    </row>
    <row r="238" spans="1:14" customFormat="1" x14ac:dyDescent="0.25">
      <c r="A238" s="61" t="s">
        <v>1875</v>
      </c>
      <c r="B238" s="62" t="s">
        <v>96</v>
      </c>
      <c r="C238" s="63" t="s">
        <v>2115</v>
      </c>
      <c r="D238" s="232">
        <v>326470</v>
      </c>
      <c r="E238" s="233">
        <v>347089</v>
      </c>
      <c r="F238" s="166">
        <f t="shared" si="18"/>
        <v>6.3157411094434401E-2</v>
      </c>
      <c r="G238" s="164">
        <f t="shared" si="19"/>
        <v>1.263148221888688E-2</v>
      </c>
      <c r="H238" s="232">
        <v>1</v>
      </c>
      <c r="I238" s="233">
        <v>1</v>
      </c>
      <c r="J238" s="166">
        <f t="shared" si="20"/>
        <v>0</v>
      </c>
      <c r="K238" s="164">
        <f t="shared" si="21"/>
        <v>0</v>
      </c>
      <c r="L238" s="165">
        <f t="shared" si="22"/>
        <v>3.0630685821055535E-6</v>
      </c>
      <c r="M238" s="164">
        <f t="shared" si="23"/>
        <v>2.8811054225285157E-6</v>
      </c>
      <c r="N238" s="8"/>
    </row>
    <row r="239" spans="1:14" customFormat="1" x14ac:dyDescent="0.25">
      <c r="A239" s="61" t="s">
        <v>1876</v>
      </c>
      <c r="B239" s="62" t="s">
        <v>96</v>
      </c>
      <c r="C239" s="63" t="s">
        <v>596</v>
      </c>
      <c r="D239" s="232">
        <v>75557</v>
      </c>
      <c r="E239" s="233">
        <v>78913</v>
      </c>
      <c r="F239" s="166">
        <f t="shared" si="18"/>
        <v>4.4416797914157521E-2</v>
      </c>
      <c r="G239" s="164">
        <f t="shared" si="19"/>
        <v>8.8833595828315039E-3</v>
      </c>
      <c r="H239" s="232">
        <v>68</v>
      </c>
      <c r="I239" s="233">
        <v>71</v>
      </c>
      <c r="J239" s="166">
        <f t="shared" si="20"/>
        <v>4.4117647058823532E-2</v>
      </c>
      <c r="K239" s="164">
        <f t="shared" si="21"/>
        <v>8.8235294117647058E-3</v>
      </c>
      <c r="L239" s="165">
        <f t="shared" si="22"/>
        <v>8.9998279444657679E-4</v>
      </c>
      <c r="M239" s="164">
        <f t="shared" si="23"/>
        <v>8.9972501362259706E-4</v>
      </c>
      <c r="N239" s="8"/>
    </row>
    <row r="240" spans="1:14" customFormat="1" x14ac:dyDescent="0.25">
      <c r="A240" s="61" t="s">
        <v>2918</v>
      </c>
      <c r="B240" s="62" t="s">
        <v>96</v>
      </c>
      <c r="C240" s="63" t="s">
        <v>2532</v>
      </c>
      <c r="D240" s="232">
        <v>40101</v>
      </c>
      <c r="E240" s="233">
        <v>41054</v>
      </c>
      <c r="F240" s="166">
        <f t="shared" si="18"/>
        <v>2.3764993391685994E-2</v>
      </c>
      <c r="G240" s="164">
        <f t="shared" si="19"/>
        <v>4.7529986783371985E-3</v>
      </c>
      <c r="H240" s="232">
        <v>28</v>
      </c>
      <c r="I240" s="233">
        <v>29</v>
      </c>
      <c r="J240" s="166">
        <f t="shared" si="20"/>
        <v>3.5714285714285712E-2</v>
      </c>
      <c r="K240" s="164">
        <f t="shared" si="21"/>
        <v>7.1428571428571426E-3</v>
      </c>
      <c r="L240" s="165">
        <f t="shared" si="22"/>
        <v>6.9823695169696513E-4</v>
      </c>
      <c r="M240" s="164">
        <f t="shared" si="23"/>
        <v>7.0638671018658351E-4</v>
      </c>
      <c r="N240" s="8"/>
    </row>
    <row r="241" spans="1:14" customFormat="1" x14ac:dyDescent="0.25">
      <c r="A241" s="61" t="s">
        <v>1877</v>
      </c>
      <c r="B241" s="62" t="s">
        <v>96</v>
      </c>
      <c r="C241" s="63" t="s">
        <v>2116</v>
      </c>
      <c r="D241" s="232">
        <v>165002</v>
      </c>
      <c r="E241" s="233">
        <v>172985</v>
      </c>
      <c r="F241" s="166">
        <f t="shared" si="18"/>
        <v>4.8381231742645546E-2</v>
      </c>
      <c r="G241" s="164">
        <f t="shared" si="19"/>
        <v>9.6762463485291095E-3</v>
      </c>
      <c r="H241" s="232">
        <v>0</v>
      </c>
      <c r="I241" s="233">
        <v>0</v>
      </c>
      <c r="J241" s="166">
        <f t="shared" si="20"/>
        <v>0</v>
      </c>
      <c r="K241" s="164">
        <f t="shared" si="21"/>
        <v>0</v>
      </c>
      <c r="L241" s="165">
        <f t="shared" si="22"/>
        <v>0</v>
      </c>
      <c r="M241" s="164">
        <f t="shared" si="23"/>
        <v>0</v>
      </c>
      <c r="N241" s="8"/>
    </row>
    <row r="242" spans="1:14" customFormat="1" x14ac:dyDescent="0.25">
      <c r="A242" s="61" t="s">
        <v>2917</v>
      </c>
      <c r="B242" s="62" t="s">
        <v>96</v>
      </c>
      <c r="C242" s="63" t="s">
        <v>2533</v>
      </c>
      <c r="D242" s="232">
        <v>36433</v>
      </c>
      <c r="E242" s="233">
        <v>36765</v>
      </c>
      <c r="F242" s="166">
        <f t="shared" si="18"/>
        <v>9.1126176817720207E-3</v>
      </c>
      <c r="G242" s="164">
        <f t="shared" si="19"/>
        <v>1.8225235363544042E-3</v>
      </c>
      <c r="H242" s="232">
        <v>20108</v>
      </c>
      <c r="I242" s="233">
        <v>20288</v>
      </c>
      <c r="J242" s="166">
        <f t="shared" si="20"/>
        <v>8.9516610304356467E-3</v>
      </c>
      <c r="K242" s="164">
        <f t="shared" si="21"/>
        <v>1.7903322060871293E-3</v>
      </c>
      <c r="L242" s="165">
        <f t="shared" si="22"/>
        <v>0.55191721790684267</v>
      </c>
      <c r="M242" s="164">
        <f t="shared" si="23"/>
        <v>0.55182918536651704</v>
      </c>
      <c r="N242" s="8"/>
    </row>
    <row r="243" spans="1:14" customFormat="1" x14ac:dyDescent="0.25">
      <c r="A243" s="61" t="s">
        <v>2916</v>
      </c>
      <c r="B243" s="62" t="s">
        <v>96</v>
      </c>
      <c r="C243" s="63" t="s">
        <v>2514</v>
      </c>
      <c r="D243" s="232">
        <v>33567</v>
      </c>
      <c r="E243" s="233">
        <v>34014</v>
      </c>
      <c r="F243" s="166">
        <f t="shared" si="18"/>
        <v>1.3316650281526499E-2</v>
      </c>
      <c r="G243" s="164">
        <f t="shared" si="19"/>
        <v>2.6633300563053E-3</v>
      </c>
      <c r="H243" s="232">
        <v>4</v>
      </c>
      <c r="I243" s="233">
        <v>4</v>
      </c>
      <c r="J243" s="166">
        <f t="shared" si="20"/>
        <v>0</v>
      </c>
      <c r="K243" s="164">
        <f t="shared" si="21"/>
        <v>0</v>
      </c>
      <c r="L243" s="165">
        <f t="shared" si="22"/>
        <v>1.1916465576310067E-4</v>
      </c>
      <c r="M243" s="164">
        <f t="shared" si="23"/>
        <v>1.1759863585582407E-4</v>
      </c>
      <c r="N243" s="8"/>
    </row>
    <row r="244" spans="1:14" customFormat="1" x14ac:dyDescent="0.25">
      <c r="A244" s="61" t="s">
        <v>2265</v>
      </c>
      <c r="B244" s="62" t="s">
        <v>96</v>
      </c>
      <c r="C244" s="63" t="s">
        <v>58</v>
      </c>
      <c r="D244" s="232">
        <v>32223</v>
      </c>
      <c r="E244" s="233">
        <v>32513</v>
      </c>
      <c r="F244" s="166">
        <f t="shared" si="18"/>
        <v>8.9997827638643203E-3</v>
      </c>
      <c r="G244" s="164">
        <f t="shared" si="19"/>
        <v>1.7999565527728641E-3</v>
      </c>
      <c r="H244" s="232">
        <v>0</v>
      </c>
      <c r="I244" s="233">
        <v>0</v>
      </c>
      <c r="J244" s="166">
        <f t="shared" si="20"/>
        <v>0</v>
      </c>
      <c r="K244" s="164">
        <f t="shared" si="21"/>
        <v>0</v>
      </c>
      <c r="L244" s="165">
        <f t="shared" si="22"/>
        <v>0</v>
      </c>
      <c r="M244" s="164">
        <f t="shared" si="23"/>
        <v>0</v>
      </c>
      <c r="N244" s="8"/>
    </row>
    <row r="245" spans="1:14" customFormat="1" x14ac:dyDescent="0.25">
      <c r="A245" s="61" t="s">
        <v>1878</v>
      </c>
      <c r="B245" s="62" t="s">
        <v>96</v>
      </c>
      <c r="C245" s="63" t="s">
        <v>2117</v>
      </c>
      <c r="D245" s="232">
        <v>155183</v>
      </c>
      <c r="E245" s="233">
        <v>162392</v>
      </c>
      <c r="F245" s="166">
        <f t="shared" si="18"/>
        <v>4.6454830748213397E-2</v>
      </c>
      <c r="G245" s="164">
        <f t="shared" si="19"/>
        <v>9.2909661496426797E-3</v>
      </c>
      <c r="H245" s="232">
        <v>8</v>
      </c>
      <c r="I245" s="233">
        <v>8</v>
      </c>
      <c r="J245" s="166">
        <f t="shared" si="20"/>
        <v>0</v>
      </c>
      <c r="K245" s="164">
        <f t="shared" si="21"/>
        <v>0</v>
      </c>
      <c r="L245" s="165">
        <f t="shared" si="22"/>
        <v>5.1552038560924843E-5</v>
      </c>
      <c r="M245" s="164">
        <f t="shared" si="23"/>
        <v>4.9263510517759495E-5</v>
      </c>
      <c r="N245" s="8"/>
    </row>
    <row r="246" spans="1:14" customFormat="1" x14ac:dyDescent="0.25">
      <c r="A246" s="61" t="s">
        <v>2915</v>
      </c>
      <c r="B246" s="62" t="s">
        <v>96</v>
      </c>
      <c r="C246" s="63" t="s">
        <v>2131</v>
      </c>
      <c r="D246" s="232">
        <v>37666</v>
      </c>
      <c r="E246" s="233">
        <v>37928</v>
      </c>
      <c r="F246" s="166">
        <f t="shared" si="18"/>
        <v>6.9558753252269949E-3</v>
      </c>
      <c r="G246" s="164">
        <f t="shared" si="19"/>
        <v>1.3911750650453989E-3</v>
      </c>
      <c r="H246" s="232">
        <v>0</v>
      </c>
      <c r="I246" s="233">
        <v>0</v>
      </c>
      <c r="J246" s="166">
        <f t="shared" si="20"/>
        <v>0</v>
      </c>
      <c r="K246" s="164">
        <f t="shared" si="21"/>
        <v>0</v>
      </c>
      <c r="L246" s="165">
        <f t="shared" si="22"/>
        <v>0</v>
      </c>
      <c r="M246" s="164">
        <f t="shared" si="23"/>
        <v>0</v>
      </c>
      <c r="N246" s="8"/>
    </row>
    <row r="247" spans="1:14" customFormat="1" x14ac:dyDescent="0.25">
      <c r="A247" s="61" t="s">
        <v>977</v>
      </c>
      <c r="B247" s="62" t="s">
        <v>96</v>
      </c>
      <c r="C247" s="63" t="s">
        <v>95</v>
      </c>
      <c r="D247" s="232">
        <v>486351</v>
      </c>
      <c r="E247" s="233">
        <v>491818</v>
      </c>
      <c r="F247" s="166">
        <f t="shared" si="18"/>
        <v>1.1240852799726947E-2</v>
      </c>
      <c r="G247" s="164">
        <f t="shared" si="19"/>
        <v>2.2481705599453894E-3</v>
      </c>
      <c r="H247" s="232">
        <v>485620</v>
      </c>
      <c r="I247" s="233">
        <v>491079</v>
      </c>
      <c r="J247" s="166">
        <f t="shared" si="20"/>
        <v>1.1241299781722334E-2</v>
      </c>
      <c r="K247" s="164">
        <f t="shared" si="21"/>
        <v>2.248259956344467E-3</v>
      </c>
      <c r="L247" s="165">
        <f t="shared" si="22"/>
        <v>0.99849697029511608</v>
      </c>
      <c r="M247" s="164">
        <f t="shared" si="23"/>
        <v>0.99849741164414474</v>
      </c>
      <c r="N247" s="8"/>
    </row>
    <row r="248" spans="1:14" customFormat="1" x14ac:dyDescent="0.25">
      <c r="A248" s="61" t="s">
        <v>1879</v>
      </c>
      <c r="B248" s="62" t="s">
        <v>96</v>
      </c>
      <c r="C248" s="63" t="s">
        <v>2118</v>
      </c>
      <c r="D248" s="232">
        <v>110143</v>
      </c>
      <c r="E248" s="233">
        <v>110904</v>
      </c>
      <c r="F248" s="166">
        <f t="shared" si="18"/>
        <v>6.9091998583659421E-3</v>
      </c>
      <c r="G248" s="164">
        <f t="shared" si="19"/>
        <v>1.3818399716731885E-3</v>
      </c>
      <c r="H248" s="232">
        <v>36089</v>
      </c>
      <c r="I248" s="233">
        <v>36343</v>
      </c>
      <c r="J248" s="166">
        <f t="shared" si="20"/>
        <v>7.0381556707029844E-3</v>
      </c>
      <c r="K248" s="164">
        <f t="shared" si="21"/>
        <v>1.407631134140597E-3</v>
      </c>
      <c r="L248" s="165">
        <f t="shared" si="22"/>
        <v>0.32765586555659459</v>
      </c>
      <c r="M248" s="164">
        <f t="shared" si="23"/>
        <v>0.32769782875279518</v>
      </c>
      <c r="N248" s="8"/>
    </row>
    <row r="249" spans="1:14" customFormat="1" x14ac:dyDescent="0.25">
      <c r="A249" s="61" t="s">
        <v>1642</v>
      </c>
      <c r="B249" s="62" t="s">
        <v>96</v>
      </c>
      <c r="C249" s="63" t="s">
        <v>1760</v>
      </c>
      <c r="D249" s="232">
        <v>951345</v>
      </c>
      <c r="E249" s="233">
        <v>986360</v>
      </c>
      <c r="F249" s="166">
        <f t="shared" si="18"/>
        <v>3.6805785493170193E-2</v>
      </c>
      <c r="G249" s="164">
        <f t="shared" si="19"/>
        <v>7.3611570986340386E-3</v>
      </c>
      <c r="H249" s="232">
        <v>776192</v>
      </c>
      <c r="I249" s="233">
        <v>804687</v>
      </c>
      <c r="J249" s="166">
        <f t="shared" si="20"/>
        <v>3.6711277622031663E-2</v>
      </c>
      <c r="K249" s="164">
        <f t="shared" si="21"/>
        <v>7.3422555244063324E-3</v>
      </c>
      <c r="L249" s="165">
        <f t="shared" si="22"/>
        <v>0.81588908335041443</v>
      </c>
      <c r="M249" s="164">
        <f t="shared" si="23"/>
        <v>0.81581471268096839</v>
      </c>
      <c r="N249" s="8"/>
    </row>
    <row r="250" spans="1:14" customFormat="1" x14ac:dyDescent="0.25">
      <c r="A250" s="61" t="s">
        <v>1880</v>
      </c>
      <c r="B250" s="62" t="s">
        <v>96</v>
      </c>
      <c r="C250" s="63" t="s">
        <v>2119</v>
      </c>
      <c r="D250" s="232">
        <v>70020</v>
      </c>
      <c r="E250" s="233">
        <v>71124</v>
      </c>
      <c r="F250" s="166">
        <f t="shared" si="18"/>
        <v>1.5766923736075408E-2</v>
      </c>
      <c r="G250" s="164">
        <f t="shared" si="19"/>
        <v>3.1533847472150814E-3</v>
      </c>
      <c r="H250" s="232">
        <v>21618</v>
      </c>
      <c r="I250" s="233">
        <v>21952</v>
      </c>
      <c r="J250" s="166">
        <f t="shared" si="20"/>
        <v>1.5450087889721529E-2</v>
      </c>
      <c r="K250" s="164">
        <f t="shared" si="21"/>
        <v>3.0900175779443057E-3</v>
      </c>
      <c r="L250" s="165">
        <f t="shared" si="22"/>
        <v>0.30874035989717225</v>
      </c>
      <c r="M250" s="164">
        <f t="shared" si="23"/>
        <v>0.30864405826443958</v>
      </c>
      <c r="N250" s="8"/>
    </row>
    <row r="251" spans="1:14" customFormat="1" x14ac:dyDescent="0.25">
      <c r="A251" s="61" t="s">
        <v>2914</v>
      </c>
      <c r="B251" s="62" t="s">
        <v>96</v>
      </c>
      <c r="C251" s="63" t="s">
        <v>2097</v>
      </c>
      <c r="D251" s="232">
        <v>14145</v>
      </c>
      <c r="E251" s="233">
        <v>14507</v>
      </c>
      <c r="F251" s="166">
        <f t="shared" si="18"/>
        <v>2.5592082007776601E-2</v>
      </c>
      <c r="G251" s="164">
        <f t="shared" si="19"/>
        <v>5.11841640155532E-3</v>
      </c>
      <c r="H251" s="232">
        <v>3</v>
      </c>
      <c r="I251" s="233">
        <v>3</v>
      </c>
      <c r="J251" s="166">
        <f t="shared" si="20"/>
        <v>0</v>
      </c>
      <c r="K251" s="164">
        <f t="shared" si="21"/>
        <v>0</v>
      </c>
      <c r="L251" s="165">
        <f t="shared" si="22"/>
        <v>2.1208907741251324E-4</v>
      </c>
      <c r="M251" s="164">
        <f t="shared" si="23"/>
        <v>2.0679671882539464E-4</v>
      </c>
      <c r="N251" s="8"/>
    </row>
    <row r="252" spans="1:14" customFormat="1" x14ac:dyDescent="0.25">
      <c r="A252" s="61" t="s">
        <v>2913</v>
      </c>
      <c r="B252" s="62" t="s">
        <v>96</v>
      </c>
      <c r="C252" s="63" t="s">
        <v>2236</v>
      </c>
      <c r="D252" s="232">
        <v>5857</v>
      </c>
      <c r="E252" s="233">
        <v>5859</v>
      </c>
      <c r="F252" s="166">
        <f t="shared" si="18"/>
        <v>3.4147174321324912E-4</v>
      </c>
      <c r="G252" s="164">
        <f t="shared" si="19"/>
        <v>6.8294348642649819E-5</v>
      </c>
      <c r="H252" s="232">
        <v>8</v>
      </c>
      <c r="I252" s="233">
        <v>8</v>
      </c>
      <c r="J252" s="166">
        <f t="shared" si="20"/>
        <v>0</v>
      </c>
      <c r="K252" s="164">
        <f t="shared" si="21"/>
        <v>0</v>
      </c>
      <c r="L252" s="165">
        <f t="shared" si="22"/>
        <v>1.3658869728529965E-3</v>
      </c>
      <c r="M252" s="164">
        <f t="shared" si="23"/>
        <v>1.36542072025943E-3</v>
      </c>
      <c r="N252" s="8"/>
    </row>
    <row r="253" spans="1:14" customFormat="1" x14ac:dyDescent="0.25">
      <c r="A253" s="61" t="s">
        <v>2912</v>
      </c>
      <c r="B253" s="62" t="s">
        <v>96</v>
      </c>
      <c r="C253" s="63" t="s">
        <v>2535</v>
      </c>
      <c r="D253" s="232">
        <v>16831</v>
      </c>
      <c r="E253" s="233">
        <v>17044</v>
      </c>
      <c r="F253" s="166">
        <f t="shared" si="18"/>
        <v>1.2655219535381143E-2</v>
      </c>
      <c r="G253" s="164">
        <f t="shared" si="19"/>
        <v>2.5310439070762285E-3</v>
      </c>
      <c r="H253" s="232">
        <v>0</v>
      </c>
      <c r="I253" s="233">
        <v>0</v>
      </c>
      <c r="J253" s="166">
        <f t="shared" si="20"/>
        <v>0</v>
      </c>
      <c r="K253" s="164">
        <f t="shared" si="21"/>
        <v>0</v>
      </c>
      <c r="L253" s="165">
        <f t="shared" si="22"/>
        <v>0</v>
      </c>
      <c r="M253" s="164">
        <f t="shared" si="23"/>
        <v>0</v>
      </c>
      <c r="N253" s="8"/>
    </row>
    <row r="254" spans="1:14" customFormat="1" x14ac:dyDescent="0.25">
      <c r="A254" s="61" t="s">
        <v>2266</v>
      </c>
      <c r="B254" s="62" t="s">
        <v>96</v>
      </c>
      <c r="C254" s="63" t="s">
        <v>2277</v>
      </c>
      <c r="D254" s="232">
        <v>12407</v>
      </c>
      <c r="E254" s="233">
        <v>12479</v>
      </c>
      <c r="F254" s="166">
        <f t="shared" si="18"/>
        <v>5.8031756266623677E-3</v>
      </c>
      <c r="G254" s="164">
        <f t="shared" si="19"/>
        <v>1.1606351253324735E-3</v>
      </c>
      <c r="H254" s="232">
        <v>4025</v>
      </c>
      <c r="I254" s="233">
        <v>4049</v>
      </c>
      <c r="J254" s="166">
        <f t="shared" si="20"/>
        <v>5.9627329192546586E-3</v>
      </c>
      <c r="K254" s="164">
        <f t="shared" si="21"/>
        <v>1.1925465838509316E-3</v>
      </c>
      <c r="L254" s="165">
        <f t="shared" si="22"/>
        <v>0.32441363746272267</v>
      </c>
      <c r="M254" s="164">
        <f t="shared" si="23"/>
        <v>0.3244651013703021</v>
      </c>
      <c r="N254" s="8"/>
    </row>
    <row r="255" spans="1:14" customFormat="1" x14ac:dyDescent="0.25">
      <c r="A255" s="61" t="s">
        <v>1881</v>
      </c>
      <c r="B255" s="62" t="s">
        <v>96</v>
      </c>
      <c r="C255" s="63" t="s">
        <v>2120</v>
      </c>
      <c r="D255" s="232">
        <v>169253</v>
      </c>
      <c r="E255" s="233">
        <v>172039</v>
      </c>
      <c r="F255" s="166">
        <f t="shared" si="18"/>
        <v>1.6460564953058438E-2</v>
      </c>
      <c r="G255" s="164">
        <f t="shared" si="19"/>
        <v>3.2921129906116875E-3</v>
      </c>
      <c r="H255" s="232">
        <v>167669</v>
      </c>
      <c r="I255" s="233">
        <v>170429</v>
      </c>
      <c r="J255" s="166">
        <f t="shared" si="20"/>
        <v>1.6461003524801843E-2</v>
      </c>
      <c r="K255" s="164">
        <f t="shared" si="21"/>
        <v>3.2922007049603686E-3</v>
      </c>
      <c r="L255" s="165">
        <f t="shared" si="22"/>
        <v>0.99064122940213761</v>
      </c>
      <c r="M255" s="164">
        <f t="shared" si="23"/>
        <v>0.99064165683362493</v>
      </c>
      <c r="N255" s="8"/>
    </row>
    <row r="256" spans="1:14" customFormat="1" x14ac:dyDescent="0.25">
      <c r="A256" s="61" t="s">
        <v>1882</v>
      </c>
      <c r="B256" s="62" t="s">
        <v>96</v>
      </c>
      <c r="C256" s="63" t="s">
        <v>2121</v>
      </c>
      <c r="D256" s="232">
        <v>271088</v>
      </c>
      <c r="E256" s="233">
        <v>279038</v>
      </c>
      <c r="F256" s="166">
        <f t="shared" si="18"/>
        <v>2.9326270436168329E-2</v>
      </c>
      <c r="G256" s="164">
        <f t="shared" si="19"/>
        <v>5.8652540872336659E-3</v>
      </c>
      <c r="H256" s="232">
        <v>23</v>
      </c>
      <c r="I256" s="233">
        <v>24</v>
      </c>
      <c r="J256" s="166">
        <f t="shared" si="20"/>
        <v>4.3478260869565216E-2</v>
      </c>
      <c r="K256" s="164">
        <f t="shared" si="21"/>
        <v>8.6956521739130436E-3</v>
      </c>
      <c r="L256" s="165">
        <f t="shared" si="22"/>
        <v>8.4843298117216555E-5</v>
      </c>
      <c r="M256" s="164">
        <f t="shared" si="23"/>
        <v>8.6009790781183925E-5</v>
      </c>
      <c r="N256" s="8"/>
    </row>
    <row r="257" spans="1:14" customFormat="1" x14ac:dyDescent="0.25">
      <c r="A257" s="61" t="s">
        <v>2911</v>
      </c>
      <c r="B257" s="62" t="s">
        <v>96</v>
      </c>
      <c r="C257" s="63" t="s">
        <v>1772</v>
      </c>
      <c r="D257" s="232">
        <v>23987</v>
      </c>
      <c r="E257" s="233">
        <v>24422</v>
      </c>
      <c r="F257" s="166">
        <f t="shared" si="18"/>
        <v>1.8134823029140785E-2</v>
      </c>
      <c r="G257" s="164">
        <f t="shared" si="19"/>
        <v>3.6269646058281571E-3</v>
      </c>
      <c r="H257" s="232">
        <v>1</v>
      </c>
      <c r="I257" s="233">
        <v>1</v>
      </c>
      <c r="J257" s="166">
        <f t="shared" si="20"/>
        <v>0</v>
      </c>
      <c r="K257" s="164">
        <f t="shared" si="21"/>
        <v>0</v>
      </c>
      <c r="L257" s="165">
        <f t="shared" si="22"/>
        <v>4.1689248342852379E-5</v>
      </c>
      <c r="M257" s="164">
        <f t="shared" si="23"/>
        <v>4.0946687412988291E-5</v>
      </c>
      <c r="N257" s="8"/>
    </row>
    <row r="258" spans="1:14" customFormat="1" x14ac:dyDescent="0.25">
      <c r="A258" s="61" t="s">
        <v>2910</v>
      </c>
      <c r="B258" s="62" t="s">
        <v>96</v>
      </c>
      <c r="C258" s="63" t="s">
        <v>2396</v>
      </c>
      <c r="D258" s="232">
        <v>20803</v>
      </c>
      <c r="E258" s="233">
        <v>20886</v>
      </c>
      <c r="F258" s="166">
        <f t="shared" si="18"/>
        <v>3.9898091621400761E-3</v>
      </c>
      <c r="G258" s="164">
        <f t="shared" si="19"/>
        <v>7.9796183242801522E-4</v>
      </c>
      <c r="H258" s="232">
        <v>3</v>
      </c>
      <c r="I258" s="233">
        <v>3</v>
      </c>
      <c r="J258" s="166">
        <f t="shared" si="20"/>
        <v>0</v>
      </c>
      <c r="K258" s="164">
        <f t="shared" si="21"/>
        <v>0</v>
      </c>
      <c r="L258" s="165">
        <f t="shared" si="22"/>
        <v>1.4420996971590636E-4</v>
      </c>
      <c r="M258" s="164">
        <f t="shared" si="23"/>
        <v>1.4363688595231256E-4</v>
      </c>
      <c r="N258" s="8"/>
    </row>
    <row r="259" spans="1:14" customFormat="1" x14ac:dyDescent="0.25">
      <c r="A259" s="61" t="s">
        <v>2909</v>
      </c>
      <c r="B259" s="62" t="s">
        <v>96</v>
      </c>
      <c r="C259" s="63" t="s">
        <v>2536</v>
      </c>
      <c r="D259" s="232">
        <v>10712</v>
      </c>
      <c r="E259" s="233">
        <v>10944</v>
      </c>
      <c r="F259" s="166">
        <f t="shared" ref="F259:F322" si="24">(E259-D259)/D259</f>
        <v>2.1657953696788648E-2</v>
      </c>
      <c r="G259" s="164">
        <f t="shared" ref="G259:G322" si="25">F259/5</f>
        <v>4.3315907393577293E-3</v>
      </c>
      <c r="H259" s="232">
        <v>1</v>
      </c>
      <c r="I259" s="233">
        <v>1</v>
      </c>
      <c r="J259" s="166">
        <f t="shared" ref="J259:J322" si="26">IFERROR((I259-H259)/H259,0)</f>
        <v>0</v>
      </c>
      <c r="K259" s="164">
        <f t="shared" ref="K259:K322" si="27">J259/5</f>
        <v>0</v>
      </c>
      <c r="L259" s="165">
        <f t="shared" ref="L259:L322" si="28">H259/D259</f>
        <v>9.3353248693054525E-5</v>
      </c>
      <c r="M259" s="164">
        <f t="shared" ref="M259:M322" si="29">I259/E259</f>
        <v>9.1374269005847948E-5</v>
      </c>
      <c r="N259" s="8"/>
    </row>
    <row r="260" spans="1:14" customFormat="1" x14ac:dyDescent="0.25">
      <c r="A260" s="61" t="s">
        <v>2908</v>
      </c>
      <c r="B260" s="62" t="s">
        <v>96</v>
      </c>
      <c r="C260" s="63" t="s">
        <v>31</v>
      </c>
      <c r="D260" s="232">
        <v>7231</v>
      </c>
      <c r="E260" s="233">
        <v>7287</v>
      </c>
      <c r="F260" s="166">
        <f t="shared" si="24"/>
        <v>7.7444336882865443E-3</v>
      </c>
      <c r="G260" s="164">
        <f t="shared" si="25"/>
        <v>1.5488867376573089E-3</v>
      </c>
      <c r="H260" s="232">
        <v>0</v>
      </c>
      <c r="I260" s="233">
        <v>0</v>
      </c>
      <c r="J260" s="166">
        <f t="shared" si="26"/>
        <v>0</v>
      </c>
      <c r="K260" s="164">
        <f t="shared" si="27"/>
        <v>0</v>
      </c>
      <c r="L260" s="165">
        <f t="shared" si="28"/>
        <v>0</v>
      </c>
      <c r="M260" s="164">
        <f t="shared" si="29"/>
        <v>0</v>
      </c>
      <c r="N260" s="8"/>
    </row>
    <row r="261" spans="1:14" customFormat="1" x14ac:dyDescent="0.25">
      <c r="A261" s="61" t="s">
        <v>2315</v>
      </c>
      <c r="B261" s="62" t="s">
        <v>96</v>
      </c>
      <c r="C261" s="63" t="s">
        <v>2347</v>
      </c>
      <c r="D261" s="232">
        <v>15564</v>
      </c>
      <c r="E261" s="233">
        <v>15678</v>
      </c>
      <c r="F261" s="166">
        <f t="shared" si="24"/>
        <v>7.324595219737857E-3</v>
      </c>
      <c r="G261" s="164">
        <f t="shared" si="25"/>
        <v>1.4649190439475714E-3</v>
      </c>
      <c r="H261" s="232">
        <v>8384</v>
      </c>
      <c r="I261" s="233">
        <v>8448</v>
      </c>
      <c r="J261" s="166">
        <f t="shared" si="26"/>
        <v>7.6335877862595417E-3</v>
      </c>
      <c r="K261" s="164">
        <f t="shared" si="27"/>
        <v>1.5267175572519084E-3</v>
      </c>
      <c r="L261" s="165">
        <f t="shared" si="28"/>
        <v>0.53867900282703673</v>
      </c>
      <c r="M261" s="164">
        <f t="shared" si="29"/>
        <v>0.53884424033677769</v>
      </c>
      <c r="N261" s="8"/>
    </row>
    <row r="262" spans="1:14" customFormat="1" x14ac:dyDescent="0.25">
      <c r="A262" s="61" t="s">
        <v>1883</v>
      </c>
      <c r="B262" s="62" t="s">
        <v>96</v>
      </c>
      <c r="C262" s="63" t="s">
        <v>2122</v>
      </c>
      <c r="D262" s="232">
        <v>107875</v>
      </c>
      <c r="E262" s="233">
        <v>109775</v>
      </c>
      <c r="F262" s="166">
        <f t="shared" si="24"/>
        <v>1.761297798377752E-2</v>
      </c>
      <c r="G262" s="164">
        <f t="shared" si="25"/>
        <v>3.5225955967555038E-3</v>
      </c>
      <c r="H262" s="232">
        <v>107862</v>
      </c>
      <c r="I262" s="233">
        <v>109761</v>
      </c>
      <c r="J262" s="166">
        <f t="shared" si="26"/>
        <v>1.7605829671246593E-2</v>
      </c>
      <c r="K262" s="164">
        <f t="shared" si="27"/>
        <v>3.5211659342493187E-3</v>
      </c>
      <c r="L262" s="165">
        <f t="shared" si="28"/>
        <v>0.99987949015063726</v>
      </c>
      <c r="M262" s="164">
        <f t="shared" si="29"/>
        <v>0.99987246640856298</v>
      </c>
      <c r="N262" s="8"/>
    </row>
    <row r="263" spans="1:14" customFormat="1" x14ac:dyDescent="0.25">
      <c r="A263" s="61" t="s">
        <v>2907</v>
      </c>
      <c r="B263" s="62" t="s">
        <v>96</v>
      </c>
      <c r="C263" s="63" t="s">
        <v>402</v>
      </c>
      <c r="D263" s="232">
        <v>27901</v>
      </c>
      <c r="E263" s="233">
        <v>28284</v>
      </c>
      <c r="F263" s="166">
        <f t="shared" si="24"/>
        <v>1.3727106555320598E-2</v>
      </c>
      <c r="G263" s="164">
        <f t="shared" si="25"/>
        <v>2.7454213110641194E-3</v>
      </c>
      <c r="H263" s="232">
        <v>1</v>
      </c>
      <c r="I263" s="233">
        <v>1</v>
      </c>
      <c r="J263" s="166">
        <f t="shared" si="26"/>
        <v>0</v>
      </c>
      <c r="K263" s="164">
        <f t="shared" si="27"/>
        <v>0</v>
      </c>
      <c r="L263" s="165">
        <f t="shared" si="28"/>
        <v>3.5841009282821403E-5</v>
      </c>
      <c r="M263" s="164">
        <f t="shared" si="29"/>
        <v>3.5355678121906375E-5</v>
      </c>
      <c r="N263" s="8"/>
    </row>
    <row r="264" spans="1:14" customFormat="1" x14ac:dyDescent="0.25">
      <c r="A264" s="61" t="s">
        <v>2362</v>
      </c>
      <c r="B264" s="62" t="s">
        <v>96</v>
      </c>
      <c r="C264" s="63" t="s">
        <v>102</v>
      </c>
      <c r="D264" s="232">
        <v>66338</v>
      </c>
      <c r="E264" s="233">
        <v>66433</v>
      </c>
      <c r="F264" s="166">
        <f t="shared" si="24"/>
        <v>1.432060056076457E-3</v>
      </c>
      <c r="G264" s="164">
        <f t="shared" si="25"/>
        <v>2.8641201121529139E-4</v>
      </c>
      <c r="H264" s="232">
        <v>49910</v>
      </c>
      <c r="I264" s="233">
        <v>49985</v>
      </c>
      <c r="J264" s="166">
        <f t="shared" si="26"/>
        <v>1.5027048687637748E-3</v>
      </c>
      <c r="K264" s="164">
        <f t="shared" si="27"/>
        <v>3.0054097375275494E-4</v>
      </c>
      <c r="L264" s="165">
        <f t="shared" si="28"/>
        <v>0.75235913051343117</v>
      </c>
      <c r="M264" s="164">
        <f t="shared" si="29"/>
        <v>0.75241220477774595</v>
      </c>
      <c r="N264" s="8"/>
    </row>
    <row r="265" spans="1:14" customFormat="1" x14ac:dyDescent="0.25">
      <c r="A265" s="61" t="s">
        <v>2906</v>
      </c>
      <c r="B265" s="62" t="s">
        <v>2376</v>
      </c>
      <c r="C265" s="63" t="s">
        <v>2539</v>
      </c>
      <c r="D265" s="232">
        <v>11163</v>
      </c>
      <c r="E265" s="233">
        <v>11347</v>
      </c>
      <c r="F265" s="166">
        <f t="shared" si="24"/>
        <v>1.6483024276628146E-2</v>
      </c>
      <c r="G265" s="164">
        <f t="shared" si="25"/>
        <v>3.2966048553256292E-3</v>
      </c>
      <c r="H265" s="232">
        <v>0</v>
      </c>
      <c r="I265" s="233">
        <v>0</v>
      </c>
      <c r="J265" s="166">
        <f t="shared" si="26"/>
        <v>0</v>
      </c>
      <c r="K265" s="164">
        <f t="shared" si="27"/>
        <v>0</v>
      </c>
      <c r="L265" s="165">
        <f t="shared" si="28"/>
        <v>0</v>
      </c>
      <c r="M265" s="164">
        <f t="shared" si="29"/>
        <v>0</v>
      </c>
      <c r="N265" s="8"/>
    </row>
    <row r="266" spans="1:14" customFormat="1" x14ac:dyDescent="0.25">
      <c r="A266" s="61" t="s">
        <v>2363</v>
      </c>
      <c r="B266" s="62" t="s">
        <v>2376</v>
      </c>
      <c r="C266" s="63" t="s">
        <v>2380</v>
      </c>
      <c r="D266" s="232">
        <v>42963</v>
      </c>
      <c r="E266" s="233">
        <v>43859</v>
      </c>
      <c r="F266" s="166">
        <f t="shared" si="24"/>
        <v>2.0855154435211694E-2</v>
      </c>
      <c r="G266" s="164">
        <f t="shared" si="25"/>
        <v>4.1710308870423389E-3</v>
      </c>
      <c r="H266" s="232">
        <v>29293</v>
      </c>
      <c r="I266" s="233">
        <v>29904</v>
      </c>
      <c r="J266" s="166">
        <f t="shared" si="26"/>
        <v>2.0858225514628067E-2</v>
      </c>
      <c r="K266" s="164">
        <f t="shared" si="27"/>
        <v>4.1716451029256132E-3</v>
      </c>
      <c r="L266" s="165">
        <f t="shared" si="28"/>
        <v>0.68181923981100012</v>
      </c>
      <c r="M266" s="164">
        <f t="shared" si="29"/>
        <v>0.68182129095510613</v>
      </c>
      <c r="N266" s="8"/>
    </row>
    <row r="267" spans="1:14" customFormat="1" x14ac:dyDescent="0.25">
      <c r="A267" s="61" t="s">
        <v>2246</v>
      </c>
      <c r="B267" s="62" t="s">
        <v>326</v>
      </c>
      <c r="C267" s="63" t="s">
        <v>2254</v>
      </c>
      <c r="D267" s="232">
        <v>165332</v>
      </c>
      <c r="E267" s="233">
        <v>172442</v>
      </c>
      <c r="F267" s="166">
        <f t="shared" si="24"/>
        <v>4.3004379067573123E-2</v>
      </c>
      <c r="G267" s="164">
        <f t="shared" si="25"/>
        <v>8.6008758135146246E-3</v>
      </c>
      <c r="H267" s="232">
        <v>0</v>
      </c>
      <c r="I267" s="233">
        <v>0</v>
      </c>
      <c r="J267" s="166">
        <f t="shared" si="26"/>
        <v>0</v>
      </c>
      <c r="K267" s="164">
        <f t="shared" si="27"/>
        <v>0</v>
      </c>
      <c r="L267" s="165">
        <f t="shared" si="28"/>
        <v>0</v>
      </c>
      <c r="M267" s="164">
        <f t="shared" si="29"/>
        <v>0</v>
      </c>
      <c r="N267" s="8"/>
    </row>
    <row r="268" spans="1:14" customFormat="1" x14ac:dyDescent="0.25">
      <c r="A268" s="61" t="s">
        <v>1884</v>
      </c>
      <c r="B268" s="62" t="s">
        <v>358</v>
      </c>
      <c r="C268" s="63" t="s">
        <v>2111</v>
      </c>
      <c r="D268" s="232">
        <v>131228</v>
      </c>
      <c r="E268" s="233">
        <v>136719</v>
      </c>
      <c r="F268" s="166">
        <f t="shared" si="24"/>
        <v>4.1843204194226845E-2</v>
      </c>
      <c r="G268" s="164">
        <f t="shared" si="25"/>
        <v>8.3686408388453683E-3</v>
      </c>
      <c r="H268" s="232">
        <v>125016</v>
      </c>
      <c r="I268" s="233">
        <v>130235</v>
      </c>
      <c r="J268" s="166">
        <f t="shared" si="26"/>
        <v>4.1746656427977216E-2</v>
      </c>
      <c r="K268" s="164">
        <f t="shared" si="27"/>
        <v>8.3493312855954429E-3</v>
      </c>
      <c r="L268" s="165">
        <f t="shared" si="28"/>
        <v>0.9526625415307709</v>
      </c>
      <c r="M268" s="164">
        <f t="shared" si="29"/>
        <v>0.95257425814992791</v>
      </c>
      <c r="N268" s="8"/>
    </row>
    <row r="269" spans="1:14" customFormat="1" x14ac:dyDescent="0.25">
      <c r="A269" s="61" t="s">
        <v>982</v>
      </c>
      <c r="B269" s="62" t="s">
        <v>358</v>
      </c>
      <c r="C269" s="63" t="s">
        <v>357</v>
      </c>
      <c r="D269" s="232">
        <v>48099</v>
      </c>
      <c r="E269" s="233">
        <v>48807</v>
      </c>
      <c r="F269" s="166">
        <f t="shared" si="24"/>
        <v>1.4719640740971747E-2</v>
      </c>
      <c r="G269" s="164">
        <f t="shared" si="25"/>
        <v>2.9439281481943493E-3</v>
      </c>
      <c r="H269" s="232">
        <v>2791</v>
      </c>
      <c r="I269" s="233">
        <v>2836</v>
      </c>
      <c r="J269" s="166">
        <f t="shared" si="26"/>
        <v>1.6123253314224293E-2</v>
      </c>
      <c r="K269" s="164">
        <f t="shared" si="27"/>
        <v>3.2246506628448588E-3</v>
      </c>
      <c r="L269" s="165">
        <f t="shared" si="28"/>
        <v>5.8026154389904154E-2</v>
      </c>
      <c r="M269" s="164">
        <f t="shared" si="29"/>
        <v>5.8106419161185897E-2</v>
      </c>
      <c r="N269" s="8"/>
    </row>
    <row r="270" spans="1:14" customFormat="1" x14ac:dyDescent="0.25">
      <c r="A270" s="61" t="s">
        <v>2905</v>
      </c>
      <c r="B270" s="62" t="s">
        <v>358</v>
      </c>
      <c r="C270" s="63" t="s">
        <v>2541</v>
      </c>
      <c r="D270" s="232">
        <v>8312</v>
      </c>
      <c r="E270" s="233">
        <v>8449</v>
      </c>
      <c r="F270" s="166">
        <f t="shared" si="24"/>
        <v>1.6482194417709334E-2</v>
      </c>
      <c r="G270" s="164">
        <f t="shared" si="25"/>
        <v>3.2964388835418669E-3</v>
      </c>
      <c r="H270" s="232">
        <v>1</v>
      </c>
      <c r="I270" s="233">
        <v>1</v>
      </c>
      <c r="J270" s="166">
        <f t="shared" si="26"/>
        <v>0</v>
      </c>
      <c r="K270" s="164">
        <f t="shared" si="27"/>
        <v>0</v>
      </c>
      <c r="L270" s="165">
        <f t="shared" si="28"/>
        <v>1.2030798845043312E-4</v>
      </c>
      <c r="M270" s="164">
        <f t="shared" si="29"/>
        <v>1.1835720203574388E-4</v>
      </c>
      <c r="N270" s="8"/>
    </row>
    <row r="271" spans="1:14" customFormat="1" x14ac:dyDescent="0.25">
      <c r="A271" s="61" t="s">
        <v>1885</v>
      </c>
      <c r="B271" s="62" t="s">
        <v>358</v>
      </c>
      <c r="C271" s="63" t="s">
        <v>2123</v>
      </c>
      <c r="D271" s="232">
        <v>80744</v>
      </c>
      <c r="E271" s="233">
        <v>82929</v>
      </c>
      <c r="F271" s="166">
        <f t="shared" si="24"/>
        <v>2.706083424155355E-2</v>
      </c>
      <c r="G271" s="164">
        <f t="shared" si="25"/>
        <v>5.4121668483107102E-3</v>
      </c>
      <c r="H271" s="232">
        <v>80728</v>
      </c>
      <c r="I271" s="233">
        <v>82912</v>
      </c>
      <c r="J271" s="166">
        <f t="shared" si="26"/>
        <v>2.7053810326033097E-2</v>
      </c>
      <c r="K271" s="164">
        <f t="shared" si="27"/>
        <v>5.4107620652066191E-3</v>
      </c>
      <c r="L271" s="165">
        <f t="shared" si="28"/>
        <v>0.99980184286138907</v>
      </c>
      <c r="M271" s="164">
        <f t="shared" si="29"/>
        <v>0.99979500536603605</v>
      </c>
      <c r="N271" s="8"/>
    </row>
    <row r="272" spans="1:14" customFormat="1" x14ac:dyDescent="0.25">
      <c r="A272" s="61" t="s">
        <v>1886</v>
      </c>
      <c r="B272" s="62" t="s">
        <v>358</v>
      </c>
      <c r="C272" s="63" t="s">
        <v>2124</v>
      </c>
      <c r="D272" s="232">
        <v>92888</v>
      </c>
      <c r="E272" s="233">
        <v>94894</v>
      </c>
      <c r="F272" s="166">
        <f t="shared" si="24"/>
        <v>2.1595900439238654E-2</v>
      </c>
      <c r="G272" s="164">
        <f t="shared" si="25"/>
        <v>4.3191800878477305E-3</v>
      </c>
      <c r="H272" s="232">
        <v>85075</v>
      </c>
      <c r="I272" s="233">
        <v>86918</v>
      </c>
      <c r="J272" s="166">
        <f t="shared" si="26"/>
        <v>2.1663238319130178E-2</v>
      </c>
      <c r="K272" s="164">
        <f t="shared" si="27"/>
        <v>4.332647663826036E-3</v>
      </c>
      <c r="L272" s="165">
        <f t="shared" si="28"/>
        <v>0.91588795108087162</v>
      </c>
      <c r="M272" s="164">
        <f t="shared" si="29"/>
        <v>0.91594832128480197</v>
      </c>
      <c r="N272" s="8"/>
    </row>
    <row r="273" spans="1:14" customFormat="1" x14ac:dyDescent="0.25">
      <c r="A273" s="61" t="s">
        <v>2904</v>
      </c>
      <c r="B273" s="62" t="s">
        <v>358</v>
      </c>
      <c r="C273" s="63" t="s">
        <v>791</v>
      </c>
      <c r="D273" s="232">
        <v>27115</v>
      </c>
      <c r="E273" s="233">
        <v>27182</v>
      </c>
      <c r="F273" s="166">
        <f t="shared" si="24"/>
        <v>2.470957034851558E-3</v>
      </c>
      <c r="G273" s="164">
        <f t="shared" si="25"/>
        <v>4.9419140697031156E-4</v>
      </c>
      <c r="H273" s="232">
        <v>0</v>
      </c>
      <c r="I273" s="233">
        <v>0</v>
      </c>
      <c r="J273" s="166">
        <f t="shared" si="26"/>
        <v>0</v>
      </c>
      <c r="K273" s="164">
        <f t="shared" si="27"/>
        <v>0</v>
      </c>
      <c r="L273" s="165">
        <f t="shared" si="28"/>
        <v>0</v>
      </c>
      <c r="M273" s="164">
        <f t="shared" si="29"/>
        <v>0</v>
      </c>
      <c r="N273" s="8"/>
    </row>
    <row r="274" spans="1:14" customFormat="1" x14ac:dyDescent="0.25">
      <c r="A274" s="61" t="s">
        <v>2903</v>
      </c>
      <c r="B274" s="62" t="s">
        <v>358</v>
      </c>
      <c r="C274" s="63" t="s">
        <v>2221</v>
      </c>
      <c r="D274" s="232">
        <v>108461</v>
      </c>
      <c r="E274" s="233">
        <v>112114</v>
      </c>
      <c r="F274" s="166">
        <f t="shared" si="24"/>
        <v>3.3680309051179684E-2</v>
      </c>
      <c r="G274" s="164">
        <f t="shared" si="25"/>
        <v>6.7360618102359372E-3</v>
      </c>
      <c r="H274" s="232">
        <v>2</v>
      </c>
      <c r="I274" s="233">
        <v>2</v>
      </c>
      <c r="J274" s="166">
        <f t="shared" si="26"/>
        <v>0</v>
      </c>
      <c r="K274" s="164">
        <f t="shared" si="27"/>
        <v>0</v>
      </c>
      <c r="L274" s="165">
        <f t="shared" si="28"/>
        <v>1.8439807857202128E-5</v>
      </c>
      <c r="M274" s="164">
        <f t="shared" si="29"/>
        <v>1.7838985318515083E-5</v>
      </c>
      <c r="N274" s="8"/>
    </row>
    <row r="275" spans="1:14" customFormat="1" x14ac:dyDescent="0.25">
      <c r="A275" s="61" t="s">
        <v>2902</v>
      </c>
      <c r="B275" s="62" t="s">
        <v>358</v>
      </c>
      <c r="C275" s="63" t="s">
        <v>2095</v>
      </c>
      <c r="D275" s="232">
        <v>16115</v>
      </c>
      <c r="E275" s="233">
        <v>16739</v>
      </c>
      <c r="F275" s="166">
        <f t="shared" si="24"/>
        <v>3.8721687868445549E-2</v>
      </c>
      <c r="G275" s="164">
        <f t="shared" si="25"/>
        <v>7.7443375736891097E-3</v>
      </c>
      <c r="H275" s="232">
        <v>3</v>
      </c>
      <c r="I275" s="233">
        <v>4</v>
      </c>
      <c r="J275" s="166">
        <f t="shared" si="26"/>
        <v>0.33333333333333331</v>
      </c>
      <c r="K275" s="164">
        <f t="shared" si="27"/>
        <v>6.6666666666666666E-2</v>
      </c>
      <c r="L275" s="165">
        <f t="shared" si="28"/>
        <v>1.861619609059882E-4</v>
      </c>
      <c r="M275" s="164">
        <f t="shared" si="29"/>
        <v>2.3896290100961827E-4</v>
      </c>
      <c r="N275" s="8"/>
    </row>
    <row r="276" spans="1:14" customFormat="1" x14ac:dyDescent="0.25">
      <c r="A276" s="61" t="s">
        <v>1887</v>
      </c>
      <c r="B276" s="62" t="s">
        <v>358</v>
      </c>
      <c r="C276" s="63" t="s">
        <v>58</v>
      </c>
      <c r="D276" s="232">
        <v>773150</v>
      </c>
      <c r="E276" s="233">
        <v>799050</v>
      </c>
      <c r="F276" s="166">
        <f t="shared" si="24"/>
        <v>3.3499320959710276E-2</v>
      </c>
      <c r="G276" s="164">
        <f t="shared" si="25"/>
        <v>6.699864191942055E-3</v>
      </c>
      <c r="H276" s="232">
        <v>773130</v>
      </c>
      <c r="I276" s="233">
        <v>799029</v>
      </c>
      <c r="J276" s="166">
        <f t="shared" si="26"/>
        <v>3.3498894105777811E-2</v>
      </c>
      <c r="K276" s="164">
        <f t="shared" si="27"/>
        <v>6.6997788211555619E-3</v>
      </c>
      <c r="L276" s="165">
        <f t="shared" si="28"/>
        <v>0.99997413179848671</v>
      </c>
      <c r="M276" s="164">
        <f t="shared" si="29"/>
        <v>0.99997371879106434</v>
      </c>
      <c r="N276" s="8"/>
    </row>
    <row r="277" spans="1:14" customFormat="1" x14ac:dyDescent="0.25">
      <c r="A277" s="61" t="s">
        <v>1888</v>
      </c>
      <c r="B277" s="62" t="s">
        <v>358</v>
      </c>
      <c r="C277" s="63" t="s">
        <v>2125</v>
      </c>
      <c r="D277" s="232">
        <v>166263</v>
      </c>
      <c r="E277" s="233">
        <v>170826</v>
      </c>
      <c r="F277" s="166">
        <f t="shared" si="24"/>
        <v>2.7444470507569332E-2</v>
      </c>
      <c r="G277" s="164">
        <f t="shared" si="25"/>
        <v>5.4888941015138661E-3</v>
      </c>
      <c r="H277" s="232">
        <v>158405</v>
      </c>
      <c r="I277" s="233">
        <v>162747</v>
      </c>
      <c r="J277" s="166">
        <f t="shared" si="26"/>
        <v>2.7410750923266312E-2</v>
      </c>
      <c r="K277" s="164">
        <f t="shared" si="27"/>
        <v>5.4821501846532622E-3</v>
      </c>
      <c r="L277" s="165">
        <f t="shared" si="28"/>
        <v>0.95273753029838271</v>
      </c>
      <c r="M277" s="164">
        <f t="shared" si="29"/>
        <v>0.95270626251273227</v>
      </c>
      <c r="N277" s="8"/>
    </row>
    <row r="278" spans="1:14" customFormat="1" x14ac:dyDescent="0.25">
      <c r="A278" s="61" t="s">
        <v>2267</v>
      </c>
      <c r="B278" s="62" t="s">
        <v>358</v>
      </c>
      <c r="C278" s="63" t="s">
        <v>2279</v>
      </c>
      <c r="D278" s="232">
        <v>15753</v>
      </c>
      <c r="E278" s="233">
        <v>15836</v>
      </c>
      <c r="F278" s="166">
        <f t="shared" si="24"/>
        <v>5.2688376817114201E-3</v>
      </c>
      <c r="G278" s="164">
        <f t="shared" si="25"/>
        <v>1.0537675363422841E-3</v>
      </c>
      <c r="H278" s="232">
        <v>3</v>
      </c>
      <c r="I278" s="233">
        <v>3</v>
      </c>
      <c r="J278" s="166">
        <f t="shared" si="26"/>
        <v>0</v>
      </c>
      <c r="K278" s="164">
        <f t="shared" si="27"/>
        <v>0</v>
      </c>
      <c r="L278" s="165">
        <f t="shared" si="28"/>
        <v>1.9043991620643687E-4</v>
      </c>
      <c r="M278" s="164">
        <f t="shared" si="29"/>
        <v>1.8944177822682496E-4</v>
      </c>
      <c r="N278" s="8"/>
    </row>
    <row r="279" spans="1:14" customFormat="1" x14ac:dyDescent="0.25">
      <c r="A279" s="61" t="s">
        <v>2901</v>
      </c>
      <c r="B279" s="62" t="s">
        <v>358</v>
      </c>
      <c r="C279" s="63" t="s">
        <v>2545</v>
      </c>
      <c r="D279" s="232">
        <v>45890</v>
      </c>
      <c r="E279" s="233">
        <v>47199</v>
      </c>
      <c r="F279" s="166">
        <f t="shared" si="24"/>
        <v>2.8524733057310962E-2</v>
      </c>
      <c r="G279" s="164">
        <f t="shared" si="25"/>
        <v>5.7049466114621923E-3</v>
      </c>
      <c r="H279" s="232">
        <v>10</v>
      </c>
      <c r="I279" s="233">
        <v>10</v>
      </c>
      <c r="J279" s="166">
        <f t="shared" si="26"/>
        <v>0</v>
      </c>
      <c r="K279" s="164">
        <f t="shared" si="27"/>
        <v>0</v>
      </c>
      <c r="L279" s="165">
        <f t="shared" si="28"/>
        <v>2.1791239921551536E-4</v>
      </c>
      <c r="M279" s="164">
        <f t="shared" si="29"/>
        <v>2.1186889552744762E-4</v>
      </c>
      <c r="N279" s="8"/>
    </row>
    <row r="280" spans="1:14" customFormat="1" x14ac:dyDescent="0.25">
      <c r="A280" s="61" t="s">
        <v>1889</v>
      </c>
      <c r="B280" s="62" t="s">
        <v>358</v>
      </c>
      <c r="C280" s="63" t="s">
        <v>2126</v>
      </c>
      <c r="D280" s="232">
        <v>67037</v>
      </c>
      <c r="E280" s="233">
        <v>69695</v>
      </c>
      <c r="F280" s="166">
        <f t="shared" si="24"/>
        <v>3.9649745662842906E-2</v>
      </c>
      <c r="G280" s="164">
        <f t="shared" si="25"/>
        <v>7.9299491325685815E-3</v>
      </c>
      <c r="H280" s="232">
        <v>66997</v>
      </c>
      <c r="I280" s="233">
        <v>69653</v>
      </c>
      <c r="J280" s="166">
        <f t="shared" si="26"/>
        <v>3.964356612982671E-2</v>
      </c>
      <c r="K280" s="164">
        <f t="shared" si="27"/>
        <v>7.9287132259653424E-3</v>
      </c>
      <c r="L280" s="165">
        <f t="shared" si="28"/>
        <v>0.99940331458746667</v>
      </c>
      <c r="M280" s="164">
        <f t="shared" si="29"/>
        <v>0.99939737427362074</v>
      </c>
      <c r="N280" s="8"/>
    </row>
    <row r="281" spans="1:14" customFormat="1" x14ac:dyDescent="0.25">
      <c r="A281" s="61" t="s">
        <v>2900</v>
      </c>
      <c r="B281" s="62" t="s">
        <v>358</v>
      </c>
      <c r="C281" s="63" t="s">
        <v>2546</v>
      </c>
      <c r="D281" s="232">
        <v>14616</v>
      </c>
      <c r="E281" s="233">
        <v>14942</v>
      </c>
      <c r="F281" s="166">
        <f t="shared" si="24"/>
        <v>2.2304324028461959E-2</v>
      </c>
      <c r="G281" s="164">
        <f t="shared" si="25"/>
        <v>4.4608648056923914E-3</v>
      </c>
      <c r="H281" s="232">
        <v>0</v>
      </c>
      <c r="I281" s="233">
        <v>0</v>
      </c>
      <c r="J281" s="166">
        <f t="shared" si="26"/>
        <v>0</v>
      </c>
      <c r="K281" s="164">
        <f t="shared" si="27"/>
        <v>0</v>
      </c>
      <c r="L281" s="165">
        <f t="shared" si="28"/>
        <v>0</v>
      </c>
      <c r="M281" s="164">
        <f t="shared" si="29"/>
        <v>0</v>
      </c>
      <c r="N281" s="8"/>
    </row>
    <row r="282" spans="1:14" customFormat="1" x14ac:dyDescent="0.25">
      <c r="A282" s="61" t="s">
        <v>2899</v>
      </c>
      <c r="B282" s="62" t="s">
        <v>358</v>
      </c>
      <c r="C282" s="63" t="s">
        <v>501</v>
      </c>
      <c r="D282" s="232">
        <v>47639</v>
      </c>
      <c r="E282" s="233">
        <v>50145</v>
      </c>
      <c r="F282" s="166">
        <f t="shared" si="24"/>
        <v>5.2603958941203635E-2</v>
      </c>
      <c r="G282" s="164">
        <f t="shared" si="25"/>
        <v>1.0520791788240728E-2</v>
      </c>
      <c r="H282" s="232">
        <v>10</v>
      </c>
      <c r="I282" s="233">
        <v>10</v>
      </c>
      <c r="J282" s="166">
        <f t="shared" si="26"/>
        <v>0</v>
      </c>
      <c r="K282" s="164">
        <f t="shared" si="27"/>
        <v>0</v>
      </c>
      <c r="L282" s="165">
        <f t="shared" si="28"/>
        <v>2.0991204685236886E-4</v>
      </c>
      <c r="M282" s="164">
        <f t="shared" si="29"/>
        <v>1.9942167713630471E-4</v>
      </c>
      <c r="N282" s="8"/>
    </row>
    <row r="283" spans="1:14" customFormat="1" x14ac:dyDescent="0.25">
      <c r="A283" s="61" t="s">
        <v>2898</v>
      </c>
      <c r="B283" s="62" t="s">
        <v>358</v>
      </c>
      <c r="C283" s="63" t="s">
        <v>2278</v>
      </c>
      <c r="D283" s="232">
        <v>18658</v>
      </c>
      <c r="E283" s="233">
        <v>19333</v>
      </c>
      <c r="F283" s="166">
        <f t="shared" si="24"/>
        <v>3.6177510987244074E-2</v>
      </c>
      <c r="G283" s="164">
        <f t="shared" si="25"/>
        <v>7.2355021974488147E-3</v>
      </c>
      <c r="H283" s="232">
        <v>23</v>
      </c>
      <c r="I283" s="233">
        <v>24</v>
      </c>
      <c r="J283" s="166">
        <f t="shared" si="26"/>
        <v>4.3478260869565216E-2</v>
      </c>
      <c r="K283" s="164">
        <f t="shared" si="27"/>
        <v>8.6956521739130436E-3</v>
      </c>
      <c r="L283" s="165">
        <f t="shared" si="28"/>
        <v>1.2327151891949834E-3</v>
      </c>
      <c r="M283" s="164">
        <f t="shared" si="29"/>
        <v>1.2414007138054105E-3</v>
      </c>
      <c r="N283" s="8"/>
    </row>
    <row r="284" spans="1:14" customFormat="1" x14ac:dyDescent="0.25">
      <c r="A284" s="61" t="s">
        <v>2897</v>
      </c>
      <c r="B284" s="62" t="s">
        <v>358</v>
      </c>
      <c r="C284" s="63" t="s">
        <v>2547</v>
      </c>
      <c r="D284" s="232">
        <v>8570</v>
      </c>
      <c r="E284" s="233">
        <v>8496</v>
      </c>
      <c r="F284" s="166">
        <f t="shared" si="24"/>
        <v>-8.6347724620770127E-3</v>
      </c>
      <c r="G284" s="164">
        <f t="shared" si="25"/>
        <v>-1.7269544924154025E-3</v>
      </c>
      <c r="H284" s="232">
        <v>5</v>
      </c>
      <c r="I284" s="233">
        <v>5</v>
      </c>
      <c r="J284" s="166">
        <f t="shared" si="26"/>
        <v>0</v>
      </c>
      <c r="K284" s="164">
        <f t="shared" si="27"/>
        <v>0</v>
      </c>
      <c r="L284" s="165">
        <f t="shared" si="28"/>
        <v>5.8343057176196028E-4</v>
      </c>
      <c r="M284" s="164">
        <f t="shared" si="29"/>
        <v>5.885122410546139E-4</v>
      </c>
      <c r="N284" s="8"/>
    </row>
    <row r="285" spans="1:14" customFormat="1" x14ac:dyDescent="0.25">
      <c r="A285" s="61" t="s">
        <v>1890</v>
      </c>
      <c r="B285" s="62" t="s">
        <v>371</v>
      </c>
      <c r="C285" s="63" t="s">
        <v>2127</v>
      </c>
      <c r="D285" s="232">
        <v>123767</v>
      </c>
      <c r="E285" s="233">
        <v>129812</v>
      </c>
      <c r="F285" s="166">
        <f t="shared" si="24"/>
        <v>4.8841775271275867E-2</v>
      </c>
      <c r="G285" s="164">
        <f t="shared" si="25"/>
        <v>9.7683550542551727E-3</v>
      </c>
      <c r="H285" s="232">
        <v>123765</v>
      </c>
      <c r="I285" s="233">
        <v>129810</v>
      </c>
      <c r="J285" s="166">
        <f t="shared" si="26"/>
        <v>4.8842564537631805E-2</v>
      </c>
      <c r="K285" s="164">
        <f t="shared" si="27"/>
        <v>9.7685129075263614E-3</v>
      </c>
      <c r="L285" s="165">
        <f t="shared" si="28"/>
        <v>0.99998384060371504</v>
      </c>
      <c r="M285" s="164">
        <f t="shared" si="29"/>
        <v>0.99998459310387333</v>
      </c>
      <c r="N285" s="8"/>
    </row>
    <row r="286" spans="1:14" customFormat="1" x14ac:dyDescent="0.25">
      <c r="A286" s="61" t="s">
        <v>2896</v>
      </c>
      <c r="B286" s="62" t="s">
        <v>371</v>
      </c>
      <c r="C286" s="63" t="s">
        <v>2548</v>
      </c>
      <c r="D286" s="232">
        <v>22517</v>
      </c>
      <c r="E286" s="233">
        <v>22609</v>
      </c>
      <c r="F286" s="166">
        <f t="shared" si="24"/>
        <v>4.0858018386108275E-3</v>
      </c>
      <c r="G286" s="164">
        <f t="shared" si="25"/>
        <v>8.1716036772216548E-4</v>
      </c>
      <c r="H286" s="232">
        <v>2</v>
      </c>
      <c r="I286" s="233">
        <v>2</v>
      </c>
      <c r="J286" s="166">
        <f t="shared" si="26"/>
        <v>0</v>
      </c>
      <c r="K286" s="164">
        <f t="shared" si="27"/>
        <v>0</v>
      </c>
      <c r="L286" s="165">
        <f t="shared" si="28"/>
        <v>8.8821779100235372E-5</v>
      </c>
      <c r="M286" s="164">
        <f t="shared" si="29"/>
        <v>8.8460347649166267E-5</v>
      </c>
      <c r="N286" s="8"/>
    </row>
    <row r="287" spans="1:14" customFormat="1" x14ac:dyDescent="0.25">
      <c r="A287" s="61" t="s">
        <v>987</v>
      </c>
      <c r="B287" s="62" t="s">
        <v>371</v>
      </c>
      <c r="C287" s="63" t="s">
        <v>633</v>
      </c>
      <c r="D287" s="232">
        <v>446657</v>
      </c>
      <c r="E287" s="233">
        <v>458798</v>
      </c>
      <c r="F287" s="166">
        <f t="shared" si="24"/>
        <v>2.7181931549264873E-2</v>
      </c>
      <c r="G287" s="164">
        <f t="shared" si="25"/>
        <v>5.4363863098529745E-3</v>
      </c>
      <c r="H287" s="232">
        <v>446641</v>
      </c>
      <c r="I287" s="233">
        <v>458781</v>
      </c>
      <c r="J287" s="166">
        <f t="shared" si="26"/>
        <v>2.7180666351723195E-2</v>
      </c>
      <c r="K287" s="164">
        <f t="shared" si="27"/>
        <v>5.4361332703446391E-3</v>
      </c>
      <c r="L287" s="165">
        <f t="shared" si="28"/>
        <v>0.99996417832923246</v>
      </c>
      <c r="M287" s="164">
        <f t="shared" si="29"/>
        <v>0.99996294665626262</v>
      </c>
      <c r="N287" s="8"/>
    </row>
    <row r="288" spans="1:14" customFormat="1" x14ac:dyDescent="0.25">
      <c r="A288" s="61" t="s">
        <v>2895</v>
      </c>
      <c r="B288" s="62" t="s">
        <v>371</v>
      </c>
      <c r="C288" s="63" t="s">
        <v>2549</v>
      </c>
      <c r="D288" s="232">
        <v>19525</v>
      </c>
      <c r="E288" s="233">
        <v>19608</v>
      </c>
      <c r="F288" s="166">
        <f t="shared" si="24"/>
        <v>4.2509603072983359E-3</v>
      </c>
      <c r="G288" s="164">
        <f t="shared" si="25"/>
        <v>8.5019206145966716E-4</v>
      </c>
      <c r="H288" s="232">
        <v>3</v>
      </c>
      <c r="I288" s="233">
        <v>3</v>
      </c>
      <c r="J288" s="166">
        <f t="shared" si="26"/>
        <v>0</v>
      </c>
      <c r="K288" s="164">
        <f t="shared" si="27"/>
        <v>0</v>
      </c>
      <c r="L288" s="165">
        <f t="shared" si="28"/>
        <v>1.5364916773367477E-4</v>
      </c>
      <c r="M288" s="164">
        <f t="shared" si="29"/>
        <v>1.5299877600979191E-4</v>
      </c>
      <c r="N288" s="8"/>
    </row>
    <row r="289" spans="1:14" customFormat="1" x14ac:dyDescent="0.25">
      <c r="A289" s="61" t="s">
        <v>2894</v>
      </c>
      <c r="B289" s="62" t="s">
        <v>371</v>
      </c>
      <c r="C289" s="63" t="s">
        <v>2550</v>
      </c>
      <c r="D289" s="232">
        <v>33758</v>
      </c>
      <c r="E289" s="233">
        <v>34466</v>
      </c>
      <c r="F289" s="166">
        <f t="shared" si="24"/>
        <v>2.0972806445879497E-2</v>
      </c>
      <c r="G289" s="164">
        <f t="shared" si="25"/>
        <v>4.1945612891758997E-3</v>
      </c>
      <c r="H289" s="232">
        <v>66</v>
      </c>
      <c r="I289" s="233">
        <v>67</v>
      </c>
      <c r="J289" s="166">
        <f t="shared" si="26"/>
        <v>1.5151515151515152E-2</v>
      </c>
      <c r="K289" s="164">
        <f t="shared" si="27"/>
        <v>3.0303030303030303E-3</v>
      </c>
      <c r="L289" s="165">
        <f t="shared" si="28"/>
        <v>1.9550921263108002E-3</v>
      </c>
      <c r="M289" s="164">
        <f t="shared" si="29"/>
        <v>1.9439447571519758E-3</v>
      </c>
      <c r="N289" s="8"/>
    </row>
    <row r="290" spans="1:14" customFormat="1" x14ac:dyDescent="0.25">
      <c r="A290" s="61" t="s">
        <v>2893</v>
      </c>
      <c r="B290" s="62" t="s">
        <v>371</v>
      </c>
      <c r="C290" s="63" t="s">
        <v>2551</v>
      </c>
      <c r="D290" s="232">
        <v>72189</v>
      </c>
      <c r="E290" s="233">
        <v>72496</v>
      </c>
      <c r="F290" s="166">
        <f t="shared" si="24"/>
        <v>4.2527254844920972E-3</v>
      </c>
      <c r="G290" s="164">
        <f t="shared" si="25"/>
        <v>8.5054509689841949E-4</v>
      </c>
      <c r="H290" s="232">
        <v>0</v>
      </c>
      <c r="I290" s="233">
        <v>0</v>
      </c>
      <c r="J290" s="166">
        <f t="shared" si="26"/>
        <v>0</v>
      </c>
      <c r="K290" s="164">
        <f t="shared" si="27"/>
        <v>0</v>
      </c>
      <c r="L290" s="165">
        <f t="shared" si="28"/>
        <v>0</v>
      </c>
      <c r="M290" s="164">
        <f t="shared" si="29"/>
        <v>0</v>
      </c>
      <c r="N290" s="8"/>
    </row>
    <row r="291" spans="1:14" customFormat="1" x14ac:dyDescent="0.25">
      <c r="A291" s="61" t="s">
        <v>1891</v>
      </c>
      <c r="B291" s="62" t="s">
        <v>371</v>
      </c>
      <c r="C291" s="63" t="s">
        <v>2128</v>
      </c>
      <c r="D291" s="232">
        <v>33103</v>
      </c>
      <c r="E291" s="233">
        <v>33433</v>
      </c>
      <c r="F291" s="166">
        <f t="shared" si="24"/>
        <v>9.968884995317645E-3</v>
      </c>
      <c r="G291" s="164">
        <f t="shared" si="25"/>
        <v>1.993776999063529E-3</v>
      </c>
      <c r="H291" s="232">
        <v>33103</v>
      </c>
      <c r="I291" s="233">
        <v>33433</v>
      </c>
      <c r="J291" s="166">
        <f t="shared" si="26"/>
        <v>9.968884995317645E-3</v>
      </c>
      <c r="K291" s="164">
        <f t="shared" si="27"/>
        <v>1.993776999063529E-3</v>
      </c>
      <c r="L291" s="165">
        <f t="shared" si="28"/>
        <v>1</v>
      </c>
      <c r="M291" s="164">
        <f t="shared" si="29"/>
        <v>1</v>
      </c>
      <c r="N291" s="8"/>
    </row>
    <row r="292" spans="1:14" customFormat="1" x14ac:dyDescent="0.25">
      <c r="A292" s="61" t="s">
        <v>1892</v>
      </c>
      <c r="B292" s="62" t="s">
        <v>371</v>
      </c>
      <c r="C292" s="63" t="s">
        <v>2129</v>
      </c>
      <c r="D292" s="232">
        <v>138852</v>
      </c>
      <c r="E292" s="233">
        <v>143943</v>
      </c>
      <c r="F292" s="166">
        <f t="shared" si="24"/>
        <v>3.6664938207587934E-2</v>
      </c>
      <c r="G292" s="164">
        <f t="shared" si="25"/>
        <v>7.3329876415175865E-3</v>
      </c>
      <c r="H292" s="232">
        <v>138837</v>
      </c>
      <c r="I292" s="233">
        <v>143928</v>
      </c>
      <c r="J292" s="166">
        <f t="shared" si="26"/>
        <v>3.6668899500853516E-2</v>
      </c>
      <c r="K292" s="164">
        <f t="shared" si="27"/>
        <v>7.3337799001707031E-3</v>
      </c>
      <c r="L292" s="165">
        <f t="shared" si="28"/>
        <v>0.99989197130757934</v>
      </c>
      <c r="M292" s="164">
        <f t="shared" si="29"/>
        <v>0.99989579208436674</v>
      </c>
      <c r="N292" s="8"/>
    </row>
    <row r="293" spans="1:14" customFormat="1" x14ac:dyDescent="0.25">
      <c r="A293" s="61" t="s">
        <v>2892</v>
      </c>
      <c r="B293" s="62" t="s">
        <v>371</v>
      </c>
      <c r="C293" s="63" t="s">
        <v>2552</v>
      </c>
      <c r="D293" s="232">
        <v>393871</v>
      </c>
      <c r="E293" s="233">
        <v>405599</v>
      </c>
      <c r="F293" s="166">
        <f t="shared" si="24"/>
        <v>2.9776246537571945E-2</v>
      </c>
      <c r="G293" s="164">
        <f t="shared" si="25"/>
        <v>5.9552493075143891E-3</v>
      </c>
      <c r="H293" s="232">
        <v>193</v>
      </c>
      <c r="I293" s="233">
        <v>199</v>
      </c>
      <c r="J293" s="166">
        <f t="shared" si="26"/>
        <v>3.1088082901554404E-2</v>
      </c>
      <c r="K293" s="164">
        <f t="shared" si="27"/>
        <v>6.2176165803108805E-3</v>
      </c>
      <c r="L293" s="165">
        <f t="shared" si="28"/>
        <v>4.9000814987648243E-4</v>
      </c>
      <c r="M293" s="164">
        <f t="shared" si="29"/>
        <v>4.9063237335397769E-4</v>
      </c>
      <c r="N293" s="8"/>
    </row>
    <row r="294" spans="1:14" customFormat="1" x14ac:dyDescent="0.25">
      <c r="A294" s="61" t="s">
        <v>988</v>
      </c>
      <c r="B294" s="62" t="s">
        <v>371</v>
      </c>
      <c r="C294" s="63" t="s">
        <v>659</v>
      </c>
      <c r="D294" s="232">
        <v>23418</v>
      </c>
      <c r="E294" s="233">
        <v>23760</v>
      </c>
      <c r="F294" s="166">
        <f t="shared" si="24"/>
        <v>1.4604150653343582E-2</v>
      </c>
      <c r="G294" s="164">
        <f t="shared" si="25"/>
        <v>2.9208301306687164E-3</v>
      </c>
      <c r="H294" s="232">
        <v>0</v>
      </c>
      <c r="I294" s="233">
        <v>0</v>
      </c>
      <c r="J294" s="166">
        <f t="shared" si="26"/>
        <v>0</v>
      </c>
      <c r="K294" s="164">
        <f t="shared" si="27"/>
        <v>0</v>
      </c>
      <c r="L294" s="165">
        <f t="shared" si="28"/>
        <v>0</v>
      </c>
      <c r="M294" s="164">
        <f t="shared" si="29"/>
        <v>0</v>
      </c>
      <c r="N294" s="8"/>
    </row>
    <row r="295" spans="1:14" customFormat="1" x14ac:dyDescent="0.25">
      <c r="A295" s="61" t="s">
        <v>2891</v>
      </c>
      <c r="B295" s="62" t="s">
        <v>371</v>
      </c>
      <c r="C295" s="63" t="s">
        <v>2553</v>
      </c>
      <c r="D295" s="232">
        <v>22342</v>
      </c>
      <c r="E295" s="233">
        <v>22693</v>
      </c>
      <c r="F295" s="166">
        <f t="shared" si="24"/>
        <v>1.571032136782741E-2</v>
      </c>
      <c r="G295" s="164">
        <f t="shared" si="25"/>
        <v>3.1420642735654819E-3</v>
      </c>
      <c r="H295" s="232">
        <v>2</v>
      </c>
      <c r="I295" s="233">
        <v>2</v>
      </c>
      <c r="J295" s="166">
        <f t="shared" si="26"/>
        <v>0</v>
      </c>
      <c r="K295" s="164">
        <f t="shared" si="27"/>
        <v>0</v>
      </c>
      <c r="L295" s="165">
        <f t="shared" si="28"/>
        <v>8.9517500671381256E-5</v>
      </c>
      <c r="M295" s="164">
        <f t="shared" si="29"/>
        <v>8.8132904419865161E-5</v>
      </c>
      <c r="N295" s="8"/>
    </row>
    <row r="296" spans="1:14" customFormat="1" x14ac:dyDescent="0.25">
      <c r="A296" s="61" t="s">
        <v>989</v>
      </c>
      <c r="B296" s="62" t="s">
        <v>371</v>
      </c>
      <c r="C296" s="63" t="s">
        <v>665</v>
      </c>
      <c r="D296" s="232">
        <v>46378</v>
      </c>
      <c r="E296" s="233">
        <v>48113</v>
      </c>
      <c r="F296" s="166">
        <f t="shared" si="24"/>
        <v>3.7409978869291476E-2</v>
      </c>
      <c r="G296" s="164">
        <f t="shared" si="25"/>
        <v>7.4819957738582951E-3</v>
      </c>
      <c r="H296" s="232">
        <v>46185</v>
      </c>
      <c r="I296" s="233">
        <v>47913</v>
      </c>
      <c r="J296" s="166">
        <f t="shared" si="26"/>
        <v>3.7414745047093211E-2</v>
      </c>
      <c r="K296" s="164">
        <f t="shared" si="27"/>
        <v>7.4829490094186421E-3</v>
      </c>
      <c r="L296" s="165">
        <f t="shared" si="28"/>
        <v>0.99583854413730644</v>
      </c>
      <c r="M296" s="164">
        <f t="shared" si="29"/>
        <v>0.99584311932325986</v>
      </c>
      <c r="N296" s="8"/>
    </row>
    <row r="297" spans="1:14" customFormat="1" x14ac:dyDescent="0.25">
      <c r="A297" s="61" t="s">
        <v>2890</v>
      </c>
      <c r="B297" s="62" t="s">
        <v>371</v>
      </c>
      <c r="C297" s="63" t="s">
        <v>2554</v>
      </c>
      <c r="D297" s="232">
        <v>10402</v>
      </c>
      <c r="E297" s="233">
        <v>10508</v>
      </c>
      <c r="F297" s="166">
        <f t="shared" si="24"/>
        <v>1.0190348009998077E-2</v>
      </c>
      <c r="G297" s="164">
        <f t="shared" si="25"/>
        <v>2.0380696019996155E-3</v>
      </c>
      <c r="H297" s="232">
        <v>5</v>
      </c>
      <c r="I297" s="233">
        <v>5</v>
      </c>
      <c r="J297" s="166">
        <f t="shared" si="26"/>
        <v>0</v>
      </c>
      <c r="K297" s="164">
        <f t="shared" si="27"/>
        <v>0</v>
      </c>
      <c r="L297" s="165">
        <f t="shared" si="28"/>
        <v>4.8067679292443762E-4</v>
      </c>
      <c r="M297" s="164">
        <f t="shared" si="29"/>
        <v>4.7582794061667299E-4</v>
      </c>
      <c r="N297" s="8"/>
    </row>
    <row r="298" spans="1:14" customFormat="1" x14ac:dyDescent="0.25">
      <c r="A298" s="61" t="s">
        <v>991</v>
      </c>
      <c r="B298" s="62" t="s">
        <v>371</v>
      </c>
      <c r="C298" s="63" t="s">
        <v>644</v>
      </c>
      <c r="D298" s="232">
        <v>21468</v>
      </c>
      <c r="E298" s="233">
        <v>21678</v>
      </c>
      <c r="F298" s="166">
        <f t="shared" si="24"/>
        <v>9.7820011179429855E-3</v>
      </c>
      <c r="G298" s="164">
        <f t="shared" si="25"/>
        <v>1.9564002235885969E-3</v>
      </c>
      <c r="H298" s="232">
        <v>2</v>
      </c>
      <c r="I298" s="233">
        <v>2</v>
      </c>
      <c r="J298" s="166">
        <f t="shared" si="26"/>
        <v>0</v>
      </c>
      <c r="K298" s="164">
        <f t="shared" si="27"/>
        <v>0</v>
      </c>
      <c r="L298" s="165">
        <f t="shared" si="28"/>
        <v>9.3161915408980806E-5</v>
      </c>
      <c r="M298" s="164">
        <f t="shared" si="29"/>
        <v>9.225943352707814E-5</v>
      </c>
      <c r="N298" s="8"/>
    </row>
    <row r="299" spans="1:14" customFormat="1" x14ac:dyDescent="0.25">
      <c r="A299" s="61" t="s">
        <v>992</v>
      </c>
      <c r="B299" s="62" t="s">
        <v>371</v>
      </c>
      <c r="C299" s="63" t="s">
        <v>650</v>
      </c>
      <c r="D299" s="232">
        <v>43528</v>
      </c>
      <c r="E299" s="233">
        <v>44283</v>
      </c>
      <c r="F299" s="166">
        <f t="shared" si="24"/>
        <v>1.7345157140231576E-2</v>
      </c>
      <c r="G299" s="164">
        <f t="shared" si="25"/>
        <v>3.4690314280463154E-3</v>
      </c>
      <c r="H299" s="232">
        <v>8</v>
      </c>
      <c r="I299" s="233">
        <v>9</v>
      </c>
      <c r="J299" s="166">
        <f t="shared" si="26"/>
        <v>0.125</v>
      </c>
      <c r="K299" s="164">
        <f t="shared" si="27"/>
        <v>2.5000000000000001E-2</v>
      </c>
      <c r="L299" s="165">
        <f t="shared" si="28"/>
        <v>1.8378974453225509E-4</v>
      </c>
      <c r="M299" s="164">
        <f t="shared" si="29"/>
        <v>2.0323826299031232E-4</v>
      </c>
      <c r="N299" s="8"/>
    </row>
    <row r="300" spans="1:14" customFormat="1" x14ac:dyDescent="0.25">
      <c r="A300" s="61" t="s">
        <v>2889</v>
      </c>
      <c r="B300" s="62" t="s">
        <v>371</v>
      </c>
      <c r="C300" s="63" t="s">
        <v>2555</v>
      </c>
      <c r="D300" s="232">
        <v>54394</v>
      </c>
      <c r="E300" s="233">
        <v>55631</v>
      </c>
      <c r="F300" s="166">
        <f t="shared" si="24"/>
        <v>2.2741478839577896E-2</v>
      </c>
      <c r="G300" s="164">
        <f t="shared" si="25"/>
        <v>4.5482957679155792E-3</v>
      </c>
      <c r="H300" s="232">
        <v>0</v>
      </c>
      <c r="I300" s="233">
        <v>0</v>
      </c>
      <c r="J300" s="166">
        <f t="shared" si="26"/>
        <v>0</v>
      </c>
      <c r="K300" s="164">
        <f t="shared" si="27"/>
        <v>0</v>
      </c>
      <c r="L300" s="165">
        <f t="shared" si="28"/>
        <v>0</v>
      </c>
      <c r="M300" s="164">
        <f t="shared" si="29"/>
        <v>0</v>
      </c>
      <c r="N300" s="8"/>
    </row>
    <row r="301" spans="1:14" customFormat="1" x14ac:dyDescent="0.25">
      <c r="A301" s="61" t="s">
        <v>2888</v>
      </c>
      <c r="B301" s="62" t="s">
        <v>371</v>
      </c>
      <c r="C301" s="63" t="s">
        <v>2556</v>
      </c>
      <c r="D301" s="232">
        <v>133363</v>
      </c>
      <c r="E301" s="233">
        <v>139188</v>
      </c>
      <c r="F301" s="166">
        <f t="shared" si="24"/>
        <v>4.3677781693573177E-2</v>
      </c>
      <c r="G301" s="164">
        <f t="shared" si="25"/>
        <v>8.7355563387146347E-3</v>
      </c>
      <c r="H301" s="232">
        <v>619</v>
      </c>
      <c r="I301" s="233">
        <v>648</v>
      </c>
      <c r="J301" s="166">
        <f t="shared" si="26"/>
        <v>4.6849757673667204E-2</v>
      </c>
      <c r="K301" s="164">
        <f t="shared" si="27"/>
        <v>9.3699515347334412E-3</v>
      </c>
      <c r="L301" s="165">
        <f t="shared" si="28"/>
        <v>4.641467273531639E-3</v>
      </c>
      <c r="M301" s="164">
        <f t="shared" si="29"/>
        <v>4.6555737563583064E-3</v>
      </c>
      <c r="N301" s="8"/>
    </row>
    <row r="302" spans="1:14" customFormat="1" x14ac:dyDescent="0.25">
      <c r="A302" s="61" t="s">
        <v>994</v>
      </c>
      <c r="B302" s="62" t="s">
        <v>371</v>
      </c>
      <c r="C302" s="63" t="s">
        <v>676</v>
      </c>
      <c r="D302" s="232">
        <v>26379</v>
      </c>
      <c r="E302" s="233">
        <v>27569</v>
      </c>
      <c r="F302" s="166">
        <f t="shared" si="24"/>
        <v>4.5111641836309183E-2</v>
      </c>
      <c r="G302" s="164">
        <f t="shared" si="25"/>
        <v>9.0223283672618369E-3</v>
      </c>
      <c r="H302" s="232">
        <v>26376</v>
      </c>
      <c r="I302" s="233">
        <v>27566</v>
      </c>
      <c r="J302" s="166">
        <f t="shared" si="26"/>
        <v>4.511677282377919E-2</v>
      </c>
      <c r="K302" s="164">
        <f t="shared" si="27"/>
        <v>9.0233545647558384E-3</v>
      </c>
      <c r="L302" s="165">
        <f t="shared" si="28"/>
        <v>0.9998862731718412</v>
      </c>
      <c r="M302" s="164">
        <f t="shared" si="29"/>
        <v>0.9998911821248504</v>
      </c>
      <c r="N302" s="8"/>
    </row>
    <row r="303" spans="1:14" customFormat="1" x14ac:dyDescent="0.25">
      <c r="A303" s="61" t="s">
        <v>2316</v>
      </c>
      <c r="B303" s="62" t="s">
        <v>2062</v>
      </c>
      <c r="C303" s="63" t="s">
        <v>2348</v>
      </c>
      <c r="D303" s="232">
        <v>67693</v>
      </c>
      <c r="E303" s="233">
        <v>67260</v>
      </c>
      <c r="F303" s="166">
        <f t="shared" si="24"/>
        <v>-6.3965254900802153E-3</v>
      </c>
      <c r="G303" s="164">
        <f t="shared" si="25"/>
        <v>-1.2793050980160431E-3</v>
      </c>
      <c r="H303" s="232">
        <v>9111</v>
      </c>
      <c r="I303" s="233">
        <v>9060</v>
      </c>
      <c r="J303" s="166">
        <f t="shared" si="26"/>
        <v>-5.597629239380968E-3</v>
      </c>
      <c r="K303" s="164">
        <f t="shared" si="27"/>
        <v>-1.1195258478761936E-3</v>
      </c>
      <c r="L303" s="165">
        <f t="shared" si="28"/>
        <v>0.13459294166309663</v>
      </c>
      <c r="M303" s="164">
        <f t="shared" si="29"/>
        <v>0.13470115967885815</v>
      </c>
      <c r="N303" s="8"/>
    </row>
    <row r="304" spans="1:14" customFormat="1" x14ac:dyDescent="0.25">
      <c r="A304" s="61" t="s">
        <v>1893</v>
      </c>
      <c r="B304" s="62" t="s">
        <v>2062</v>
      </c>
      <c r="C304" s="63" t="s">
        <v>596</v>
      </c>
      <c r="D304" s="232">
        <v>54786</v>
      </c>
      <c r="E304" s="233">
        <v>55408</v>
      </c>
      <c r="F304" s="166">
        <f t="shared" si="24"/>
        <v>1.1353265432774796E-2</v>
      </c>
      <c r="G304" s="164">
        <f t="shared" si="25"/>
        <v>2.2706530865549595E-3</v>
      </c>
      <c r="H304" s="232">
        <v>4</v>
      </c>
      <c r="I304" s="233">
        <v>4</v>
      </c>
      <c r="J304" s="166">
        <f t="shared" si="26"/>
        <v>0</v>
      </c>
      <c r="K304" s="164">
        <f t="shared" si="27"/>
        <v>0</v>
      </c>
      <c r="L304" s="165">
        <f t="shared" si="28"/>
        <v>7.3011353265432772E-5</v>
      </c>
      <c r="M304" s="164">
        <f t="shared" si="29"/>
        <v>7.2191741264799312E-5</v>
      </c>
      <c r="N304" s="8"/>
    </row>
    <row r="305" spans="1:14" customFormat="1" x14ac:dyDescent="0.25">
      <c r="A305" s="61" t="s">
        <v>2364</v>
      </c>
      <c r="B305" s="62" t="s">
        <v>2062</v>
      </c>
      <c r="C305" s="63" t="s">
        <v>2381</v>
      </c>
      <c r="D305" s="232">
        <v>152610</v>
      </c>
      <c r="E305" s="233">
        <v>153954</v>
      </c>
      <c r="F305" s="166">
        <f t="shared" si="24"/>
        <v>8.8067623353646554E-3</v>
      </c>
      <c r="G305" s="164">
        <f t="shared" si="25"/>
        <v>1.761352467072931E-3</v>
      </c>
      <c r="H305" s="232">
        <v>152562</v>
      </c>
      <c r="I305" s="233">
        <v>153905</v>
      </c>
      <c r="J305" s="166">
        <f t="shared" si="26"/>
        <v>8.8029784612157682E-3</v>
      </c>
      <c r="K305" s="164">
        <f t="shared" si="27"/>
        <v>1.7605956922431536E-3</v>
      </c>
      <c r="L305" s="165">
        <f t="shared" si="28"/>
        <v>0.99968547277373698</v>
      </c>
      <c r="M305" s="164">
        <f t="shared" si="29"/>
        <v>0.99968172311209846</v>
      </c>
      <c r="N305" s="8"/>
    </row>
    <row r="306" spans="1:14" customFormat="1" x14ac:dyDescent="0.25">
      <c r="A306" s="61" t="s">
        <v>2887</v>
      </c>
      <c r="B306" s="62" t="s">
        <v>2062</v>
      </c>
      <c r="C306" s="63" t="s">
        <v>2557</v>
      </c>
      <c r="D306" s="232">
        <v>16815</v>
      </c>
      <c r="E306" s="233">
        <v>16741</v>
      </c>
      <c r="F306" s="166">
        <f t="shared" si="24"/>
        <v>-4.4008325899494499E-3</v>
      </c>
      <c r="G306" s="164">
        <f t="shared" si="25"/>
        <v>-8.8016651798988996E-4</v>
      </c>
      <c r="H306" s="232">
        <v>5</v>
      </c>
      <c r="I306" s="233">
        <v>5</v>
      </c>
      <c r="J306" s="166">
        <f t="shared" si="26"/>
        <v>0</v>
      </c>
      <c r="K306" s="164">
        <f t="shared" si="27"/>
        <v>0</v>
      </c>
      <c r="L306" s="165">
        <f t="shared" si="28"/>
        <v>2.9735355337496281E-4</v>
      </c>
      <c r="M306" s="164">
        <f t="shared" si="29"/>
        <v>2.9866794098321487E-4</v>
      </c>
      <c r="N306" s="8"/>
    </row>
    <row r="307" spans="1:14" customFormat="1" x14ac:dyDescent="0.25">
      <c r="A307" s="61" t="s">
        <v>2886</v>
      </c>
      <c r="B307" s="62" t="s">
        <v>2062</v>
      </c>
      <c r="C307" s="63" t="s">
        <v>1790</v>
      </c>
      <c r="D307" s="232">
        <v>50880</v>
      </c>
      <c r="E307" s="233">
        <v>51277</v>
      </c>
      <c r="F307" s="166">
        <f t="shared" si="24"/>
        <v>7.8026729559748428E-3</v>
      </c>
      <c r="G307" s="164">
        <f t="shared" si="25"/>
        <v>1.5605345911949686E-3</v>
      </c>
      <c r="H307" s="232">
        <v>1</v>
      </c>
      <c r="I307" s="233">
        <v>1</v>
      </c>
      <c r="J307" s="166">
        <f t="shared" si="26"/>
        <v>0</v>
      </c>
      <c r="K307" s="164">
        <f t="shared" si="27"/>
        <v>0</v>
      </c>
      <c r="L307" s="165">
        <f t="shared" si="28"/>
        <v>1.9654088050314464E-5</v>
      </c>
      <c r="M307" s="164">
        <f t="shared" si="29"/>
        <v>1.9501920939212512E-5</v>
      </c>
      <c r="N307" s="8"/>
    </row>
    <row r="308" spans="1:14" customFormat="1" x14ac:dyDescent="0.25">
      <c r="A308" s="61" t="s">
        <v>1894</v>
      </c>
      <c r="B308" s="62" t="s">
        <v>2062</v>
      </c>
      <c r="C308" s="63" t="s">
        <v>2133</v>
      </c>
      <c r="D308" s="232">
        <v>40049</v>
      </c>
      <c r="E308" s="233">
        <v>41013</v>
      </c>
      <c r="F308" s="166">
        <f t="shared" si="24"/>
        <v>2.4070513620814502E-2</v>
      </c>
      <c r="G308" s="164">
        <f t="shared" si="25"/>
        <v>4.8141027241629004E-3</v>
      </c>
      <c r="H308" s="232">
        <v>5</v>
      </c>
      <c r="I308" s="233">
        <v>5</v>
      </c>
      <c r="J308" s="166">
        <f t="shared" si="26"/>
        <v>0</v>
      </c>
      <c r="K308" s="164">
        <f t="shared" si="27"/>
        <v>0</v>
      </c>
      <c r="L308" s="165">
        <f t="shared" si="28"/>
        <v>1.2484706234862293E-4</v>
      </c>
      <c r="M308" s="164">
        <f t="shared" si="29"/>
        <v>1.2191256430887767E-4</v>
      </c>
      <c r="N308" s="8"/>
    </row>
    <row r="309" spans="1:14" customFormat="1" x14ac:dyDescent="0.25">
      <c r="A309" s="61" t="s">
        <v>2885</v>
      </c>
      <c r="B309" s="62" t="s">
        <v>2062</v>
      </c>
      <c r="C309" s="63" t="s">
        <v>402</v>
      </c>
      <c r="D309" s="232">
        <v>31662</v>
      </c>
      <c r="E309" s="233">
        <v>31707</v>
      </c>
      <c r="F309" s="166">
        <f t="shared" si="24"/>
        <v>1.4212620807276862E-3</v>
      </c>
      <c r="G309" s="164">
        <f t="shared" si="25"/>
        <v>2.8425241614553722E-4</v>
      </c>
      <c r="H309" s="232">
        <v>1</v>
      </c>
      <c r="I309" s="233">
        <v>1</v>
      </c>
      <c r="J309" s="166">
        <f t="shared" si="26"/>
        <v>0</v>
      </c>
      <c r="K309" s="164">
        <f t="shared" si="27"/>
        <v>0</v>
      </c>
      <c r="L309" s="165">
        <f t="shared" si="28"/>
        <v>3.1583601793948582E-5</v>
      </c>
      <c r="M309" s="164">
        <f t="shared" si="29"/>
        <v>3.1538776926230804E-5</v>
      </c>
      <c r="N309" s="8"/>
    </row>
    <row r="310" spans="1:14" customFormat="1" x14ac:dyDescent="0.25">
      <c r="A310" s="61" t="s">
        <v>1895</v>
      </c>
      <c r="B310" s="62" t="s">
        <v>1717</v>
      </c>
      <c r="C310" s="63" t="s">
        <v>2134</v>
      </c>
      <c r="D310" s="232">
        <v>575586</v>
      </c>
      <c r="E310" s="233">
        <v>595574</v>
      </c>
      <c r="F310" s="166">
        <f t="shared" si="24"/>
        <v>3.4726348451838647E-2</v>
      </c>
      <c r="G310" s="164">
        <f t="shared" si="25"/>
        <v>6.9452696903677296E-3</v>
      </c>
      <c r="H310" s="232">
        <v>546467</v>
      </c>
      <c r="I310" s="233">
        <v>565450</v>
      </c>
      <c r="J310" s="166">
        <f t="shared" si="26"/>
        <v>3.473768772862771E-2</v>
      </c>
      <c r="K310" s="164">
        <f t="shared" si="27"/>
        <v>6.9475375457255422E-3</v>
      </c>
      <c r="L310" s="165">
        <f t="shared" si="28"/>
        <v>0.94940981886286324</v>
      </c>
      <c r="M310" s="164">
        <f t="shared" si="29"/>
        <v>0.94942022317965524</v>
      </c>
      <c r="N310" s="8"/>
    </row>
    <row r="311" spans="1:14" customFormat="1" x14ac:dyDescent="0.25">
      <c r="A311" s="61" t="s">
        <v>1896</v>
      </c>
      <c r="B311" s="62" t="s">
        <v>1717</v>
      </c>
      <c r="C311" s="63" t="s">
        <v>2135</v>
      </c>
      <c r="D311" s="232">
        <v>834664</v>
      </c>
      <c r="E311" s="233">
        <v>855842</v>
      </c>
      <c r="F311" s="166">
        <f t="shared" si="24"/>
        <v>2.5373084259055139E-2</v>
      </c>
      <c r="G311" s="164">
        <f t="shared" si="25"/>
        <v>5.0746168518110276E-3</v>
      </c>
      <c r="H311" s="232">
        <v>823966</v>
      </c>
      <c r="I311" s="233">
        <v>844868</v>
      </c>
      <c r="J311" s="166">
        <f t="shared" si="26"/>
        <v>2.5367551573729986E-2</v>
      </c>
      <c r="K311" s="164">
        <f t="shared" si="27"/>
        <v>5.0735103147459973E-3</v>
      </c>
      <c r="L311" s="165">
        <f t="shared" si="28"/>
        <v>0.98718286639893416</v>
      </c>
      <c r="M311" s="164">
        <f t="shared" si="29"/>
        <v>0.9871775397795387</v>
      </c>
      <c r="N311" s="8"/>
    </row>
    <row r="312" spans="1:14" customFormat="1" x14ac:dyDescent="0.25">
      <c r="A312" s="61" t="s">
        <v>1897</v>
      </c>
      <c r="B312" s="62" t="s">
        <v>1717</v>
      </c>
      <c r="C312" s="63" t="s">
        <v>2136</v>
      </c>
      <c r="D312" s="232">
        <v>91905</v>
      </c>
      <c r="E312" s="233">
        <v>94325</v>
      </c>
      <c r="F312" s="166">
        <f t="shared" si="24"/>
        <v>2.6331538001196888E-2</v>
      </c>
      <c r="G312" s="164">
        <f t="shared" si="25"/>
        <v>5.2663076002393778E-3</v>
      </c>
      <c r="H312" s="232">
        <v>83039</v>
      </c>
      <c r="I312" s="233">
        <v>85229</v>
      </c>
      <c r="J312" s="166">
        <f t="shared" si="26"/>
        <v>2.6373149965678779E-2</v>
      </c>
      <c r="K312" s="164">
        <f t="shared" si="27"/>
        <v>5.2746299931357554E-3</v>
      </c>
      <c r="L312" s="165">
        <f t="shared" si="28"/>
        <v>0.90353081986834227</v>
      </c>
      <c r="M312" s="164">
        <f t="shared" si="29"/>
        <v>0.90356745295520802</v>
      </c>
      <c r="N312" s="8"/>
    </row>
    <row r="313" spans="1:14" customFormat="1" x14ac:dyDescent="0.25">
      <c r="A313" s="61" t="s">
        <v>2884</v>
      </c>
      <c r="B313" s="62" t="s">
        <v>1717</v>
      </c>
      <c r="C313" s="63" t="s">
        <v>2558</v>
      </c>
      <c r="D313" s="232">
        <v>33334</v>
      </c>
      <c r="E313" s="233">
        <v>34378</v>
      </c>
      <c r="F313" s="166">
        <f t="shared" si="24"/>
        <v>3.1319373612527748E-2</v>
      </c>
      <c r="G313" s="164">
        <f t="shared" si="25"/>
        <v>6.2638747225055493E-3</v>
      </c>
      <c r="H313" s="232">
        <v>1</v>
      </c>
      <c r="I313" s="233">
        <v>1</v>
      </c>
      <c r="J313" s="166">
        <f t="shared" si="26"/>
        <v>0</v>
      </c>
      <c r="K313" s="164">
        <f t="shared" si="27"/>
        <v>0</v>
      </c>
      <c r="L313" s="165">
        <f t="shared" si="28"/>
        <v>2.9999400011999759E-5</v>
      </c>
      <c r="M313" s="164">
        <f t="shared" si="29"/>
        <v>2.9088370469486299E-5</v>
      </c>
      <c r="N313" s="8"/>
    </row>
    <row r="314" spans="1:14" customFormat="1" x14ac:dyDescent="0.25">
      <c r="A314" s="61" t="s">
        <v>1898</v>
      </c>
      <c r="B314" s="62" t="s">
        <v>1717</v>
      </c>
      <c r="C314" s="63" t="s">
        <v>2085</v>
      </c>
      <c r="D314" s="232">
        <v>168595</v>
      </c>
      <c r="E314" s="233">
        <v>171265</v>
      </c>
      <c r="F314" s="166">
        <f t="shared" si="24"/>
        <v>1.5836768587443283E-2</v>
      </c>
      <c r="G314" s="164">
        <f t="shared" si="25"/>
        <v>3.1673537174886565E-3</v>
      </c>
      <c r="H314" s="232">
        <v>168595</v>
      </c>
      <c r="I314" s="233">
        <v>171265</v>
      </c>
      <c r="J314" s="166">
        <f t="shared" si="26"/>
        <v>1.5836768587443283E-2</v>
      </c>
      <c r="K314" s="164">
        <f t="shared" si="27"/>
        <v>3.1673537174886565E-3</v>
      </c>
      <c r="L314" s="165">
        <f t="shared" si="28"/>
        <v>1</v>
      </c>
      <c r="M314" s="164">
        <f t="shared" si="29"/>
        <v>1</v>
      </c>
      <c r="N314" s="8"/>
    </row>
    <row r="315" spans="1:14" customFormat="1" x14ac:dyDescent="0.25">
      <c r="A315" s="61" t="s">
        <v>1899</v>
      </c>
      <c r="B315" s="62" t="s">
        <v>1717</v>
      </c>
      <c r="C315" s="63" t="s">
        <v>2137</v>
      </c>
      <c r="D315" s="232">
        <v>103103</v>
      </c>
      <c r="E315" s="233">
        <v>105120</v>
      </c>
      <c r="F315" s="166">
        <f t="shared" si="24"/>
        <v>1.9562961310534126E-2</v>
      </c>
      <c r="G315" s="164">
        <f t="shared" si="25"/>
        <v>3.9125922621068253E-3</v>
      </c>
      <c r="H315" s="232">
        <v>97420</v>
      </c>
      <c r="I315" s="233">
        <v>99328</v>
      </c>
      <c r="J315" s="166">
        <f t="shared" si="26"/>
        <v>1.9585300759597617E-2</v>
      </c>
      <c r="K315" s="164">
        <f t="shared" si="27"/>
        <v>3.9170601519195238E-3</v>
      </c>
      <c r="L315" s="165">
        <f t="shared" si="28"/>
        <v>0.94488036235609052</v>
      </c>
      <c r="M315" s="164">
        <f t="shared" si="29"/>
        <v>0.94490106544901065</v>
      </c>
      <c r="N315" s="8"/>
    </row>
    <row r="316" spans="1:14" customFormat="1" x14ac:dyDescent="0.25">
      <c r="A316" s="61" t="s">
        <v>1900</v>
      </c>
      <c r="B316" s="62" t="s">
        <v>1717</v>
      </c>
      <c r="C316" s="63" t="s">
        <v>2138</v>
      </c>
      <c r="D316" s="232">
        <v>160755</v>
      </c>
      <c r="E316" s="233">
        <v>167082</v>
      </c>
      <c r="F316" s="166">
        <f t="shared" si="24"/>
        <v>3.9358029299244195E-2</v>
      </c>
      <c r="G316" s="164">
        <f t="shared" si="25"/>
        <v>7.8716058598488382E-3</v>
      </c>
      <c r="H316" s="232">
        <v>156288</v>
      </c>
      <c r="I316" s="233">
        <v>162442</v>
      </c>
      <c r="J316" s="166">
        <f t="shared" si="26"/>
        <v>3.9376023751023753E-2</v>
      </c>
      <c r="K316" s="164">
        <f t="shared" si="27"/>
        <v>7.875204750204751E-3</v>
      </c>
      <c r="L316" s="165">
        <f t="shared" si="28"/>
        <v>0.97221237286554074</v>
      </c>
      <c r="M316" s="164">
        <f t="shared" si="29"/>
        <v>0.97222920482158459</v>
      </c>
      <c r="N316" s="8"/>
    </row>
    <row r="317" spans="1:14" customFormat="1" x14ac:dyDescent="0.25">
      <c r="A317" s="61" t="s">
        <v>2883</v>
      </c>
      <c r="B317" s="62" t="s">
        <v>1717</v>
      </c>
      <c r="C317" s="63" t="s">
        <v>2559</v>
      </c>
      <c r="D317" s="232">
        <v>32224</v>
      </c>
      <c r="E317" s="233">
        <v>32437</v>
      </c>
      <c r="F317" s="166">
        <f t="shared" si="24"/>
        <v>6.6099801390268123E-3</v>
      </c>
      <c r="G317" s="164">
        <f t="shared" si="25"/>
        <v>1.3219960278053624E-3</v>
      </c>
      <c r="H317" s="232">
        <v>0</v>
      </c>
      <c r="I317" s="233">
        <v>0</v>
      </c>
      <c r="J317" s="166">
        <f t="shared" si="26"/>
        <v>0</v>
      </c>
      <c r="K317" s="164">
        <f t="shared" si="27"/>
        <v>0</v>
      </c>
      <c r="L317" s="165">
        <f t="shared" si="28"/>
        <v>0</v>
      </c>
      <c r="M317" s="164">
        <f t="shared" si="29"/>
        <v>0</v>
      </c>
      <c r="N317" s="8"/>
    </row>
    <row r="318" spans="1:14" customFormat="1" x14ac:dyDescent="0.25">
      <c r="A318" s="61" t="s">
        <v>1901</v>
      </c>
      <c r="B318" s="62" t="s">
        <v>1717</v>
      </c>
      <c r="C318" s="63" t="s">
        <v>2139</v>
      </c>
      <c r="D318" s="232">
        <v>253151</v>
      </c>
      <c r="E318" s="233">
        <v>263950</v>
      </c>
      <c r="F318" s="166">
        <f t="shared" si="24"/>
        <v>4.2658334353804644E-2</v>
      </c>
      <c r="G318" s="164">
        <f t="shared" si="25"/>
        <v>8.5316668707609289E-3</v>
      </c>
      <c r="H318" s="232">
        <v>253129</v>
      </c>
      <c r="I318" s="233">
        <v>263928</v>
      </c>
      <c r="J318" s="166">
        <f t="shared" si="26"/>
        <v>4.266204188378258E-2</v>
      </c>
      <c r="K318" s="164">
        <f t="shared" si="27"/>
        <v>8.5324083767565166E-3</v>
      </c>
      <c r="L318" s="165">
        <f t="shared" si="28"/>
        <v>0.99991309534625583</v>
      </c>
      <c r="M318" s="164">
        <f t="shared" si="29"/>
        <v>0.99991665088084869</v>
      </c>
      <c r="N318" s="8"/>
    </row>
    <row r="319" spans="1:14" customFormat="1" x14ac:dyDescent="0.25">
      <c r="A319" s="61" t="s">
        <v>2882</v>
      </c>
      <c r="B319" s="62" t="s">
        <v>1717</v>
      </c>
      <c r="C319" s="63" t="s">
        <v>2560</v>
      </c>
      <c r="D319" s="232">
        <v>29339</v>
      </c>
      <c r="E319" s="233">
        <v>29499</v>
      </c>
      <c r="F319" s="166">
        <f t="shared" si="24"/>
        <v>5.4534919390572274E-3</v>
      </c>
      <c r="G319" s="164">
        <f t="shared" si="25"/>
        <v>1.0906983878114455E-3</v>
      </c>
      <c r="H319" s="232">
        <v>0</v>
      </c>
      <c r="I319" s="233">
        <v>0</v>
      </c>
      <c r="J319" s="166">
        <f t="shared" si="26"/>
        <v>0</v>
      </c>
      <c r="K319" s="164">
        <f t="shared" si="27"/>
        <v>0</v>
      </c>
      <c r="L319" s="165">
        <f t="shared" si="28"/>
        <v>0</v>
      </c>
      <c r="M319" s="164">
        <f t="shared" si="29"/>
        <v>0</v>
      </c>
      <c r="N319" s="8"/>
    </row>
    <row r="320" spans="1:14" customFormat="1" x14ac:dyDescent="0.25">
      <c r="A320" s="61" t="s">
        <v>1902</v>
      </c>
      <c r="B320" s="62" t="s">
        <v>1717</v>
      </c>
      <c r="C320" s="63" t="s">
        <v>2140</v>
      </c>
      <c r="D320" s="232">
        <v>253365</v>
      </c>
      <c r="E320" s="233">
        <v>259451</v>
      </c>
      <c r="F320" s="166">
        <f t="shared" si="24"/>
        <v>2.4020681625323149E-2</v>
      </c>
      <c r="G320" s="164">
        <f t="shared" si="25"/>
        <v>4.8041363250646302E-3</v>
      </c>
      <c r="H320" s="232">
        <v>249929</v>
      </c>
      <c r="I320" s="233">
        <v>255940</v>
      </c>
      <c r="J320" s="166">
        <f t="shared" si="26"/>
        <v>2.405083043584378E-2</v>
      </c>
      <c r="K320" s="164">
        <f t="shared" si="27"/>
        <v>4.810166087168756E-3</v>
      </c>
      <c r="L320" s="165">
        <f t="shared" si="28"/>
        <v>0.98643853728810216</v>
      </c>
      <c r="M320" s="164">
        <f t="shared" si="29"/>
        <v>0.98646757962004383</v>
      </c>
      <c r="N320" s="8"/>
    </row>
    <row r="321" spans="1:14" customFormat="1" x14ac:dyDescent="0.25">
      <c r="A321" s="61" t="s">
        <v>1903</v>
      </c>
      <c r="B321" s="62" t="s">
        <v>1717</v>
      </c>
      <c r="C321" s="63" t="s">
        <v>700</v>
      </c>
      <c r="D321" s="232">
        <v>322838</v>
      </c>
      <c r="E321" s="233">
        <v>339740</v>
      </c>
      <c r="F321" s="166">
        <f t="shared" si="24"/>
        <v>5.235443163444204E-2</v>
      </c>
      <c r="G321" s="164">
        <f t="shared" si="25"/>
        <v>1.0470886326888407E-2</v>
      </c>
      <c r="H321" s="232">
        <v>322838</v>
      </c>
      <c r="I321" s="233">
        <v>339740</v>
      </c>
      <c r="J321" s="166">
        <f t="shared" si="26"/>
        <v>5.235443163444204E-2</v>
      </c>
      <c r="K321" s="164">
        <f t="shared" si="27"/>
        <v>1.0470886326888407E-2</v>
      </c>
      <c r="L321" s="165">
        <f t="shared" si="28"/>
        <v>1</v>
      </c>
      <c r="M321" s="164">
        <f t="shared" si="29"/>
        <v>1</v>
      </c>
      <c r="N321" s="8"/>
    </row>
    <row r="322" spans="1:14" customFormat="1" x14ac:dyDescent="0.25">
      <c r="A322" s="61" t="s">
        <v>1904</v>
      </c>
      <c r="B322" s="62" t="s">
        <v>1717</v>
      </c>
      <c r="C322" s="63" t="s">
        <v>2080</v>
      </c>
      <c r="D322" s="232">
        <v>19483</v>
      </c>
      <c r="E322" s="233">
        <v>19304</v>
      </c>
      <c r="F322" s="166">
        <f t="shared" si="24"/>
        <v>-9.1874967920751432E-3</v>
      </c>
      <c r="G322" s="164">
        <f t="shared" si="25"/>
        <v>-1.8374993584150286E-3</v>
      </c>
      <c r="H322" s="232">
        <v>9</v>
      </c>
      <c r="I322" s="233">
        <v>9</v>
      </c>
      <c r="J322" s="166">
        <f t="shared" si="26"/>
        <v>0</v>
      </c>
      <c r="K322" s="164">
        <f t="shared" si="27"/>
        <v>0</v>
      </c>
      <c r="L322" s="165">
        <f t="shared" si="28"/>
        <v>4.6194117948981163E-4</v>
      </c>
      <c r="M322" s="164">
        <f t="shared" si="29"/>
        <v>4.6622461665975966E-4</v>
      </c>
      <c r="N322" s="8"/>
    </row>
    <row r="323" spans="1:14" customFormat="1" x14ac:dyDescent="0.25">
      <c r="A323" s="61" t="s">
        <v>1905</v>
      </c>
      <c r="B323" s="62" t="s">
        <v>1717</v>
      </c>
      <c r="C323" s="63" t="s">
        <v>325</v>
      </c>
      <c r="D323" s="232">
        <v>1058833</v>
      </c>
      <c r="E323" s="233">
        <v>1117286</v>
      </c>
      <c r="F323" s="166">
        <f t="shared" ref="F323:F386" si="30">(E323-D323)/D323</f>
        <v>5.5205117332006087E-2</v>
      </c>
      <c r="G323" s="164">
        <f t="shared" ref="G323:G386" si="31">F323/5</f>
        <v>1.1041023466401217E-2</v>
      </c>
      <c r="H323" s="232">
        <v>1058833</v>
      </c>
      <c r="I323" s="233">
        <v>1117286</v>
      </c>
      <c r="J323" s="166">
        <f t="shared" ref="J323:J386" si="32">IFERROR((I323-H323)/H323,0)</f>
        <v>5.5205117332006087E-2</v>
      </c>
      <c r="K323" s="164">
        <f t="shared" ref="K323:K386" si="33">J323/5</f>
        <v>1.1041023466401217E-2</v>
      </c>
      <c r="L323" s="165">
        <f t="shared" ref="L323:L386" si="34">H323/D323</f>
        <v>1</v>
      </c>
      <c r="M323" s="164">
        <f t="shared" ref="M323:M386" si="35">I323/E323</f>
        <v>1</v>
      </c>
      <c r="N323" s="8"/>
    </row>
    <row r="324" spans="1:14" customFormat="1" x14ac:dyDescent="0.25">
      <c r="A324" s="61" t="s">
        <v>1906</v>
      </c>
      <c r="B324" s="62" t="s">
        <v>1717</v>
      </c>
      <c r="C324" s="63" t="s">
        <v>2141</v>
      </c>
      <c r="D324" s="232">
        <v>912616</v>
      </c>
      <c r="E324" s="233">
        <v>947891</v>
      </c>
      <c r="F324" s="166">
        <f t="shared" si="30"/>
        <v>3.8652620598367771E-2</v>
      </c>
      <c r="G324" s="164">
        <f t="shared" si="31"/>
        <v>7.730524119673554E-3</v>
      </c>
      <c r="H324" s="232">
        <v>908205</v>
      </c>
      <c r="I324" s="233">
        <v>943309</v>
      </c>
      <c r="J324" s="166">
        <f t="shared" si="32"/>
        <v>3.8652066438744553E-2</v>
      </c>
      <c r="K324" s="164">
        <f t="shared" si="33"/>
        <v>7.7304132877489109E-3</v>
      </c>
      <c r="L324" s="165">
        <f t="shared" si="34"/>
        <v>0.99516664182964143</v>
      </c>
      <c r="M324" s="164">
        <f t="shared" si="35"/>
        <v>0.99516611087139761</v>
      </c>
      <c r="N324" s="8"/>
    </row>
    <row r="325" spans="1:14" customFormat="1" x14ac:dyDescent="0.25">
      <c r="A325" s="61" t="s">
        <v>2881</v>
      </c>
      <c r="B325" s="62" t="s">
        <v>1717</v>
      </c>
      <c r="C325" s="63" t="s">
        <v>2561</v>
      </c>
      <c r="D325" s="232">
        <v>113360</v>
      </c>
      <c r="E325" s="233">
        <v>117183</v>
      </c>
      <c r="F325" s="166">
        <f t="shared" si="30"/>
        <v>3.372441778405081E-2</v>
      </c>
      <c r="G325" s="164">
        <f t="shared" si="31"/>
        <v>6.7448835568101623E-3</v>
      </c>
      <c r="H325" s="232">
        <v>101</v>
      </c>
      <c r="I325" s="233">
        <v>104</v>
      </c>
      <c r="J325" s="166">
        <f t="shared" si="32"/>
        <v>2.9702970297029702E-2</v>
      </c>
      <c r="K325" s="164">
        <f t="shared" si="33"/>
        <v>5.9405940594059407E-3</v>
      </c>
      <c r="L325" s="165">
        <f t="shared" si="34"/>
        <v>8.9096683133380386E-4</v>
      </c>
      <c r="M325" s="164">
        <f t="shared" si="35"/>
        <v>8.8750074669533973E-4</v>
      </c>
      <c r="N325" s="8"/>
    </row>
    <row r="326" spans="1:14" customFormat="1" x14ac:dyDescent="0.25">
      <c r="A326" s="61" t="s">
        <v>2268</v>
      </c>
      <c r="B326" s="62" t="s">
        <v>1717</v>
      </c>
      <c r="C326" s="63" t="s">
        <v>402</v>
      </c>
      <c r="D326" s="232">
        <v>151362</v>
      </c>
      <c r="E326" s="233">
        <v>155002</v>
      </c>
      <c r="F326" s="166">
        <f t="shared" si="30"/>
        <v>2.4048308029756479E-2</v>
      </c>
      <c r="G326" s="164">
        <f t="shared" si="31"/>
        <v>4.8096616059512959E-3</v>
      </c>
      <c r="H326" s="232">
        <v>149</v>
      </c>
      <c r="I326" s="233">
        <v>153</v>
      </c>
      <c r="J326" s="166">
        <f t="shared" si="32"/>
        <v>2.6845637583892617E-2</v>
      </c>
      <c r="K326" s="164">
        <f t="shared" si="33"/>
        <v>5.3691275167785232E-3</v>
      </c>
      <c r="L326" s="165">
        <f t="shared" si="34"/>
        <v>9.84395026492779E-4</v>
      </c>
      <c r="M326" s="164">
        <f t="shared" si="35"/>
        <v>9.8708403762532088E-4</v>
      </c>
      <c r="N326" s="8"/>
    </row>
    <row r="327" spans="1:14" customFormat="1" x14ac:dyDescent="0.25">
      <c r="A327" s="61" t="s">
        <v>2880</v>
      </c>
      <c r="B327" s="62" t="s">
        <v>1717</v>
      </c>
      <c r="C327" s="63" t="s">
        <v>2562</v>
      </c>
      <c r="D327" s="232">
        <v>103215</v>
      </c>
      <c r="E327" s="233">
        <v>106344</v>
      </c>
      <c r="F327" s="166">
        <f t="shared" si="30"/>
        <v>3.0315361139369279E-2</v>
      </c>
      <c r="G327" s="164">
        <f t="shared" si="31"/>
        <v>6.0630722278738561E-3</v>
      </c>
      <c r="H327" s="232">
        <v>11</v>
      </c>
      <c r="I327" s="233">
        <v>12</v>
      </c>
      <c r="J327" s="166">
        <f t="shared" si="32"/>
        <v>9.0909090909090912E-2</v>
      </c>
      <c r="K327" s="164">
        <f t="shared" si="33"/>
        <v>1.8181818181818181E-2</v>
      </c>
      <c r="L327" s="165">
        <f t="shared" si="34"/>
        <v>1.0657365692970983E-4</v>
      </c>
      <c r="M327" s="164">
        <f t="shared" si="35"/>
        <v>1.1284134506883322E-4</v>
      </c>
      <c r="N327" s="8"/>
    </row>
    <row r="328" spans="1:14" customFormat="1" x14ac:dyDescent="0.25">
      <c r="A328" s="61" t="s">
        <v>2879</v>
      </c>
      <c r="B328" s="62" t="s">
        <v>1717</v>
      </c>
      <c r="C328" s="63" t="s">
        <v>1764</v>
      </c>
      <c r="D328" s="232">
        <v>52005</v>
      </c>
      <c r="E328" s="233">
        <v>52416</v>
      </c>
      <c r="F328" s="166">
        <f t="shared" si="30"/>
        <v>7.9030862417075274E-3</v>
      </c>
      <c r="G328" s="164">
        <f t="shared" si="31"/>
        <v>1.5806172483415054E-3</v>
      </c>
      <c r="H328" s="232">
        <v>2</v>
      </c>
      <c r="I328" s="233">
        <v>2</v>
      </c>
      <c r="J328" s="166">
        <f t="shared" si="32"/>
        <v>0</v>
      </c>
      <c r="K328" s="164">
        <f t="shared" si="33"/>
        <v>0</v>
      </c>
      <c r="L328" s="165">
        <f t="shared" si="34"/>
        <v>3.8457840592250748E-5</v>
      </c>
      <c r="M328" s="164">
        <f t="shared" si="35"/>
        <v>3.8156288156288156E-5</v>
      </c>
      <c r="N328" s="8"/>
    </row>
    <row r="329" spans="1:14" customFormat="1" x14ac:dyDescent="0.25">
      <c r="A329" s="61" t="s">
        <v>1643</v>
      </c>
      <c r="B329" s="62" t="s">
        <v>1717</v>
      </c>
      <c r="C329" s="63" t="s">
        <v>3240</v>
      </c>
      <c r="D329" s="232">
        <v>609725</v>
      </c>
      <c r="E329" s="233">
        <v>614809</v>
      </c>
      <c r="F329" s="166">
        <f t="shared" si="30"/>
        <v>8.3381852474476194E-3</v>
      </c>
      <c r="G329" s="164">
        <f t="shared" si="31"/>
        <v>1.6676370494895238E-3</v>
      </c>
      <c r="H329" s="232">
        <v>604229</v>
      </c>
      <c r="I329" s="233">
        <v>609267</v>
      </c>
      <c r="J329" s="166">
        <f t="shared" si="32"/>
        <v>8.3378983795878714E-3</v>
      </c>
      <c r="K329" s="164">
        <f t="shared" si="33"/>
        <v>1.6675796759175743E-3</v>
      </c>
      <c r="L329" s="165">
        <f t="shared" si="34"/>
        <v>0.99098610029111489</v>
      </c>
      <c r="M329" s="164">
        <f t="shared" si="35"/>
        <v>0.99098581835984834</v>
      </c>
      <c r="N329" s="8"/>
    </row>
    <row r="330" spans="1:14" customFormat="1" x14ac:dyDescent="0.25">
      <c r="A330" s="61" t="s">
        <v>1907</v>
      </c>
      <c r="B330" s="62" t="s">
        <v>1718</v>
      </c>
      <c r="C330" s="63" t="s">
        <v>2142</v>
      </c>
      <c r="D330" s="232">
        <v>126591</v>
      </c>
      <c r="E330" s="233">
        <v>126820</v>
      </c>
      <c r="F330" s="166">
        <f t="shared" si="30"/>
        <v>1.8089753615975859E-3</v>
      </c>
      <c r="G330" s="164">
        <f t="shared" si="31"/>
        <v>3.6179507231951717E-4</v>
      </c>
      <c r="H330" s="232">
        <v>1</v>
      </c>
      <c r="I330" s="233">
        <v>1</v>
      </c>
      <c r="J330" s="166">
        <f t="shared" si="32"/>
        <v>0</v>
      </c>
      <c r="K330" s="164">
        <f t="shared" si="33"/>
        <v>0</v>
      </c>
      <c r="L330" s="165">
        <f t="shared" si="34"/>
        <v>7.8994557275003758E-6</v>
      </c>
      <c r="M330" s="164">
        <f t="shared" si="35"/>
        <v>7.885191610156127E-6</v>
      </c>
      <c r="N330" s="8"/>
    </row>
    <row r="331" spans="1:14" customFormat="1" x14ac:dyDescent="0.25">
      <c r="A331" s="61" t="s">
        <v>1908</v>
      </c>
      <c r="B331" s="62" t="s">
        <v>1718</v>
      </c>
      <c r="C331" s="63" t="s">
        <v>2143</v>
      </c>
      <c r="D331" s="232">
        <v>17372</v>
      </c>
      <c r="E331" s="233">
        <v>17670</v>
      </c>
      <c r="F331" s="166">
        <f t="shared" si="30"/>
        <v>1.7154040985493897E-2</v>
      </c>
      <c r="G331" s="164">
        <f t="shared" si="31"/>
        <v>3.4308081970987796E-3</v>
      </c>
      <c r="H331" s="232">
        <v>13178</v>
      </c>
      <c r="I331" s="233">
        <v>13404</v>
      </c>
      <c r="J331" s="166">
        <f t="shared" si="32"/>
        <v>1.7149795113067232E-2</v>
      </c>
      <c r="K331" s="164">
        <f t="shared" si="33"/>
        <v>3.4299590226134465E-3</v>
      </c>
      <c r="L331" s="165">
        <f t="shared" si="34"/>
        <v>0.758577020492747</v>
      </c>
      <c r="M331" s="164">
        <f t="shared" si="35"/>
        <v>0.75857385398981325</v>
      </c>
      <c r="N331" s="8"/>
    </row>
    <row r="332" spans="1:14" customFormat="1" x14ac:dyDescent="0.25">
      <c r="A332" s="61" t="s">
        <v>1909</v>
      </c>
      <c r="B332" s="62" t="s">
        <v>1718</v>
      </c>
      <c r="C332" s="63" t="s">
        <v>1783</v>
      </c>
      <c r="D332" s="232">
        <v>786562</v>
      </c>
      <c r="E332" s="233">
        <v>813653</v>
      </c>
      <c r="F332" s="166">
        <f t="shared" si="30"/>
        <v>3.4442294440870526E-2</v>
      </c>
      <c r="G332" s="164">
        <f t="shared" si="31"/>
        <v>6.8884588881741055E-3</v>
      </c>
      <c r="H332" s="232">
        <v>27</v>
      </c>
      <c r="I332" s="233">
        <v>28</v>
      </c>
      <c r="J332" s="166">
        <f t="shared" si="32"/>
        <v>3.7037037037037035E-2</v>
      </c>
      <c r="K332" s="164">
        <f t="shared" si="33"/>
        <v>7.4074074074074068E-3</v>
      </c>
      <c r="L332" s="165">
        <f t="shared" si="34"/>
        <v>3.4326601081669338E-5</v>
      </c>
      <c r="M332" s="164">
        <f t="shared" si="35"/>
        <v>3.4412704187165781E-5</v>
      </c>
      <c r="N332" s="8"/>
    </row>
    <row r="333" spans="1:14" customFormat="1" x14ac:dyDescent="0.25">
      <c r="A333" s="61" t="s">
        <v>1644</v>
      </c>
      <c r="B333" s="62" t="s">
        <v>1718</v>
      </c>
      <c r="C333" s="63" t="s">
        <v>1761</v>
      </c>
      <c r="D333" s="232">
        <v>470178</v>
      </c>
      <c r="E333" s="233">
        <v>481807</v>
      </c>
      <c r="F333" s="166">
        <f t="shared" si="30"/>
        <v>2.4733186155030649E-2</v>
      </c>
      <c r="G333" s="164">
        <f t="shared" si="31"/>
        <v>4.9466372310061294E-3</v>
      </c>
      <c r="H333" s="232">
        <v>155155</v>
      </c>
      <c r="I333" s="233">
        <v>158974</v>
      </c>
      <c r="J333" s="166">
        <f t="shared" si="32"/>
        <v>2.4614095581837518E-2</v>
      </c>
      <c r="K333" s="164">
        <f t="shared" si="33"/>
        <v>4.9228191163675035E-3</v>
      </c>
      <c r="L333" s="165">
        <f t="shared" si="34"/>
        <v>0.32999204556572193</v>
      </c>
      <c r="M333" s="164">
        <f t="shared" si="35"/>
        <v>0.32995369515179312</v>
      </c>
      <c r="N333" s="8"/>
    </row>
    <row r="334" spans="1:14" customFormat="1" x14ac:dyDescent="0.25">
      <c r="A334" s="61" t="s">
        <v>1645</v>
      </c>
      <c r="B334" s="62" t="s">
        <v>1718</v>
      </c>
      <c r="C334" s="63" t="s">
        <v>427</v>
      </c>
      <c r="D334" s="232">
        <v>1604510</v>
      </c>
      <c r="E334" s="233">
        <v>1670737</v>
      </c>
      <c r="F334" s="166">
        <f t="shared" si="30"/>
        <v>4.1275529600937361E-2</v>
      </c>
      <c r="G334" s="164">
        <f t="shared" si="31"/>
        <v>8.2551059201874718E-3</v>
      </c>
      <c r="H334" s="232">
        <v>536229</v>
      </c>
      <c r="I334" s="233">
        <v>557725</v>
      </c>
      <c r="J334" s="166">
        <f t="shared" si="32"/>
        <v>4.0087350740075599E-2</v>
      </c>
      <c r="K334" s="164">
        <f t="shared" si="33"/>
        <v>8.0174701480151198E-3</v>
      </c>
      <c r="L334" s="165">
        <f t="shared" si="34"/>
        <v>0.33420109566160383</v>
      </c>
      <c r="M334" s="164">
        <f t="shared" si="35"/>
        <v>0.33381974541774079</v>
      </c>
      <c r="N334" s="8"/>
    </row>
    <row r="335" spans="1:14" customFormat="1" x14ac:dyDescent="0.25">
      <c r="A335" s="61" t="s">
        <v>1646</v>
      </c>
      <c r="B335" s="62" t="s">
        <v>1718</v>
      </c>
      <c r="C335" s="63" t="s">
        <v>1762</v>
      </c>
      <c r="D335" s="232">
        <v>702308</v>
      </c>
      <c r="E335" s="233">
        <v>723557</v>
      </c>
      <c r="F335" s="166">
        <f t="shared" si="30"/>
        <v>3.0255956076251447E-2</v>
      </c>
      <c r="G335" s="164">
        <f t="shared" si="31"/>
        <v>6.051191215250289E-3</v>
      </c>
      <c r="H335" s="232">
        <v>84834</v>
      </c>
      <c r="I335" s="233">
        <v>87411</v>
      </c>
      <c r="J335" s="166">
        <f t="shared" si="32"/>
        <v>3.0376971497277035E-2</v>
      </c>
      <c r="K335" s="164">
        <f t="shared" si="33"/>
        <v>6.0753942994554071E-3</v>
      </c>
      <c r="L335" s="165">
        <f t="shared" si="34"/>
        <v>0.12079315627901149</v>
      </c>
      <c r="M335" s="164">
        <f t="shared" si="35"/>
        <v>0.12080734482563225</v>
      </c>
      <c r="N335" s="8"/>
    </row>
    <row r="336" spans="1:14" customFormat="1" x14ac:dyDescent="0.25">
      <c r="A336" s="61" t="s">
        <v>1910</v>
      </c>
      <c r="B336" s="62" t="s">
        <v>1718</v>
      </c>
      <c r="C336" s="63" t="s">
        <v>2145</v>
      </c>
      <c r="D336" s="232">
        <v>517929</v>
      </c>
      <c r="E336" s="233">
        <v>531941</v>
      </c>
      <c r="F336" s="166">
        <f t="shared" si="30"/>
        <v>2.7053901210397566E-2</v>
      </c>
      <c r="G336" s="164">
        <f t="shared" si="31"/>
        <v>5.4107802420795131E-3</v>
      </c>
      <c r="H336" s="232">
        <v>13</v>
      </c>
      <c r="I336" s="233">
        <v>14</v>
      </c>
      <c r="J336" s="166">
        <f t="shared" si="32"/>
        <v>7.6923076923076927E-2</v>
      </c>
      <c r="K336" s="164">
        <f t="shared" si="33"/>
        <v>1.5384615384615385E-2</v>
      </c>
      <c r="L336" s="165">
        <f t="shared" si="34"/>
        <v>2.5099965439278355E-5</v>
      </c>
      <c r="M336" s="164">
        <f t="shared" si="35"/>
        <v>2.6318708277797724E-5</v>
      </c>
      <c r="N336" s="8"/>
    </row>
    <row r="337" spans="1:14" customFormat="1" x14ac:dyDescent="0.25">
      <c r="A337" s="61" t="s">
        <v>1647</v>
      </c>
      <c r="B337" s="62" t="s">
        <v>1718</v>
      </c>
      <c r="C337" s="63" t="s">
        <v>1763</v>
      </c>
      <c r="D337" s="232">
        <v>796151</v>
      </c>
      <c r="E337" s="233">
        <v>846272</v>
      </c>
      <c r="F337" s="166">
        <f t="shared" si="30"/>
        <v>6.2954138096918799E-2</v>
      </c>
      <c r="G337" s="164">
        <f t="shared" si="31"/>
        <v>1.259082761938376E-2</v>
      </c>
      <c r="H337" s="232">
        <v>758395</v>
      </c>
      <c r="I337" s="233">
        <v>806045</v>
      </c>
      <c r="J337" s="166">
        <f t="shared" si="32"/>
        <v>6.2830055577898059E-2</v>
      </c>
      <c r="K337" s="164">
        <f t="shared" si="33"/>
        <v>1.2566011115579612E-2</v>
      </c>
      <c r="L337" s="165">
        <f t="shared" si="34"/>
        <v>0.95257683529883153</v>
      </c>
      <c r="M337" s="164">
        <f t="shared" si="35"/>
        <v>0.95246563752552371</v>
      </c>
      <c r="N337" s="8"/>
    </row>
    <row r="338" spans="1:14" customFormat="1" x14ac:dyDescent="0.25">
      <c r="A338" s="61" t="s">
        <v>1648</v>
      </c>
      <c r="B338" s="62" t="s">
        <v>1718</v>
      </c>
      <c r="C338" s="63" t="s">
        <v>1764</v>
      </c>
      <c r="D338" s="232">
        <v>828319</v>
      </c>
      <c r="E338" s="233">
        <v>853268</v>
      </c>
      <c r="F338" s="166">
        <f t="shared" si="30"/>
        <v>3.0120038294425215E-2</v>
      </c>
      <c r="G338" s="164">
        <f t="shared" si="31"/>
        <v>6.0240076588850434E-3</v>
      </c>
      <c r="H338" s="232">
        <v>186823</v>
      </c>
      <c r="I338" s="233">
        <v>192258</v>
      </c>
      <c r="J338" s="166">
        <f t="shared" si="32"/>
        <v>2.9091707123855198E-2</v>
      </c>
      <c r="K338" s="164">
        <f t="shared" si="33"/>
        <v>5.8183414247710398E-3</v>
      </c>
      <c r="L338" s="165">
        <f t="shared" si="34"/>
        <v>0.22554474785680395</v>
      </c>
      <c r="M338" s="164">
        <f t="shared" si="35"/>
        <v>0.22531959478147545</v>
      </c>
      <c r="N338" s="8"/>
    </row>
    <row r="339" spans="1:14" customFormat="1" x14ac:dyDescent="0.25">
      <c r="A339" s="61" t="s">
        <v>1911</v>
      </c>
      <c r="B339" s="62" t="s">
        <v>103</v>
      </c>
      <c r="C339" s="63" t="s">
        <v>2146</v>
      </c>
      <c r="D339" s="232">
        <v>117304</v>
      </c>
      <c r="E339" s="233">
        <v>121192</v>
      </c>
      <c r="F339" s="166">
        <f t="shared" si="30"/>
        <v>3.314464979881334E-2</v>
      </c>
      <c r="G339" s="164">
        <f t="shared" si="31"/>
        <v>6.6289299597626682E-3</v>
      </c>
      <c r="H339" s="232">
        <v>49072</v>
      </c>
      <c r="I339" s="233">
        <v>50694</v>
      </c>
      <c r="J339" s="166">
        <f t="shared" si="32"/>
        <v>3.3053472448646884E-2</v>
      </c>
      <c r="K339" s="164">
        <f t="shared" si="33"/>
        <v>6.6106944897293771E-3</v>
      </c>
      <c r="L339" s="165">
        <f t="shared" si="34"/>
        <v>0.41833185569119552</v>
      </c>
      <c r="M339" s="164">
        <f t="shared" si="35"/>
        <v>0.41829493695953529</v>
      </c>
      <c r="N339" s="8"/>
    </row>
    <row r="340" spans="1:14" customFormat="1" x14ac:dyDescent="0.25">
      <c r="A340" s="61" t="s">
        <v>1912</v>
      </c>
      <c r="B340" s="62" t="s">
        <v>103</v>
      </c>
      <c r="C340" s="63" t="s">
        <v>2147</v>
      </c>
      <c r="D340" s="232">
        <v>154500</v>
      </c>
      <c r="E340" s="233">
        <v>156533</v>
      </c>
      <c r="F340" s="166">
        <f t="shared" si="30"/>
        <v>1.3158576051779934E-2</v>
      </c>
      <c r="G340" s="164">
        <f t="shared" si="31"/>
        <v>2.6317152103559867E-3</v>
      </c>
      <c r="H340" s="232">
        <v>150307</v>
      </c>
      <c r="I340" s="233">
        <v>152287</v>
      </c>
      <c r="J340" s="166">
        <f t="shared" si="32"/>
        <v>1.3173039179811984E-2</v>
      </c>
      <c r="K340" s="164">
        <f t="shared" si="33"/>
        <v>2.6346078359623967E-3</v>
      </c>
      <c r="L340" s="165">
        <f t="shared" si="34"/>
        <v>0.97286084142394824</v>
      </c>
      <c r="M340" s="164">
        <f t="shared" si="35"/>
        <v>0.97287472929030938</v>
      </c>
      <c r="N340" s="8"/>
    </row>
    <row r="341" spans="1:14" customFormat="1" x14ac:dyDescent="0.25">
      <c r="A341" s="61" t="s">
        <v>1913</v>
      </c>
      <c r="B341" s="62" t="s">
        <v>103</v>
      </c>
      <c r="C341" s="63" t="s">
        <v>2149</v>
      </c>
      <c r="D341" s="232">
        <v>51713</v>
      </c>
      <c r="E341" s="233">
        <v>52245</v>
      </c>
      <c r="F341" s="166">
        <f t="shared" si="30"/>
        <v>1.028754858546207E-2</v>
      </c>
      <c r="G341" s="164">
        <f t="shared" si="31"/>
        <v>2.057509717092414E-3</v>
      </c>
      <c r="H341" s="232">
        <v>2</v>
      </c>
      <c r="I341" s="233">
        <v>2</v>
      </c>
      <c r="J341" s="166">
        <f t="shared" si="32"/>
        <v>0</v>
      </c>
      <c r="K341" s="164">
        <f t="shared" si="33"/>
        <v>0</v>
      </c>
      <c r="L341" s="165">
        <f t="shared" si="34"/>
        <v>3.8674994682188228E-5</v>
      </c>
      <c r="M341" s="164">
        <f t="shared" si="35"/>
        <v>3.8281175232079628E-5</v>
      </c>
      <c r="N341" s="8"/>
    </row>
    <row r="342" spans="1:14" customFormat="1" x14ac:dyDescent="0.25">
      <c r="A342" s="61" t="s">
        <v>1914</v>
      </c>
      <c r="B342" s="62" t="s">
        <v>103</v>
      </c>
      <c r="C342" s="63" t="s">
        <v>2151</v>
      </c>
      <c r="D342" s="232">
        <v>408223</v>
      </c>
      <c r="E342" s="233">
        <v>411620</v>
      </c>
      <c r="F342" s="166">
        <f t="shared" si="30"/>
        <v>8.3214321584036185E-3</v>
      </c>
      <c r="G342" s="164">
        <f t="shared" si="31"/>
        <v>1.6642864316807238E-3</v>
      </c>
      <c r="H342" s="232">
        <v>226</v>
      </c>
      <c r="I342" s="233">
        <v>228</v>
      </c>
      <c r="J342" s="166">
        <f t="shared" si="32"/>
        <v>8.8495575221238937E-3</v>
      </c>
      <c r="K342" s="164">
        <f t="shared" si="33"/>
        <v>1.7699115044247787E-3</v>
      </c>
      <c r="L342" s="165">
        <f t="shared" si="34"/>
        <v>5.5361897786258981E-4</v>
      </c>
      <c r="M342" s="164">
        <f t="shared" si="35"/>
        <v>5.5390894514357905E-4</v>
      </c>
      <c r="N342" s="8"/>
    </row>
    <row r="343" spans="1:14" customFormat="1" x14ac:dyDescent="0.25">
      <c r="A343" s="61" t="s">
        <v>1915</v>
      </c>
      <c r="B343" s="62" t="s">
        <v>103</v>
      </c>
      <c r="C343" s="63" t="s">
        <v>2153</v>
      </c>
      <c r="D343" s="232">
        <v>291109</v>
      </c>
      <c r="E343" s="233">
        <v>303158</v>
      </c>
      <c r="F343" s="166">
        <f t="shared" si="30"/>
        <v>4.1389994812939486E-2</v>
      </c>
      <c r="G343" s="164">
        <f t="shared" si="31"/>
        <v>8.2779989625878965E-3</v>
      </c>
      <c r="H343" s="232">
        <v>184</v>
      </c>
      <c r="I343" s="233">
        <v>192</v>
      </c>
      <c r="J343" s="166">
        <f t="shared" si="32"/>
        <v>4.3478260869565216E-2</v>
      </c>
      <c r="K343" s="164">
        <f t="shared" si="33"/>
        <v>8.6956521739130436E-3</v>
      </c>
      <c r="L343" s="165">
        <f t="shared" si="34"/>
        <v>6.3206565238450201E-4</v>
      </c>
      <c r="M343" s="164">
        <f t="shared" si="35"/>
        <v>6.3333311342600224E-4</v>
      </c>
      <c r="N343" s="8"/>
    </row>
    <row r="344" spans="1:14" customFormat="1" x14ac:dyDescent="0.25">
      <c r="A344" s="61" t="s">
        <v>2878</v>
      </c>
      <c r="B344" s="62" t="s">
        <v>103</v>
      </c>
      <c r="C344" s="63" t="s">
        <v>408</v>
      </c>
      <c r="D344" s="232">
        <v>158986</v>
      </c>
      <c r="E344" s="233">
        <v>159727</v>
      </c>
      <c r="F344" s="166">
        <f t="shared" si="30"/>
        <v>4.6607877423169332E-3</v>
      </c>
      <c r="G344" s="164">
        <f t="shared" si="31"/>
        <v>9.3215754846338666E-4</v>
      </c>
      <c r="H344" s="232">
        <v>18</v>
      </c>
      <c r="I344" s="233">
        <v>19</v>
      </c>
      <c r="J344" s="166">
        <f t="shared" si="32"/>
        <v>5.5555555555555552E-2</v>
      </c>
      <c r="K344" s="164">
        <f t="shared" si="33"/>
        <v>1.111111111111111E-2</v>
      </c>
      <c r="L344" s="165">
        <f t="shared" si="34"/>
        <v>1.1321751600769879E-4</v>
      </c>
      <c r="M344" s="164">
        <f t="shared" si="35"/>
        <v>1.1895296349396157E-4</v>
      </c>
      <c r="N344" s="8"/>
    </row>
    <row r="345" spans="1:14" customFormat="1" x14ac:dyDescent="0.25">
      <c r="A345" s="61" t="s">
        <v>1916</v>
      </c>
      <c r="B345" s="62" t="s">
        <v>103</v>
      </c>
      <c r="C345" s="63" t="s">
        <v>2154</v>
      </c>
      <c r="D345" s="232">
        <v>88553</v>
      </c>
      <c r="E345" s="233">
        <v>89242</v>
      </c>
      <c r="F345" s="166">
        <f t="shared" si="30"/>
        <v>7.7806511354781881E-3</v>
      </c>
      <c r="G345" s="164">
        <f t="shared" si="31"/>
        <v>1.5561302270956376E-3</v>
      </c>
      <c r="H345" s="232">
        <v>45</v>
      </c>
      <c r="I345" s="233">
        <v>45</v>
      </c>
      <c r="J345" s="166">
        <f t="shared" si="32"/>
        <v>0</v>
      </c>
      <c r="K345" s="164">
        <f t="shared" si="33"/>
        <v>0</v>
      </c>
      <c r="L345" s="165">
        <f t="shared" si="34"/>
        <v>5.0817024832586135E-4</v>
      </c>
      <c r="M345" s="164">
        <f t="shared" si="35"/>
        <v>5.0424687927209163E-4</v>
      </c>
      <c r="N345" s="8"/>
    </row>
    <row r="346" spans="1:14" customFormat="1" x14ac:dyDescent="0.25">
      <c r="A346" s="61" t="s">
        <v>1917</v>
      </c>
      <c r="B346" s="62" t="s">
        <v>103</v>
      </c>
      <c r="C346" s="63" t="s">
        <v>2155</v>
      </c>
      <c r="D346" s="232">
        <v>98975</v>
      </c>
      <c r="E346" s="233">
        <v>100112</v>
      </c>
      <c r="F346" s="166">
        <f t="shared" si="30"/>
        <v>1.1487749431674665E-2</v>
      </c>
      <c r="G346" s="164">
        <f t="shared" si="31"/>
        <v>2.2975498863349328E-3</v>
      </c>
      <c r="H346" s="232">
        <v>38</v>
      </c>
      <c r="I346" s="233">
        <v>39</v>
      </c>
      <c r="J346" s="166">
        <f t="shared" si="32"/>
        <v>2.6315789473684209E-2</v>
      </c>
      <c r="K346" s="164">
        <f t="shared" si="33"/>
        <v>5.263157894736842E-3</v>
      </c>
      <c r="L346" s="165">
        <f t="shared" si="34"/>
        <v>3.8393533720636522E-4</v>
      </c>
      <c r="M346" s="164">
        <f t="shared" si="35"/>
        <v>3.8956368866869108E-4</v>
      </c>
      <c r="N346" s="8"/>
    </row>
    <row r="347" spans="1:14" customFormat="1" x14ac:dyDescent="0.25">
      <c r="A347" s="61" t="s">
        <v>1918</v>
      </c>
      <c r="B347" s="62" t="s">
        <v>103</v>
      </c>
      <c r="C347" s="63" t="s">
        <v>2156</v>
      </c>
      <c r="D347" s="232">
        <v>190756</v>
      </c>
      <c r="E347" s="233">
        <v>195599</v>
      </c>
      <c r="F347" s="166">
        <f t="shared" si="30"/>
        <v>2.538845436054436E-2</v>
      </c>
      <c r="G347" s="164">
        <f t="shared" si="31"/>
        <v>5.0776908721088723E-3</v>
      </c>
      <c r="H347" s="232">
        <v>190755</v>
      </c>
      <c r="I347" s="233">
        <v>195598</v>
      </c>
      <c r="J347" s="166">
        <f t="shared" si="32"/>
        <v>2.538858745511258E-2</v>
      </c>
      <c r="K347" s="164">
        <f t="shared" si="33"/>
        <v>5.0777174910225159E-3</v>
      </c>
      <c r="L347" s="165">
        <f t="shared" si="34"/>
        <v>0.99999475770093738</v>
      </c>
      <c r="M347" s="164">
        <f t="shared" si="35"/>
        <v>0.99999488749942489</v>
      </c>
      <c r="N347" s="8"/>
    </row>
    <row r="348" spans="1:14" customFormat="1" x14ac:dyDescent="0.25">
      <c r="A348" s="61" t="s">
        <v>1649</v>
      </c>
      <c r="B348" s="62" t="s">
        <v>103</v>
      </c>
      <c r="C348" s="63" t="s">
        <v>1765</v>
      </c>
      <c r="D348" s="232">
        <v>874679</v>
      </c>
      <c r="E348" s="233">
        <v>897292</v>
      </c>
      <c r="F348" s="166">
        <f t="shared" si="30"/>
        <v>2.5852912897188569E-2</v>
      </c>
      <c r="G348" s="164">
        <f t="shared" si="31"/>
        <v>5.1705825794377139E-3</v>
      </c>
      <c r="H348" s="232">
        <v>860261</v>
      </c>
      <c r="I348" s="233">
        <v>882491</v>
      </c>
      <c r="J348" s="166">
        <f t="shared" si="32"/>
        <v>2.584099476786696E-2</v>
      </c>
      <c r="K348" s="164">
        <f t="shared" si="33"/>
        <v>5.1681989535733918E-3</v>
      </c>
      <c r="L348" s="165">
        <f t="shared" si="34"/>
        <v>0.98351623852864878</v>
      </c>
      <c r="M348" s="164">
        <f t="shared" si="35"/>
        <v>0.98350481225732533</v>
      </c>
      <c r="N348" s="8"/>
    </row>
    <row r="349" spans="1:14" customFormat="1" x14ac:dyDescent="0.25">
      <c r="A349" s="61" t="s">
        <v>1919</v>
      </c>
      <c r="B349" s="62" t="s">
        <v>103</v>
      </c>
      <c r="C349" s="63" t="s">
        <v>2109</v>
      </c>
      <c r="D349" s="232">
        <v>150165</v>
      </c>
      <c r="E349" s="233">
        <v>152238</v>
      </c>
      <c r="F349" s="166">
        <f t="shared" si="30"/>
        <v>1.3804814703825791E-2</v>
      </c>
      <c r="G349" s="164">
        <f t="shared" si="31"/>
        <v>2.7609629407651581E-3</v>
      </c>
      <c r="H349" s="232">
        <v>149636</v>
      </c>
      <c r="I349" s="233">
        <v>151703</v>
      </c>
      <c r="J349" s="166">
        <f t="shared" si="32"/>
        <v>1.3813520810500147E-2</v>
      </c>
      <c r="K349" s="164">
        <f t="shared" si="33"/>
        <v>2.7627041621000295E-3</v>
      </c>
      <c r="L349" s="165">
        <f t="shared" si="34"/>
        <v>0.99647720840408882</v>
      </c>
      <c r="M349" s="164">
        <f t="shared" si="35"/>
        <v>0.99648576570895575</v>
      </c>
      <c r="N349" s="8"/>
    </row>
    <row r="350" spans="1:14" customFormat="1" x14ac:dyDescent="0.25">
      <c r="A350" s="61" t="s">
        <v>1920</v>
      </c>
      <c r="B350" s="62" t="s">
        <v>103</v>
      </c>
      <c r="C350" s="63" t="s">
        <v>2158</v>
      </c>
      <c r="D350" s="232">
        <v>174485</v>
      </c>
      <c r="E350" s="233">
        <v>178246</v>
      </c>
      <c r="F350" s="166">
        <f t="shared" si="30"/>
        <v>2.1554861449408259E-2</v>
      </c>
      <c r="G350" s="164">
        <f t="shared" si="31"/>
        <v>4.3109722898816514E-3</v>
      </c>
      <c r="H350" s="232">
        <v>143955</v>
      </c>
      <c r="I350" s="233">
        <v>147047</v>
      </c>
      <c r="J350" s="166">
        <f t="shared" si="32"/>
        <v>2.1478934389218853E-2</v>
      </c>
      <c r="K350" s="164">
        <f t="shared" si="33"/>
        <v>4.295786877843771E-3</v>
      </c>
      <c r="L350" s="165">
        <f t="shared" si="34"/>
        <v>0.82502793936441532</v>
      </c>
      <c r="M350" s="164">
        <f t="shared" si="35"/>
        <v>0.8249666191667695</v>
      </c>
      <c r="N350" s="8"/>
    </row>
    <row r="351" spans="1:14" customFormat="1" x14ac:dyDescent="0.25">
      <c r="A351" s="61" t="s">
        <v>1650</v>
      </c>
      <c r="B351" s="62" t="s">
        <v>103</v>
      </c>
      <c r="C351" s="63" t="s">
        <v>1766</v>
      </c>
      <c r="D351" s="232">
        <v>1254114</v>
      </c>
      <c r="E351" s="233">
        <v>1291766</v>
      </c>
      <c r="F351" s="166">
        <f t="shared" si="30"/>
        <v>3.0022788996853556E-2</v>
      </c>
      <c r="G351" s="164">
        <f t="shared" si="31"/>
        <v>6.0045577993707109E-3</v>
      </c>
      <c r="H351" s="232">
        <v>1254105</v>
      </c>
      <c r="I351" s="233">
        <v>1291757</v>
      </c>
      <c r="J351" s="166">
        <f t="shared" si="32"/>
        <v>3.0023004453375118E-2</v>
      </c>
      <c r="K351" s="164">
        <f t="shared" si="33"/>
        <v>6.0046008906750239E-3</v>
      </c>
      <c r="L351" s="165">
        <f t="shared" si="34"/>
        <v>0.99999282361890551</v>
      </c>
      <c r="M351" s="164">
        <f t="shared" si="35"/>
        <v>0.99999303279386509</v>
      </c>
      <c r="N351" s="8"/>
    </row>
    <row r="352" spans="1:14" customFormat="1" x14ac:dyDescent="0.25">
      <c r="A352" s="61" t="s">
        <v>1921</v>
      </c>
      <c r="B352" s="62" t="s">
        <v>103</v>
      </c>
      <c r="C352" s="63" t="s">
        <v>2159</v>
      </c>
      <c r="D352" s="232">
        <v>287530</v>
      </c>
      <c r="E352" s="233">
        <v>299562</v>
      </c>
      <c r="F352" s="166">
        <f t="shared" si="30"/>
        <v>4.1846068236357947E-2</v>
      </c>
      <c r="G352" s="164">
        <f t="shared" si="31"/>
        <v>8.3692136472715891E-3</v>
      </c>
      <c r="H352" s="232">
        <v>0</v>
      </c>
      <c r="I352" s="233">
        <v>0</v>
      </c>
      <c r="J352" s="166">
        <f t="shared" si="32"/>
        <v>0</v>
      </c>
      <c r="K352" s="164">
        <f t="shared" si="33"/>
        <v>0</v>
      </c>
      <c r="L352" s="165">
        <f t="shared" si="34"/>
        <v>0</v>
      </c>
      <c r="M352" s="164">
        <f t="shared" si="35"/>
        <v>0</v>
      </c>
      <c r="N352" s="8"/>
    </row>
    <row r="353" spans="1:14" customFormat="1" x14ac:dyDescent="0.25">
      <c r="A353" s="61" t="s">
        <v>1922</v>
      </c>
      <c r="B353" s="62" t="s">
        <v>103</v>
      </c>
      <c r="C353" s="63" t="s">
        <v>2110</v>
      </c>
      <c r="D353" s="232">
        <v>159874</v>
      </c>
      <c r="E353" s="233">
        <v>161314</v>
      </c>
      <c r="F353" s="166">
        <f t="shared" si="30"/>
        <v>9.0070930858050721E-3</v>
      </c>
      <c r="G353" s="164">
        <f t="shared" si="31"/>
        <v>1.8014186171610145E-3</v>
      </c>
      <c r="H353" s="232">
        <v>147745</v>
      </c>
      <c r="I353" s="233">
        <v>149082</v>
      </c>
      <c r="J353" s="166">
        <f t="shared" si="32"/>
        <v>9.0493756133879326E-3</v>
      </c>
      <c r="K353" s="164">
        <f t="shared" si="33"/>
        <v>1.8098751226775865E-3</v>
      </c>
      <c r="L353" s="165">
        <f t="shared" si="34"/>
        <v>0.92413400552935432</v>
      </c>
      <c r="M353" s="164">
        <f t="shared" si="35"/>
        <v>0.92417273144302414</v>
      </c>
      <c r="N353" s="8"/>
    </row>
    <row r="354" spans="1:14" customFormat="1" x14ac:dyDescent="0.25">
      <c r="A354" s="61" t="s">
        <v>2877</v>
      </c>
      <c r="B354" s="62" t="s">
        <v>103</v>
      </c>
      <c r="C354" s="63" t="s">
        <v>2563</v>
      </c>
      <c r="D354" s="232">
        <v>41377</v>
      </c>
      <c r="E354" s="233">
        <v>41650</v>
      </c>
      <c r="F354" s="166">
        <f t="shared" si="30"/>
        <v>6.5978683809846048E-3</v>
      </c>
      <c r="G354" s="164">
        <f t="shared" si="31"/>
        <v>1.319573676196921E-3</v>
      </c>
      <c r="H354" s="232">
        <v>22</v>
      </c>
      <c r="I354" s="233">
        <v>22</v>
      </c>
      <c r="J354" s="166">
        <f t="shared" si="32"/>
        <v>0</v>
      </c>
      <c r="K354" s="164">
        <f t="shared" si="33"/>
        <v>0</v>
      </c>
      <c r="L354" s="165">
        <f t="shared" si="34"/>
        <v>5.3169635304637839E-4</v>
      </c>
      <c r="M354" s="164">
        <f t="shared" si="35"/>
        <v>5.2821128451380553E-4</v>
      </c>
      <c r="N354" s="8"/>
    </row>
    <row r="355" spans="1:14" customFormat="1" x14ac:dyDescent="0.25">
      <c r="A355" s="61" t="s">
        <v>2876</v>
      </c>
      <c r="B355" s="62" t="s">
        <v>103</v>
      </c>
      <c r="C355" s="63" t="s">
        <v>2564</v>
      </c>
      <c r="D355" s="232">
        <v>68697</v>
      </c>
      <c r="E355" s="233">
        <v>69577</v>
      </c>
      <c r="F355" s="166">
        <f t="shared" si="30"/>
        <v>1.2809875249283084E-2</v>
      </c>
      <c r="G355" s="164">
        <f t="shared" si="31"/>
        <v>2.5619750498566169E-3</v>
      </c>
      <c r="H355" s="232">
        <v>6</v>
      </c>
      <c r="I355" s="233">
        <v>6</v>
      </c>
      <c r="J355" s="166">
        <f t="shared" si="32"/>
        <v>0</v>
      </c>
      <c r="K355" s="164">
        <f t="shared" si="33"/>
        <v>0</v>
      </c>
      <c r="L355" s="165">
        <f t="shared" si="34"/>
        <v>8.7340058517839202E-5</v>
      </c>
      <c r="M355" s="164">
        <f t="shared" si="35"/>
        <v>8.623539388016155E-5</v>
      </c>
      <c r="N355" s="8"/>
    </row>
    <row r="356" spans="1:14" customFormat="1" x14ac:dyDescent="0.25">
      <c r="A356" s="61" t="s">
        <v>1923</v>
      </c>
      <c r="B356" s="62" t="s">
        <v>103</v>
      </c>
      <c r="C356" s="63" t="s">
        <v>2160</v>
      </c>
      <c r="D356" s="232">
        <v>75646</v>
      </c>
      <c r="E356" s="233">
        <v>77092</v>
      </c>
      <c r="F356" s="166">
        <f t="shared" si="30"/>
        <v>1.9115353092033948E-2</v>
      </c>
      <c r="G356" s="164">
        <f t="shared" si="31"/>
        <v>3.8230706184067898E-3</v>
      </c>
      <c r="H356" s="232">
        <v>1</v>
      </c>
      <c r="I356" s="233">
        <v>1</v>
      </c>
      <c r="J356" s="166">
        <f t="shared" si="32"/>
        <v>0</v>
      </c>
      <c r="K356" s="164">
        <f t="shared" si="33"/>
        <v>0</v>
      </c>
      <c r="L356" s="165">
        <f t="shared" si="34"/>
        <v>1.3219469634878249E-5</v>
      </c>
      <c r="M356" s="164">
        <f t="shared" si="35"/>
        <v>1.2971514554039329E-5</v>
      </c>
      <c r="N356" s="8"/>
    </row>
    <row r="357" spans="1:14" customFormat="1" x14ac:dyDescent="0.25">
      <c r="A357" s="61" t="s">
        <v>1924</v>
      </c>
      <c r="B357" s="62" t="s">
        <v>103</v>
      </c>
      <c r="C357" s="63" t="s">
        <v>2161</v>
      </c>
      <c r="D357" s="232">
        <v>368779</v>
      </c>
      <c r="E357" s="233">
        <v>384834</v>
      </c>
      <c r="F357" s="166">
        <f t="shared" si="30"/>
        <v>4.3535559237375232E-2</v>
      </c>
      <c r="G357" s="164">
        <f t="shared" si="31"/>
        <v>8.7071118474750468E-3</v>
      </c>
      <c r="H357" s="232">
        <v>368765</v>
      </c>
      <c r="I357" s="233">
        <v>384820</v>
      </c>
      <c r="J357" s="166">
        <f t="shared" si="32"/>
        <v>4.3537212045611701E-2</v>
      </c>
      <c r="K357" s="164">
        <f t="shared" si="33"/>
        <v>8.7074424091223394E-3</v>
      </c>
      <c r="L357" s="165">
        <f t="shared" si="34"/>
        <v>0.99996203688387897</v>
      </c>
      <c r="M357" s="164">
        <f t="shared" si="35"/>
        <v>0.99996362067800659</v>
      </c>
      <c r="N357" s="8"/>
    </row>
    <row r="358" spans="1:14" customFormat="1" x14ac:dyDescent="0.25">
      <c r="A358" s="61" t="s">
        <v>995</v>
      </c>
      <c r="B358" s="62" t="s">
        <v>103</v>
      </c>
      <c r="C358" s="63" t="s">
        <v>102</v>
      </c>
      <c r="D358" s="232">
        <v>1752071</v>
      </c>
      <c r="E358" s="233">
        <v>1781424</v>
      </c>
      <c r="F358" s="166">
        <f t="shared" si="30"/>
        <v>1.6753316503726162E-2</v>
      </c>
      <c r="G358" s="164">
        <f t="shared" si="31"/>
        <v>3.3506633007452324E-3</v>
      </c>
      <c r="H358" s="232">
        <v>1745348</v>
      </c>
      <c r="I358" s="233">
        <v>1774585</v>
      </c>
      <c r="J358" s="166">
        <f t="shared" si="32"/>
        <v>1.6751387115921869E-2</v>
      </c>
      <c r="K358" s="164">
        <f t="shared" si="33"/>
        <v>3.3502774231843739E-3</v>
      </c>
      <c r="L358" s="165">
        <f t="shared" si="34"/>
        <v>0.99616282673476131</v>
      </c>
      <c r="M358" s="164">
        <f t="shared" si="35"/>
        <v>0.99616093641940384</v>
      </c>
      <c r="N358" s="8"/>
    </row>
    <row r="359" spans="1:14" customFormat="1" x14ac:dyDescent="0.25">
      <c r="A359" s="61" t="s">
        <v>1651</v>
      </c>
      <c r="B359" s="62" t="s">
        <v>396</v>
      </c>
      <c r="C359" s="63" t="s">
        <v>1767</v>
      </c>
      <c r="D359" s="232">
        <v>352521</v>
      </c>
      <c r="E359" s="233">
        <v>366379</v>
      </c>
      <c r="F359" s="166">
        <f t="shared" si="30"/>
        <v>3.9311133237452521E-2</v>
      </c>
      <c r="G359" s="164">
        <f t="shared" si="31"/>
        <v>7.8622266474905039E-3</v>
      </c>
      <c r="H359" s="232">
        <v>352506</v>
      </c>
      <c r="I359" s="233">
        <v>366363</v>
      </c>
      <c r="J359" s="166">
        <f t="shared" si="32"/>
        <v>3.9309969192013752E-2</v>
      </c>
      <c r="K359" s="164">
        <f t="shared" si="33"/>
        <v>7.8619938384027512E-3</v>
      </c>
      <c r="L359" s="165">
        <f t="shared" si="34"/>
        <v>0.99995744934344333</v>
      </c>
      <c r="M359" s="164">
        <f t="shared" si="35"/>
        <v>0.99995632937477308</v>
      </c>
      <c r="N359" s="8"/>
    </row>
    <row r="360" spans="1:14" customFormat="1" x14ac:dyDescent="0.25">
      <c r="A360" s="61" t="s">
        <v>2875</v>
      </c>
      <c r="B360" s="62" t="s">
        <v>396</v>
      </c>
      <c r="C360" s="63" t="s">
        <v>2565</v>
      </c>
      <c r="D360" s="232">
        <v>35723</v>
      </c>
      <c r="E360" s="233">
        <v>36319</v>
      </c>
      <c r="F360" s="166">
        <f t="shared" si="30"/>
        <v>1.6683929121294405E-2</v>
      </c>
      <c r="G360" s="164">
        <f t="shared" si="31"/>
        <v>3.3367858242588809E-3</v>
      </c>
      <c r="H360" s="232">
        <v>0</v>
      </c>
      <c r="I360" s="233">
        <v>0</v>
      </c>
      <c r="J360" s="166">
        <f t="shared" si="32"/>
        <v>0</v>
      </c>
      <c r="K360" s="164">
        <f t="shared" si="33"/>
        <v>0</v>
      </c>
      <c r="L360" s="165">
        <f t="shared" si="34"/>
        <v>0</v>
      </c>
      <c r="M360" s="164">
        <f t="shared" si="35"/>
        <v>0</v>
      </c>
      <c r="N360" s="8"/>
    </row>
    <row r="361" spans="1:14" customFormat="1" x14ac:dyDescent="0.25">
      <c r="A361" s="61" t="s">
        <v>1652</v>
      </c>
      <c r="B361" s="62" t="s">
        <v>396</v>
      </c>
      <c r="C361" s="63" t="s">
        <v>1768</v>
      </c>
      <c r="D361" s="232">
        <v>102785</v>
      </c>
      <c r="E361" s="233">
        <v>108040</v>
      </c>
      <c r="F361" s="166">
        <f t="shared" si="30"/>
        <v>5.1126137082259084E-2</v>
      </c>
      <c r="G361" s="164">
        <f t="shared" si="31"/>
        <v>1.0225227416451817E-2</v>
      </c>
      <c r="H361" s="232">
        <v>102781</v>
      </c>
      <c r="I361" s="233">
        <v>108036</v>
      </c>
      <c r="J361" s="166">
        <f t="shared" si="32"/>
        <v>5.112812679386268E-2</v>
      </c>
      <c r="K361" s="164">
        <f t="shared" si="33"/>
        <v>1.0225625358772536E-2</v>
      </c>
      <c r="L361" s="165">
        <f t="shared" si="34"/>
        <v>0.9999610838157319</v>
      </c>
      <c r="M361" s="164">
        <f t="shared" si="35"/>
        <v>0.99996297667530543</v>
      </c>
      <c r="N361" s="8"/>
    </row>
    <row r="362" spans="1:14" customFormat="1" x14ac:dyDescent="0.25">
      <c r="A362" s="61" t="s">
        <v>2874</v>
      </c>
      <c r="B362" s="62" t="s">
        <v>396</v>
      </c>
      <c r="C362" s="63" t="s">
        <v>2566</v>
      </c>
      <c r="D362" s="232">
        <v>55680</v>
      </c>
      <c r="E362" s="233">
        <v>57611</v>
      </c>
      <c r="F362" s="166">
        <f t="shared" si="30"/>
        <v>3.4680316091954023E-2</v>
      </c>
      <c r="G362" s="164">
        <f t="shared" si="31"/>
        <v>6.9360632183908047E-3</v>
      </c>
      <c r="H362" s="232">
        <v>20</v>
      </c>
      <c r="I362" s="233">
        <v>21</v>
      </c>
      <c r="J362" s="166">
        <f t="shared" si="32"/>
        <v>0.05</v>
      </c>
      <c r="K362" s="164">
        <f t="shared" si="33"/>
        <v>0.01</v>
      </c>
      <c r="L362" s="165">
        <f t="shared" si="34"/>
        <v>3.5919540229885057E-4</v>
      </c>
      <c r="M362" s="164">
        <f t="shared" si="35"/>
        <v>3.6451372133793894E-4</v>
      </c>
      <c r="N362" s="8"/>
    </row>
    <row r="363" spans="1:14" customFormat="1" x14ac:dyDescent="0.25">
      <c r="A363" s="61" t="s">
        <v>996</v>
      </c>
      <c r="B363" s="62" t="s">
        <v>396</v>
      </c>
      <c r="C363" s="63" t="s">
        <v>395</v>
      </c>
      <c r="D363" s="232">
        <v>423456</v>
      </c>
      <c r="E363" s="233">
        <v>439996</v>
      </c>
      <c r="F363" s="166">
        <f t="shared" si="30"/>
        <v>3.9059548099448352E-2</v>
      </c>
      <c r="G363" s="164">
        <f t="shared" si="31"/>
        <v>7.8119096198896705E-3</v>
      </c>
      <c r="H363" s="232">
        <v>423421</v>
      </c>
      <c r="I363" s="233">
        <v>439960</v>
      </c>
      <c r="J363" s="166">
        <f t="shared" si="32"/>
        <v>3.9060415047907401E-2</v>
      </c>
      <c r="K363" s="164">
        <f t="shared" si="33"/>
        <v>7.8120830095814806E-3</v>
      </c>
      <c r="L363" s="165">
        <f t="shared" si="34"/>
        <v>0.9999173467845538</v>
      </c>
      <c r="M363" s="164">
        <f t="shared" si="35"/>
        <v>0.99991818107437336</v>
      </c>
      <c r="N363" s="8"/>
    </row>
    <row r="364" spans="1:14" customFormat="1" x14ac:dyDescent="0.25">
      <c r="A364" s="61" t="s">
        <v>2873</v>
      </c>
      <c r="B364" s="62" t="s">
        <v>396</v>
      </c>
      <c r="C364" s="63" t="s">
        <v>2567</v>
      </c>
      <c r="D364" s="232">
        <v>46646</v>
      </c>
      <c r="E364" s="233">
        <v>47572</v>
      </c>
      <c r="F364" s="166">
        <f t="shared" si="30"/>
        <v>1.9851648587231489E-2</v>
      </c>
      <c r="G364" s="164">
        <f t="shared" si="31"/>
        <v>3.9703297174462976E-3</v>
      </c>
      <c r="H364" s="232">
        <v>7</v>
      </c>
      <c r="I364" s="233">
        <v>7</v>
      </c>
      <c r="J364" s="166">
        <f t="shared" si="32"/>
        <v>0</v>
      </c>
      <c r="K364" s="164">
        <f t="shared" si="33"/>
        <v>0</v>
      </c>
      <c r="L364" s="165">
        <f t="shared" si="34"/>
        <v>1.5006645800282983E-4</v>
      </c>
      <c r="M364" s="164">
        <f t="shared" si="35"/>
        <v>1.4714537963507945E-4</v>
      </c>
      <c r="N364" s="8"/>
    </row>
    <row r="365" spans="1:14" customFormat="1" x14ac:dyDescent="0.25">
      <c r="A365" s="61" t="s">
        <v>1653</v>
      </c>
      <c r="B365" s="62" t="s">
        <v>396</v>
      </c>
      <c r="C365" s="63" t="s">
        <v>1769</v>
      </c>
      <c r="D365" s="232">
        <v>1255111</v>
      </c>
      <c r="E365" s="233">
        <v>1317450</v>
      </c>
      <c r="F365" s="166">
        <f t="shared" si="30"/>
        <v>4.9668117003197329E-2</v>
      </c>
      <c r="G365" s="164">
        <f t="shared" si="31"/>
        <v>9.9336234006394651E-3</v>
      </c>
      <c r="H365" s="232">
        <v>1255111</v>
      </c>
      <c r="I365" s="233">
        <v>1317450</v>
      </c>
      <c r="J365" s="166">
        <f t="shared" si="32"/>
        <v>4.9668117003197329E-2</v>
      </c>
      <c r="K365" s="164">
        <f t="shared" si="33"/>
        <v>9.9336234006394651E-3</v>
      </c>
      <c r="L365" s="165">
        <f t="shared" si="34"/>
        <v>1</v>
      </c>
      <c r="M365" s="164">
        <f t="shared" si="35"/>
        <v>1</v>
      </c>
      <c r="N365" s="8"/>
    </row>
    <row r="366" spans="1:14" customFormat="1" x14ac:dyDescent="0.25">
      <c r="A366" s="61" t="s">
        <v>2872</v>
      </c>
      <c r="B366" s="62" t="s">
        <v>396</v>
      </c>
      <c r="C366" s="63" t="s">
        <v>2568</v>
      </c>
      <c r="D366" s="232">
        <v>39924</v>
      </c>
      <c r="E366" s="233">
        <v>41581</v>
      </c>
      <c r="F366" s="166">
        <f t="shared" si="30"/>
        <v>4.1503857328924955E-2</v>
      </c>
      <c r="G366" s="164">
        <f t="shared" si="31"/>
        <v>8.3007714657849906E-3</v>
      </c>
      <c r="H366" s="232">
        <v>7</v>
      </c>
      <c r="I366" s="233">
        <v>7</v>
      </c>
      <c r="J366" s="166">
        <f t="shared" si="32"/>
        <v>0</v>
      </c>
      <c r="K366" s="164">
        <f t="shared" si="33"/>
        <v>0</v>
      </c>
      <c r="L366" s="165">
        <f t="shared" si="34"/>
        <v>1.7533313295260995E-4</v>
      </c>
      <c r="M366" s="164">
        <f t="shared" si="35"/>
        <v>1.6834611962194271E-4</v>
      </c>
      <c r="N366" s="8"/>
    </row>
    <row r="367" spans="1:14" customFormat="1" x14ac:dyDescent="0.25">
      <c r="A367" s="61" t="s">
        <v>2871</v>
      </c>
      <c r="B367" s="62" t="s">
        <v>396</v>
      </c>
      <c r="C367" s="63" t="s">
        <v>2569</v>
      </c>
      <c r="D367" s="232">
        <v>28199</v>
      </c>
      <c r="E367" s="233">
        <v>28868</v>
      </c>
      <c r="F367" s="166">
        <f t="shared" si="30"/>
        <v>2.3724245540622007E-2</v>
      </c>
      <c r="G367" s="164">
        <f t="shared" si="31"/>
        <v>4.7448491081244016E-3</v>
      </c>
      <c r="H367" s="232">
        <v>1062</v>
      </c>
      <c r="I367" s="233">
        <v>1088</v>
      </c>
      <c r="J367" s="166">
        <f t="shared" si="32"/>
        <v>2.4482109227871938E-2</v>
      </c>
      <c r="K367" s="164">
        <f t="shared" si="33"/>
        <v>4.896421845574388E-3</v>
      </c>
      <c r="L367" s="165">
        <f t="shared" si="34"/>
        <v>3.7660909961346148E-2</v>
      </c>
      <c r="M367" s="164">
        <f t="shared" si="35"/>
        <v>3.7688790356103646E-2</v>
      </c>
      <c r="N367" s="8"/>
    </row>
    <row r="368" spans="1:14" customFormat="1" x14ac:dyDescent="0.25">
      <c r="A368" s="61" t="s">
        <v>2870</v>
      </c>
      <c r="B368" s="62" t="s">
        <v>396</v>
      </c>
      <c r="C368" s="63" t="s">
        <v>2570</v>
      </c>
      <c r="D368" s="232">
        <v>36031</v>
      </c>
      <c r="E368" s="233">
        <v>36627</v>
      </c>
      <c r="F368" s="166">
        <f t="shared" si="30"/>
        <v>1.6541311648302852E-2</v>
      </c>
      <c r="G368" s="164">
        <f t="shared" si="31"/>
        <v>3.3082623296605703E-3</v>
      </c>
      <c r="H368" s="232">
        <v>7</v>
      </c>
      <c r="I368" s="233">
        <v>7</v>
      </c>
      <c r="J368" s="166">
        <f t="shared" si="32"/>
        <v>0</v>
      </c>
      <c r="K368" s="164">
        <f t="shared" si="33"/>
        <v>0</v>
      </c>
      <c r="L368" s="165">
        <f t="shared" si="34"/>
        <v>1.9427715023174487E-4</v>
      </c>
      <c r="M368" s="164">
        <f t="shared" si="35"/>
        <v>1.9111584350342642E-4</v>
      </c>
      <c r="N368" s="8"/>
    </row>
    <row r="369" spans="1:14" customFormat="1" x14ac:dyDescent="0.25">
      <c r="A369" s="61" t="s">
        <v>2869</v>
      </c>
      <c r="B369" s="62" t="s">
        <v>396</v>
      </c>
      <c r="C369" s="63" t="s">
        <v>2571</v>
      </c>
      <c r="D369" s="232">
        <v>23202</v>
      </c>
      <c r="E369" s="233">
        <v>23708</v>
      </c>
      <c r="F369" s="166">
        <f t="shared" si="30"/>
        <v>2.1808464787518318E-2</v>
      </c>
      <c r="G369" s="164">
        <f t="shared" si="31"/>
        <v>4.3616929575036635E-3</v>
      </c>
      <c r="H369" s="232">
        <v>0</v>
      </c>
      <c r="I369" s="233">
        <v>0</v>
      </c>
      <c r="J369" s="166">
        <f t="shared" si="32"/>
        <v>0</v>
      </c>
      <c r="K369" s="164">
        <f t="shared" si="33"/>
        <v>0</v>
      </c>
      <c r="L369" s="165">
        <f t="shared" si="34"/>
        <v>0</v>
      </c>
      <c r="M369" s="164">
        <f t="shared" si="35"/>
        <v>0</v>
      </c>
      <c r="N369" s="8"/>
    </row>
    <row r="370" spans="1:14" customFormat="1" x14ac:dyDescent="0.25">
      <c r="A370" s="61" t="s">
        <v>2317</v>
      </c>
      <c r="B370" s="62" t="s">
        <v>396</v>
      </c>
      <c r="C370" s="63" t="s">
        <v>2349</v>
      </c>
      <c r="D370" s="232">
        <v>155465</v>
      </c>
      <c r="E370" s="233">
        <v>163196</v>
      </c>
      <c r="F370" s="166">
        <f t="shared" si="30"/>
        <v>4.972823465088605E-2</v>
      </c>
      <c r="G370" s="164">
        <f t="shared" si="31"/>
        <v>9.9456469301772103E-3</v>
      </c>
      <c r="H370" s="232">
        <v>94957</v>
      </c>
      <c r="I370" s="233">
        <v>99645</v>
      </c>
      <c r="J370" s="166">
        <f t="shared" si="32"/>
        <v>4.9369714712975347E-2</v>
      </c>
      <c r="K370" s="164">
        <f t="shared" si="33"/>
        <v>9.8739429425950698E-3</v>
      </c>
      <c r="L370" s="165">
        <f t="shared" si="34"/>
        <v>0.61079342617309362</v>
      </c>
      <c r="M370" s="164">
        <f t="shared" si="35"/>
        <v>0.61058481825534938</v>
      </c>
      <c r="N370" s="8"/>
    </row>
    <row r="371" spans="1:14" customFormat="1" x14ac:dyDescent="0.25">
      <c r="A371" s="61" t="s">
        <v>1654</v>
      </c>
      <c r="B371" s="62" t="s">
        <v>396</v>
      </c>
      <c r="C371" s="63" t="s">
        <v>1770</v>
      </c>
      <c r="D371" s="232">
        <v>548482</v>
      </c>
      <c r="E371" s="233">
        <v>575273</v>
      </c>
      <c r="F371" s="166">
        <f t="shared" si="30"/>
        <v>4.884572328718171E-2</v>
      </c>
      <c r="G371" s="164">
        <f t="shared" si="31"/>
        <v>9.7691446574363419E-3</v>
      </c>
      <c r="H371" s="232">
        <v>548482</v>
      </c>
      <c r="I371" s="233">
        <v>575273</v>
      </c>
      <c r="J371" s="166">
        <f t="shared" si="32"/>
        <v>4.884572328718171E-2</v>
      </c>
      <c r="K371" s="164">
        <f t="shared" si="33"/>
        <v>9.7691446574363419E-3</v>
      </c>
      <c r="L371" s="165">
        <f t="shared" si="34"/>
        <v>1</v>
      </c>
      <c r="M371" s="164">
        <f t="shared" si="35"/>
        <v>1</v>
      </c>
      <c r="N371" s="8"/>
    </row>
    <row r="372" spans="1:14" customFormat="1" x14ac:dyDescent="0.25">
      <c r="A372" s="61" t="s">
        <v>2868</v>
      </c>
      <c r="B372" s="62" t="s">
        <v>396</v>
      </c>
      <c r="C372" s="63" t="s">
        <v>2540</v>
      </c>
      <c r="D372" s="232">
        <v>66218</v>
      </c>
      <c r="E372" s="233">
        <v>68418</v>
      </c>
      <c r="F372" s="166">
        <f t="shared" si="30"/>
        <v>3.3223594792956598E-2</v>
      </c>
      <c r="G372" s="164">
        <f t="shared" si="31"/>
        <v>6.64471895859132E-3</v>
      </c>
      <c r="H372" s="232">
        <v>32</v>
      </c>
      <c r="I372" s="233">
        <v>32</v>
      </c>
      <c r="J372" s="166">
        <f t="shared" si="32"/>
        <v>0</v>
      </c>
      <c r="K372" s="164">
        <f t="shared" si="33"/>
        <v>0</v>
      </c>
      <c r="L372" s="165">
        <f t="shared" si="34"/>
        <v>4.8325228789755051E-4</v>
      </c>
      <c r="M372" s="164">
        <f t="shared" si="35"/>
        <v>4.6771317489549536E-4</v>
      </c>
      <c r="N372" s="8"/>
    </row>
    <row r="373" spans="1:14" customFormat="1" x14ac:dyDescent="0.25">
      <c r="A373" s="61" t="s">
        <v>1655</v>
      </c>
      <c r="B373" s="62" t="s">
        <v>396</v>
      </c>
      <c r="C373" s="63" t="s">
        <v>1771</v>
      </c>
      <c r="D373" s="232">
        <v>200691</v>
      </c>
      <c r="E373" s="233">
        <v>203269</v>
      </c>
      <c r="F373" s="166">
        <f t="shared" si="30"/>
        <v>1.2845618388467844E-2</v>
      </c>
      <c r="G373" s="164">
        <f t="shared" si="31"/>
        <v>2.5691236776935688E-3</v>
      </c>
      <c r="H373" s="232">
        <v>81163</v>
      </c>
      <c r="I373" s="233">
        <v>82165</v>
      </c>
      <c r="J373" s="166">
        <f t="shared" si="32"/>
        <v>1.2345526902652686E-2</v>
      </c>
      <c r="K373" s="164">
        <f t="shared" si="33"/>
        <v>2.4691053805305373E-3</v>
      </c>
      <c r="L373" s="165">
        <f t="shared" si="34"/>
        <v>0.40441773671963366</v>
      </c>
      <c r="M373" s="164">
        <f t="shared" si="35"/>
        <v>0.4042180558766954</v>
      </c>
      <c r="N373" s="8"/>
    </row>
    <row r="374" spans="1:14" customFormat="1" x14ac:dyDescent="0.25">
      <c r="A374" s="61" t="s">
        <v>1656</v>
      </c>
      <c r="B374" s="62" t="s">
        <v>396</v>
      </c>
      <c r="C374" s="63" t="s">
        <v>1772</v>
      </c>
      <c r="D374" s="232">
        <v>146700</v>
      </c>
      <c r="E374" s="233">
        <v>154302</v>
      </c>
      <c r="F374" s="166">
        <f t="shared" si="30"/>
        <v>5.18200408997955E-2</v>
      </c>
      <c r="G374" s="164">
        <f t="shared" si="31"/>
        <v>1.0364008179959101E-2</v>
      </c>
      <c r="H374" s="232">
        <v>146658</v>
      </c>
      <c r="I374" s="233">
        <v>154258</v>
      </c>
      <c r="J374" s="166">
        <f t="shared" si="32"/>
        <v>5.182124398259897E-2</v>
      </c>
      <c r="K374" s="164">
        <f t="shared" si="33"/>
        <v>1.0364248796519794E-2</v>
      </c>
      <c r="L374" s="165">
        <f t="shared" si="34"/>
        <v>0.99971370143149285</v>
      </c>
      <c r="M374" s="164">
        <f t="shared" si="35"/>
        <v>0.99971484491451823</v>
      </c>
      <c r="N374" s="8"/>
    </row>
    <row r="375" spans="1:14" customFormat="1" x14ac:dyDescent="0.25">
      <c r="A375" s="61" t="s">
        <v>2867</v>
      </c>
      <c r="B375" s="62" t="s">
        <v>396</v>
      </c>
      <c r="C375" s="63" t="s">
        <v>2573</v>
      </c>
      <c r="D375" s="232">
        <v>95286</v>
      </c>
      <c r="E375" s="233">
        <v>100403</v>
      </c>
      <c r="F375" s="166">
        <f t="shared" si="30"/>
        <v>5.3701488151459816E-2</v>
      </c>
      <c r="G375" s="164">
        <f t="shared" si="31"/>
        <v>1.0740297630291964E-2</v>
      </c>
      <c r="H375" s="232">
        <v>137</v>
      </c>
      <c r="I375" s="233">
        <v>144</v>
      </c>
      <c r="J375" s="166">
        <f t="shared" si="32"/>
        <v>5.1094890510948905E-2</v>
      </c>
      <c r="K375" s="164">
        <f t="shared" si="33"/>
        <v>1.0218978102189781E-2</v>
      </c>
      <c r="L375" s="165">
        <f t="shared" si="34"/>
        <v>1.4377767982704699E-3</v>
      </c>
      <c r="M375" s="164">
        <f t="shared" si="35"/>
        <v>1.4342200930251088E-3</v>
      </c>
      <c r="N375" s="8"/>
    </row>
    <row r="376" spans="1:14" customFormat="1" x14ac:dyDescent="0.25">
      <c r="A376" s="61" t="s">
        <v>2866</v>
      </c>
      <c r="B376" s="62" t="s">
        <v>396</v>
      </c>
      <c r="C376" s="63" t="s">
        <v>2574</v>
      </c>
      <c r="D376" s="232">
        <v>14915</v>
      </c>
      <c r="E376" s="233">
        <v>15100</v>
      </c>
      <c r="F376" s="166">
        <f t="shared" si="30"/>
        <v>1.24036205162588E-2</v>
      </c>
      <c r="G376" s="164">
        <f t="shared" si="31"/>
        <v>2.4807241032517601E-3</v>
      </c>
      <c r="H376" s="232">
        <v>3</v>
      </c>
      <c r="I376" s="233">
        <v>3</v>
      </c>
      <c r="J376" s="166">
        <f t="shared" si="32"/>
        <v>0</v>
      </c>
      <c r="K376" s="164">
        <f t="shared" si="33"/>
        <v>0</v>
      </c>
      <c r="L376" s="165">
        <f t="shared" si="34"/>
        <v>2.0113979215554811E-4</v>
      </c>
      <c r="M376" s="164">
        <f t="shared" si="35"/>
        <v>1.9867549668874172E-4</v>
      </c>
      <c r="N376" s="8"/>
    </row>
    <row r="377" spans="1:14" customFormat="1" x14ac:dyDescent="0.25">
      <c r="A377" s="61" t="s">
        <v>2865</v>
      </c>
      <c r="B377" s="62" t="s">
        <v>396</v>
      </c>
      <c r="C377" s="63" t="s">
        <v>2575</v>
      </c>
      <c r="D377" s="232">
        <v>157903</v>
      </c>
      <c r="E377" s="233">
        <v>164067</v>
      </c>
      <c r="F377" s="166">
        <f t="shared" si="30"/>
        <v>3.9036623750023751E-2</v>
      </c>
      <c r="G377" s="164">
        <f t="shared" si="31"/>
        <v>7.8073247500047502E-3</v>
      </c>
      <c r="H377" s="232">
        <v>9</v>
      </c>
      <c r="I377" s="233">
        <v>9</v>
      </c>
      <c r="J377" s="166">
        <f t="shared" si="32"/>
        <v>0</v>
      </c>
      <c r="K377" s="164">
        <f t="shared" si="33"/>
        <v>0</v>
      </c>
      <c r="L377" s="165">
        <f t="shared" si="34"/>
        <v>5.6997017156102165E-5</v>
      </c>
      <c r="M377" s="164">
        <f t="shared" si="35"/>
        <v>5.4855638245350982E-5</v>
      </c>
      <c r="N377" s="8"/>
    </row>
    <row r="378" spans="1:14" customFormat="1" x14ac:dyDescent="0.25">
      <c r="A378" s="61" t="s">
        <v>997</v>
      </c>
      <c r="B378" s="62" t="s">
        <v>396</v>
      </c>
      <c r="C378" s="63" t="s">
        <v>402</v>
      </c>
      <c r="D378" s="232">
        <v>257758</v>
      </c>
      <c r="E378" s="233">
        <v>267550</v>
      </c>
      <c r="F378" s="166">
        <f t="shared" si="30"/>
        <v>3.7989121579155641E-2</v>
      </c>
      <c r="G378" s="164">
        <f t="shared" si="31"/>
        <v>7.5978243158311282E-3</v>
      </c>
      <c r="H378" s="232">
        <v>257708</v>
      </c>
      <c r="I378" s="233">
        <v>267498</v>
      </c>
      <c r="J378" s="166">
        <f t="shared" si="32"/>
        <v>3.7988731432473964E-2</v>
      </c>
      <c r="K378" s="164">
        <f t="shared" si="33"/>
        <v>7.597746286494793E-3</v>
      </c>
      <c r="L378" s="165">
        <f t="shared" si="34"/>
        <v>0.99980601959977966</v>
      </c>
      <c r="M378" s="164">
        <f t="shared" si="35"/>
        <v>0.99980564380489623</v>
      </c>
      <c r="N378" s="8"/>
    </row>
    <row r="379" spans="1:14" customFormat="1" x14ac:dyDescent="0.25">
      <c r="A379" s="61" t="s">
        <v>1657</v>
      </c>
      <c r="B379" s="62" t="s">
        <v>396</v>
      </c>
      <c r="C379" s="63" t="s">
        <v>1773</v>
      </c>
      <c r="D379" s="232">
        <v>135047</v>
      </c>
      <c r="E379" s="233">
        <v>140802</v>
      </c>
      <c r="F379" s="166">
        <f t="shared" si="30"/>
        <v>4.261479336823476E-2</v>
      </c>
      <c r="G379" s="164">
        <f t="shared" si="31"/>
        <v>8.5229586736469513E-3</v>
      </c>
      <c r="H379" s="232">
        <v>123261</v>
      </c>
      <c r="I379" s="233">
        <v>128515</v>
      </c>
      <c r="J379" s="166">
        <f t="shared" si="32"/>
        <v>4.2624998985891727E-2</v>
      </c>
      <c r="K379" s="164">
        <f t="shared" si="33"/>
        <v>8.524999797178346E-3</v>
      </c>
      <c r="L379" s="165">
        <f t="shared" si="34"/>
        <v>0.91272668034091831</v>
      </c>
      <c r="M379" s="164">
        <f t="shared" si="35"/>
        <v>0.91273561455092966</v>
      </c>
      <c r="N379" s="8"/>
    </row>
    <row r="380" spans="1:14" customFormat="1" x14ac:dyDescent="0.25">
      <c r="A380" s="61" t="s">
        <v>2247</v>
      </c>
      <c r="B380" s="62" t="s">
        <v>409</v>
      </c>
      <c r="C380" s="63" t="s">
        <v>2255</v>
      </c>
      <c r="D380" s="232">
        <v>180119</v>
      </c>
      <c r="E380" s="233">
        <v>187857</v>
      </c>
      <c r="F380" s="166">
        <f t="shared" si="30"/>
        <v>4.2960487233440113E-2</v>
      </c>
      <c r="G380" s="164">
        <f t="shared" si="31"/>
        <v>8.5920974466880233E-3</v>
      </c>
      <c r="H380" s="232">
        <v>154654</v>
      </c>
      <c r="I380" s="233">
        <v>161309</v>
      </c>
      <c r="J380" s="166">
        <f t="shared" si="32"/>
        <v>4.3031541376233398E-2</v>
      </c>
      <c r="K380" s="164">
        <f t="shared" si="33"/>
        <v>8.6063082752466796E-3</v>
      </c>
      <c r="L380" s="165">
        <f t="shared" si="34"/>
        <v>0.85862124484368663</v>
      </c>
      <c r="M380" s="164">
        <f t="shared" si="35"/>
        <v>0.85867974044086726</v>
      </c>
      <c r="N380" s="8"/>
    </row>
    <row r="381" spans="1:14" customFormat="1" x14ac:dyDescent="0.25">
      <c r="A381" s="61" t="s">
        <v>2864</v>
      </c>
      <c r="B381" s="62" t="s">
        <v>409</v>
      </c>
      <c r="C381" s="63" t="s">
        <v>2235</v>
      </c>
      <c r="D381" s="232">
        <v>35707</v>
      </c>
      <c r="E381" s="233">
        <v>35939</v>
      </c>
      <c r="F381" s="166">
        <f t="shared" si="30"/>
        <v>6.4973254543926962E-3</v>
      </c>
      <c r="G381" s="164">
        <f t="shared" si="31"/>
        <v>1.2994650908785392E-3</v>
      </c>
      <c r="H381" s="232">
        <v>3</v>
      </c>
      <c r="I381" s="233">
        <v>3</v>
      </c>
      <c r="J381" s="166">
        <f t="shared" si="32"/>
        <v>0</v>
      </c>
      <c r="K381" s="164">
        <f t="shared" si="33"/>
        <v>0</v>
      </c>
      <c r="L381" s="165">
        <f t="shared" si="34"/>
        <v>8.4017139496457278E-5</v>
      </c>
      <c r="M381" s="164">
        <f t="shared" si="35"/>
        <v>8.3474776704972319E-5</v>
      </c>
      <c r="N381" s="8"/>
    </row>
    <row r="382" spans="1:14" customFormat="1" x14ac:dyDescent="0.25">
      <c r="A382" s="61" t="s">
        <v>2863</v>
      </c>
      <c r="B382" s="62" t="s">
        <v>409</v>
      </c>
      <c r="C382" s="63" t="s">
        <v>2577</v>
      </c>
      <c r="D382" s="232">
        <v>10024</v>
      </c>
      <c r="E382" s="233">
        <v>10142</v>
      </c>
      <c r="F382" s="166">
        <f t="shared" si="30"/>
        <v>1.1771747805267359E-2</v>
      </c>
      <c r="G382" s="164">
        <f t="shared" si="31"/>
        <v>2.3543495610534718E-3</v>
      </c>
      <c r="H382" s="232">
        <v>0</v>
      </c>
      <c r="I382" s="233">
        <v>0</v>
      </c>
      <c r="J382" s="166">
        <f t="shared" si="32"/>
        <v>0</v>
      </c>
      <c r="K382" s="164">
        <f t="shared" si="33"/>
        <v>0</v>
      </c>
      <c r="L382" s="165">
        <f t="shared" si="34"/>
        <v>0</v>
      </c>
      <c r="M382" s="164">
        <f t="shared" si="35"/>
        <v>0</v>
      </c>
      <c r="N382" s="8"/>
    </row>
    <row r="383" spans="1:14" customFormat="1" x14ac:dyDescent="0.25">
      <c r="A383" s="61" t="s">
        <v>2248</v>
      </c>
      <c r="B383" s="62" t="s">
        <v>1719</v>
      </c>
      <c r="C383" s="63" t="s">
        <v>2256</v>
      </c>
      <c r="D383" s="232">
        <v>244635</v>
      </c>
      <c r="E383" s="233">
        <v>255875</v>
      </c>
      <c r="F383" s="166">
        <f t="shared" si="30"/>
        <v>4.5946001185439532E-2</v>
      </c>
      <c r="G383" s="164">
        <f t="shared" si="31"/>
        <v>9.1892002370879064E-3</v>
      </c>
      <c r="H383" s="232">
        <v>1</v>
      </c>
      <c r="I383" s="233">
        <v>1</v>
      </c>
      <c r="J383" s="166">
        <f t="shared" si="32"/>
        <v>0</v>
      </c>
      <c r="K383" s="164">
        <f t="shared" si="33"/>
        <v>0</v>
      </c>
      <c r="L383" s="165">
        <f t="shared" si="34"/>
        <v>4.0877225253949758E-6</v>
      </c>
      <c r="M383" s="164">
        <f t="shared" si="35"/>
        <v>3.9081582804103565E-6</v>
      </c>
      <c r="N383" s="8"/>
    </row>
    <row r="384" spans="1:14" customFormat="1" x14ac:dyDescent="0.25">
      <c r="A384" s="61" t="s">
        <v>2862</v>
      </c>
      <c r="B384" s="62" t="s">
        <v>1719</v>
      </c>
      <c r="C384" s="63" t="s">
        <v>609</v>
      </c>
      <c r="D384" s="232">
        <v>24168</v>
      </c>
      <c r="E384" s="233">
        <v>24034</v>
      </c>
      <c r="F384" s="166">
        <f t="shared" si="30"/>
        <v>-5.544521681562397E-3</v>
      </c>
      <c r="G384" s="164">
        <f t="shared" si="31"/>
        <v>-1.1089043363124794E-3</v>
      </c>
      <c r="H384" s="232">
        <v>4</v>
      </c>
      <c r="I384" s="233">
        <v>4</v>
      </c>
      <c r="J384" s="166">
        <f t="shared" si="32"/>
        <v>0</v>
      </c>
      <c r="K384" s="164">
        <f t="shared" si="33"/>
        <v>0</v>
      </c>
      <c r="L384" s="165">
        <f t="shared" si="34"/>
        <v>1.6550810989738498E-4</v>
      </c>
      <c r="M384" s="164">
        <f t="shared" si="35"/>
        <v>1.6643088957310476E-4</v>
      </c>
      <c r="N384" s="8"/>
    </row>
    <row r="385" spans="1:14" customFormat="1" x14ac:dyDescent="0.25">
      <c r="A385" s="61" t="s">
        <v>1925</v>
      </c>
      <c r="B385" s="62" t="s">
        <v>1719</v>
      </c>
      <c r="C385" s="63" t="s">
        <v>2144</v>
      </c>
      <c r="D385" s="232">
        <v>103818</v>
      </c>
      <c r="E385" s="233">
        <v>106201</v>
      </c>
      <c r="F385" s="166">
        <f t="shared" si="30"/>
        <v>2.2953630391646919E-2</v>
      </c>
      <c r="G385" s="164">
        <f t="shared" si="31"/>
        <v>4.5907260783293836E-3</v>
      </c>
      <c r="H385" s="232">
        <v>103809</v>
      </c>
      <c r="I385" s="233">
        <v>106192</v>
      </c>
      <c r="J385" s="166">
        <f t="shared" si="32"/>
        <v>2.2955620418268166E-2</v>
      </c>
      <c r="K385" s="164">
        <f t="shared" si="33"/>
        <v>4.5911240836536329E-3</v>
      </c>
      <c r="L385" s="165">
        <f t="shared" si="34"/>
        <v>0.99991330983066518</v>
      </c>
      <c r="M385" s="164">
        <f t="shared" si="35"/>
        <v>0.99991525503526335</v>
      </c>
      <c r="N385" s="8"/>
    </row>
    <row r="386" spans="1:14" customFormat="1" x14ac:dyDescent="0.25">
      <c r="A386" s="61" t="s">
        <v>2861</v>
      </c>
      <c r="B386" s="62" t="s">
        <v>1719</v>
      </c>
      <c r="C386" s="63" t="s">
        <v>2578</v>
      </c>
      <c r="D386" s="232">
        <v>14806</v>
      </c>
      <c r="E386" s="233">
        <v>14914</v>
      </c>
      <c r="F386" s="166">
        <f t="shared" si="30"/>
        <v>7.2943401323787658E-3</v>
      </c>
      <c r="G386" s="164">
        <f t="shared" si="31"/>
        <v>1.4588680264757531E-3</v>
      </c>
      <c r="H386" s="232">
        <v>1</v>
      </c>
      <c r="I386" s="233">
        <v>1</v>
      </c>
      <c r="J386" s="166">
        <f t="shared" si="32"/>
        <v>0</v>
      </c>
      <c r="K386" s="164">
        <f t="shared" si="33"/>
        <v>0</v>
      </c>
      <c r="L386" s="165">
        <f t="shared" si="34"/>
        <v>6.7540186410914489E-5</v>
      </c>
      <c r="M386" s="164">
        <f t="shared" si="35"/>
        <v>6.705109293281481E-5</v>
      </c>
      <c r="N386" s="8"/>
    </row>
    <row r="387" spans="1:14" customFormat="1" x14ac:dyDescent="0.25">
      <c r="A387" s="61" t="s">
        <v>2249</v>
      </c>
      <c r="B387" s="62" t="s">
        <v>1719</v>
      </c>
      <c r="C387" s="63" t="s">
        <v>408</v>
      </c>
      <c r="D387" s="232">
        <v>701479</v>
      </c>
      <c r="E387" s="233">
        <v>725515</v>
      </c>
      <c r="F387" s="166">
        <f t="shared" ref="F387:F450" si="36">(E387-D387)/D387</f>
        <v>3.4264746343083685E-2</v>
      </c>
      <c r="G387" s="164">
        <f t="shared" ref="G387:G450" si="37">F387/5</f>
        <v>6.852949268616737E-3</v>
      </c>
      <c r="H387" s="232">
        <v>57913</v>
      </c>
      <c r="I387" s="233">
        <v>59858</v>
      </c>
      <c r="J387" s="166">
        <f t="shared" ref="J387:J450" si="38">IFERROR((I387-H387)/H387,0)</f>
        <v>3.3584860048693731E-2</v>
      </c>
      <c r="K387" s="164">
        <f t="shared" ref="K387:K450" si="39">J387/5</f>
        <v>6.7169720097387461E-3</v>
      </c>
      <c r="L387" s="165">
        <f t="shared" ref="L387:L450" si="40">H387/D387</f>
        <v>8.2558422989141511E-2</v>
      </c>
      <c r="M387" s="164">
        <f t="shared" ref="M387:M450" si="41">I387/E387</f>
        <v>8.2504152222903734E-2</v>
      </c>
      <c r="N387" s="8"/>
    </row>
    <row r="388" spans="1:14" customFormat="1" x14ac:dyDescent="0.25">
      <c r="A388" s="61" t="s">
        <v>1926</v>
      </c>
      <c r="B388" s="62" t="s">
        <v>1719</v>
      </c>
      <c r="C388" s="63" t="s">
        <v>58</v>
      </c>
      <c r="D388" s="232">
        <v>225022</v>
      </c>
      <c r="E388" s="233">
        <v>229119</v>
      </c>
      <c r="F388" s="166">
        <f t="shared" si="36"/>
        <v>1.8207108638266481E-2</v>
      </c>
      <c r="G388" s="164">
        <f t="shared" si="37"/>
        <v>3.6414217276532963E-3</v>
      </c>
      <c r="H388" s="232">
        <v>225015</v>
      </c>
      <c r="I388" s="233">
        <v>229112</v>
      </c>
      <c r="J388" s="166">
        <f t="shared" si="38"/>
        <v>1.8207675043885964E-2</v>
      </c>
      <c r="K388" s="164">
        <f t="shared" si="39"/>
        <v>3.6415350087771929E-3</v>
      </c>
      <c r="L388" s="165">
        <f t="shared" si="40"/>
        <v>0.99996889193056682</v>
      </c>
      <c r="M388" s="164">
        <f t="shared" si="41"/>
        <v>0.99996944819067823</v>
      </c>
      <c r="N388" s="8"/>
    </row>
    <row r="389" spans="1:14" customFormat="1" x14ac:dyDescent="0.25">
      <c r="A389" s="61" t="s">
        <v>2860</v>
      </c>
      <c r="B389" s="62" t="s">
        <v>1719</v>
      </c>
      <c r="C389" s="63" t="s">
        <v>2132</v>
      </c>
      <c r="D389" s="232">
        <v>56576</v>
      </c>
      <c r="E389" s="233">
        <v>58867</v>
      </c>
      <c r="F389" s="166">
        <f t="shared" si="36"/>
        <v>4.0494202488687785E-2</v>
      </c>
      <c r="G389" s="164">
        <f t="shared" si="37"/>
        <v>8.0988404977375573E-3</v>
      </c>
      <c r="H389" s="232">
        <v>16</v>
      </c>
      <c r="I389" s="233">
        <v>16</v>
      </c>
      <c r="J389" s="166">
        <f t="shared" si="38"/>
        <v>0</v>
      </c>
      <c r="K389" s="164">
        <f t="shared" si="39"/>
        <v>0</v>
      </c>
      <c r="L389" s="165">
        <f t="shared" si="40"/>
        <v>2.8280542986425342E-4</v>
      </c>
      <c r="M389" s="164">
        <f t="shared" si="41"/>
        <v>2.7179914043521839E-4</v>
      </c>
      <c r="N389" s="8"/>
    </row>
    <row r="390" spans="1:14" customFormat="1" x14ac:dyDescent="0.25">
      <c r="A390" s="61" t="s">
        <v>1927</v>
      </c>
      <c r="B390" s="62" t="s">
        <v>1719</v>
      </c>
      <c r="C390" s="63" t="s">
        <v>2162</v>
      </c>
      <c r="D390" s="232">
        <v>398057</v>
      </c>
      <c r="E390" s="233">
        <v>415270</v>
      </c>
      <c r="F390" s="166">
        <f t="shared" si="36"/>
        <v>4.324255068997656E-2</v>
      </c>
      <c r="G390" s="164">
        <f t="shared" si="37"/>
        <v>8.6485101379953112E-3</v>
      </c>
      <c r="H390" s="232">
        <v>398030</v>
      </c>
      <c r="I390" s="233">
        <v>415242</v>
      </c>
      <c r="J390" s="166">
        <f t="shared" si="38"/>
        <v>4.324297163530387E-2</v>
      </c>
      <c r="K390" s="164">
        <f t="shared" si="39"/>
        <v>8.6485943270607733E-3</v>
      </c>
      <c r="L390" s="165">
        <f t="shared" si="40"/>
        <v>0.99993217051829264</v>
      </c>
      <c r="M390" s="164">
        <f t="shared" si="41"/>
        <v>0.99993257398800783</v>
      </c>
      <c r="N390" s="8"/>
    </row>
    <row r="391" spans="1:14" customFormat="1" x14ac:dyDescent="0.25">
      <c r="A391" s="61" t="s">
        <v>2859</v>
      </c>
      <c r="B391" s="62" t="s">
        <v>1719</v>
      </c>
      <c r="C391" s="63" t="s">
        <v>2579</v>
      </c>
      <c r="D391" s="232">
        <v>17949</v>
      </c>
      <c r="E391" s="233">
        <v>18236</v>
      </c>
      <c r="F391" s="166">
        <f t="shared" si="36"/>
        <v>1.5989748732519918E-2</v>
      </c>
      <c r="G391" s="164">
        <f t="shared" si="37"/>
        <v>3.1979497465039835E-3</v>
      </c>
      <c r="H391" s="232">
        <v>2</v>
      </c>
      <c r="I391" s="233">
        <v>2</v>
      </c>
      <c r="J391" s="166">
        <f t="shared" si="38"/>
        <v>0</v>
      </c>
      <c r="K391" s="164">
        <f t="shared" si="39"/>
        <v>0</v>
      </c>
      <c r="L391" s="165">
        <f t="shared" si="40"/>
        <v>1.1142682043567887E-4</v>
      </c>
      <c r="M391" s="164">
        <f t="shared" si="41"/>
        <v>1.0967317394165388E-4</v>
      </c>
      <c r="N391" s="8"/>
    </row>
    <row r="392" spans="1:14" customFormat="1" x14ac:dyDescent="0.25">
      <c r="A392" s="61" t="s">
        <v>2858</v>
      </c>
      <c r="B392" s="62" t="s">
        <v>1719</v>
      </c>
      <c r="C392" s="63" t="s">
        <v>2580</v>
      </c>
      <c r="D392" s="232">
        <v>67140</v>
      </c>
      <c r="E392" s="233">
        <v>68478</v>
      </c>
      <c r="F392" s="166">
        <f t="shared" si="36"/>
        <v>1.9928507596067919E-2</v>
      </c>
      <c r="G392" s="164">
        <f t="shared" si="37"/>
        <v>3.9857015192135839E-3</v>
      </c>
      <c r="H392" s="232">
        <v>1</v>
      </c>
      <c r="I392" s="233">
        <v>1</v>
      </c>
      <c r="J392" s="166">
        <f t="shared" si="38"/>
        <v>0</v>
      </c>
      <c r="K392" s="164">
        <f t="shared" si="39"/>
        <v>0</v>
      </c>
      <c r="L392" s="165">
        <f t="shared" si="40"/>
        <v>1.4894250819183795E-5</v>
      </c>
      <c r="M392" s="164">
        <f t="shared" si="41"/>
        <v>1.4603230234527878E-5</v>
      </c>
      <c r="N392" s="8"/>
    </row>
    <row r="393" spans="1:14" customFormat="1" x14ac:dyDescent="0.25">
      <c r="A393" s="61" t="s">
        <v>1658</v>
      </c>
      <c r="B393" s="62" t="s">
        <v>1719</v>
      </c>
      <c r="C393" s="63" t="s">
        <v>1771</v>
      </c>
      <c r="D393" s="232">
        <v>998964</v>
      </c>
      <c r="E393" s="233">
        <v>1013264</v>
      </c>
      <c r="F393" s="166">
        <f t="shared" si="36"/>
        <v>1.4314830164049957E-2</v>
      </c>
      <c r="G393" s="164">
        <f t="shared" si="37"/>
        <v>2.8629660328099915E-3</v>
      </c>
      <c r="H393" s="232">
        <v>998964</v>
      </c>
      <c r="I393" s="233">
        <v>1013264</v>
      </c>
      <c r="J393" s="166">
        <f t="shared" si="38"/>
        <v>1.4314830164049957E-2</v>
      </c>
      <c r="K393" s="164">
        <f t="shared" si="39"/>
        <v>2.8629660328099915E-3</v>
      </c>
      <c r="L393" s="165">
        <f t="shared" si="40"/>
        <v>1</v>
      </c>
      <c r="M393" s="164">
        <f t="shared" si="41"/>
        <v>1</v>
      </c>
      <c r="N393" s="8"/>
    </row>
    <row r="394" spans="1:14" customFormat="1" x14ac:dyDescent="0.25">
      <c r="A394" s="61" t="s">
        <v>2857</v>
      </c>
      <c r="B394" s="62" t="s">
        <v>1719</v>
      </c>
      <c r="C394" s="63" t="s">
        <v>421</v>
      </c>
      <c r="D394" s="232">
        <v>34586</v>
      </c>
      <c r="E394" s="233">
        <v>35825</v>
      </c>
      <c r="F394" s="166">
        <f t="shared" si="36"/>
        <v>3.5823743711328286E-2</v>
      </c>
      <c r="G394" s="164">
        <f t="shared" si="37"/>
        <v>7.1647487422656572E-3</v>
      </c>
      <c r="H394" s="232">
        <v>2</v>
      </c>
      <c r="I394" s="233">
        <v>2</v>
      </c>
      <c r="J394" s="166">
        <f t="shared" si="38"/>
        <v>0</v>
      </c>
      <c r="K394" s="164">
        <f t="shared" si="39"/>
        <v>0</v>
      </c>
      <c r="L394" s="165">
        <f t="shared" si="40"/>
        <v>5.7826866362111837E-5</v>
      </c>
      <c r="M394" s="164">
        <f t="shared" si="41"/>
        <v>5.5826936496859733E-5</v>
      </c>
      <c r="N394" s="8"/>
    </row>
    <row r="395" spans="1:14" customFormat="1" x14ac:dyDescent="0.25">
      <c r="A395" s="61" t="s">
        <v>2856</v>
      </c>
      <c r="B395" s="62" t="s">
        <v>1719</v>
      </c>
      <c r="C395" s="63" t="s">
        <v>402</v>
      </c>
      <c r="D395" s="232">
        <v>25127</v>
      </c>
      <c r="E395" s="233">
        <v>25587</v>
      </c>
      <c r="F395" s="166">
        <f t="shared" si="36"/>
        <v>1.8307000437776097E-2</v>
      </c>
      <c r="G395" s="164">
        <f t="shared" si="37"/>
        <v>3.6614000875552196E-3</v>
      </c>
      <c r="H395" s="232">
        <v>1</v>
      </c>
      <c r="I395" s="233">
        <v>1</v>
      </c>
      <c r="J395" s="166">
        <f t="shared" si="38"/>
        <v>0</v>
      </c>
      <c r="K395" s="164">
        <f t="shared" si="39"/>
        <v>0</v>
      </c>
      <c r="L395" s="165">
        <f t="shared" si="40"/>
        <v>3.979782703864369E-5</v>
      </c>
      <c r="M395" s="164">
        <f t="shared" si="41"/>
        <v>3.9082346504084102E-5</v>
      </c>
      <c r="N395" s="8"/>
    </row>
    <row r="396" spans="1:14" customFormat="1" x14ac:dyDescent="0.25">
      <c r="A396" s="61" t="s">
        <v>1659</v>
      </c>
      <c r="B396" s="62" t="s">
        <v>1719</v>
      </c>
      <c r="C396" s="63" t="s">
        <v>3241</v>
      </c>
      <c r="D396" s="232">
        <v>307138</v>
      </c>
      <c r="E396" s="233">
        <v>308353</v>
      </c>
      <c r="F396" s="166">
        <f t="shared" si="36"/>
        <v>3.9558765115355315E-3</v>
      </c>
      <c r="G396" s="164">
        <f t="shared" si="37"/>
        <v>7.911753023071063E-4</v>
      </c>
      <c r="H396" s="232">
        <v>307138</v>
      </c>
      <c r="I396" s="233">
        <v>308353</v>
      </c>
      <c r="J396" s="166">
        <f t="shared" si="38"/>
        <v>3.9558765115355315E-3</v>
      </c>
      <c r="K396" s="164">
        <f t="shared" si="39"/>
        <v>7.911753023071063E-4</v>
      </c>
      <c r="L396" s="165">
        <f t="shared" si="40"/>
        <v>1</v>
      </c>
      <c r="M396" s="164">
        <f t="shared" si="41"/>
        <v>1</v>
      </c>
      <c r="N396" s="8"/>
    </row>
    <row r="397" spans="1:14" customFormat="1" x14ac:dyDescent="0.25">
      <c r="A397" s="61" t="s">
        <v>1001</v>
      </c>
      <c r="B397" s="62" t="s">
        <v>122</v>
      </c>
      <c r="C397" s="63" t="s">
        <v>136</v>
      </c>
      <c r="D397" s="232">
        <v>81940</v>
      </c>
      <c r="E397" s="233">
        <v>83100</v>
      </c>
      <c r="F397" s="166">
        <f t="shared" si="36"/>
        <v>1.4156700024408104E-2</v>
      </c>
      <c r="G397" s="164">
        <f t="shared" si="37"/>
        <v>2.8313400048816206E-3</v>
      </c>
      <c r="H397" s="232">
        <v>2074</v>
      </c>
      <c r="I397" s="233">
        <v>2102</v>
      </c>
      <c r="J397" s="166">
        <f t="shared" si="38"/>
        <v>1.3500482160077145E-2</v>
      </c>
      <c r="K397" s="164">
        <f t="shared" si="39"/>
        <v>2.700096432015429E-3</v>
      </c>
      <c r="L397" s="165">
        <f t="shared" si="40"/>
        <v>2.5311203319502075E-2</v>
      </c>
      <c r="M397" s="164">
        <f t="shared" si="41"/>
        <v>2.5294825511432011E-2</v>
      </c>
      <c r="N397" s="8"/>
    </row>
    <row r="398" spans="1:14" customFormat="1" x14ac:dyDescent="0.25">
      <c r="A398" s="61" t="s">
        <v>2318</v>
      </c>
      <c r="B398" s="62" t="s">
        <v>122</v>
      </c>
      <c r="C398" s="63" t="s">
        <v>2350</v>
      </c>
      <c r="D398" s="232">
        <v>101076</v>
      </c>
      <c r="E398" s="233">
        <v>105963</v>
      </c>
      <c r="F398" s="166">
        <f t="shared" si="36"/>
        <v>4.8349756618781908E-2</v>
      </c>
      <c r="G398" s="164">
        <f t="shared" si="37"/>
        <v>9.6699513237563824E-3</v>
      </c>
      <c r="H398" s="232">
        <v>39584</v>
      </c>
      <c r="I398" s="233">
        <v>41494</v>
      </c>
      <c r="J398" s="166">
        <f t="shared" si="38"/>
        <v>4.8251818916734031E-2</v>
      </c>
      <c r="K398" s="164">
        <f t="shared" si="39"/>
        <v>9.6503637833468062E-3</v>
      </c>
      <c r="L398" s="165">
        <f t="shared" si="40"/>
        <v>0.39162610313031776</v>
      </c>
      <c r="M398" s="164">
        <f t="shared" si="41"/>
        <v>0.39158951709558998</v>
      </c>
      <c r="N398" s="8"/>
    </row>
    <row r="399" spans="1:14" customFormat="1" x14ac:dyDescent="0.25">
      <c r="A399" s="61" t="s">
        <v>2319</v>
      </c>
      <c r="B399" s="62" t="s">
        <v>122</v>
      </c>
      <c r="C399" s="63" t="s">
        <v>95</v>
      </c>
      <c r="D399" s="232">
        <v>30478</v>
      </c>
      <c r="E399" s="233">
        <v>31554</v>
      </c>
      <c r="F399" s="166">
        <f t="shared" si="36"/>
        <v>3.5304153815867184E-2</v>
      </c>
      <c r="G399" s="164">
        <f t="shared" si="37"/>
        <v>7.0608307631734365E-3</v>
      </c>
      <c r="H399" s="232">
        <v>1774</v>
      </c>
      <c r="I399" s="233">
        <v>1836</v>
      </c>
      <c r="J399" s="166">
        <f t="shared" si="38"/>
        <v>3.4949267192784669E-2</v>
      </c>
      <c r="K399" s="164">
        <f t="shared" si="39"/>
        <v>6.9898534385569337E-3</v>
      </c>
      <c r="L399" s="165">
        <f t="shared" si="40"/>
        <v>5.8205919023557977E-2</v>
      </c>
      <c r="M399" s="164">
        <f t="shared" si="41"/>
        <v>5.818596691386195E-2</v>
      </c>
      <c r="N399" s="8"/>
    </row>
    <row r="400" spans="1:14" customFormat="1" x14ac:dyDescent="0.25">
      <c r="A400" s="61" t="s">
        <v>2365</v>
      </c>
      <c r="B400" s="62" t="s">
        <v>122</v>
      </c>
      <c r="C400" s="63" t="s">
        <v>2382</v>
      </c>
      <c r="D400" s="232">
        <v>68353</v>
      </c>
      <c r="E400" s="233">
        <v>70622</v>
      </c>
      <c r="F400" s="166">
        <f t="shared" si="36"/>
        <v>3.3195324272526444E-2</v>
      </c>
      <c r="G400" s="164">
        <f t="shared" si="37"/>
        <v>6.6390648545052887E-3</v>
      </c>
      <c r="H400" s="232">
        <v>875</v>
      </c>
      <c r="I400" s="233">
        <v>903</v>
      </c>
      <c r="J400" s="166">
        <f t="shared" si="38"/>
        <v>3.2000000000000001E-2</v>
      </c>
      <c r="K400" s="164">
        <f t="shared" si="39"/>
        <v>6.4000000000000003E-3</v>
      </c>
      <c r="L400" s="165">
        <f t="shared" si="40"/>
        <v>1.2801193802759205E-2</v>
      </c>
      <c r="M400" s="164">
        <f t="shared" si="41"/>
        <v>1.2786383846393475E-2</v>
      </c>
      <c r="N400" s="8"/>
    </row>
    <row r="401" spans="1:14" customFormat="1" x14ac:dyDescent="0.25">
      <c r="A401" s="61" t="s">
        <v>2269</v>
      </c>
      <c r="B401" s="62" t="s">
        <v>122</v>
      </c>
      <c r="C401" s="63" t="s">
        <v>2132</v>
      </c>
      <c r="D401" s="232">
        <v>19586</v>
      </c>
      <c r="E401" s="233">
        <v>19987</v>
      </c>
      <c r="F401" s="166">
        <f t="shared" si="36"/>
        <v>2.047380782191361E-2</v>
      </c>
      <c r="G401" s="164">
        <f t="shared" si="37"/>
        <v>4.0947615643827217E-3</v>
      </c>
      <c r="H401" s="232">
        <v>4628</v>
      </c>
      <c r="I401" s="233">
        <v>4727</v>
      </c>
      <c r="J401" s="166">
        <f t="shared" si="38"/>
        <v>2.1391529818496111E-2</v>
      </c>
      <c r="K401" s="164">
        <f t="shared" si="39"/>
        <v>4.2783059636992225E-3</v>
      </c>
      <c r="L401" s="165">
        <f t="shared" si="40"/>
        <v>0.23629122842846931</v>
      </c>
      <c r="M401" s="164">
        <f t="shared" si="41"/>
        <v>0.23650372742282483</v>
      </c>
      <c r="N401" s="8"/>
    </row>
    <row r="402" spans="1:14" customFormat="1" x14ac:dyDescent="0.25">
      <c r="A402" s="61" t="s">
        <v>2855</v>
      </c>
      <c r="B402" s="62" t="s">
        <v>122</v>
      </c>
      <c r="C402" s="63" t="s">
        <v>2495</v>
      </c>
      <c r="D402" s="232">
        <v>4300</v>
      </c>
      <c r="E402" s="233">
        <v>4326</v>
      </c>
      <c r="F402" s="166">
        <f t="shared" si="36"/>
        <v>6.0465116279069765E-3</v>
      </c>
      <c r="G402" s="164">
        <f t="shared" si="37"/>
        <v>1.2093023255813954E-3</v>
      </c>
      <c r="H402" s="232">
        <v>9</v>
      </c>
      <c r="I402" s="233">
        <v>9</v>
      </c>
      <c r="J402" s="166">
        <f t="shared" si="38"/>
        <v>0</v>
      </c>
      <c r="K402" s="164">
        <f t="shared" si="39"/>
        <v>0</v>
      </c>
      <c r="L402" s="165">
        <f t="shared" si="40"/>
        <v>2.0930232558139536E-3</v>
      </c>
      <c r="M402" s="164">
        <f t="shared" si="41"/>
        <v>2.0804438280166435E-3</v>
      </c>
      <c r="N402" s="8"/>
    </row>
    <row r="403" spans="1:14" customFormat="1" x14ac:dyDescent="0.25">
      <c r="A403" s="61" t="s">
        <v>1660</v>
      </c>
      <c r="B403" s="62" t="s">
        <v>122</v>
      </c>
      <c r="C403" s="63" t="s">
        <v>1774</v>
      </c>
      <c r="D403" s="232">
        <v>118421</v>
      </c>
      <c r="E403" s="233">
        <v>123634</v>
      </c>
      <c r="F403" s="166">
        <f t="shared" si="36"/>
        <v>4.4020908453737094E-2</v>
      </c>
      <c r="G403" s="164">
        <f t="shared" si="37"/>
        <v>8.8041816907474188E-3</v>
      </c>
      <c r="H403" s="232">
        <v>72688</v>
      </c>
      <c r="I403" s="233">
        <v>75832</v>
      </c>
      <c r="J403" s="166">
        <f t="shared" si="38"/>
        <v>4.3253356812678848E-2</v>
      </c>
      <c r="K403" s="164">
        <f t="shared" si="39"/>
        <v>8.6506713625357692E-3</v>
      </c>
      <c r="L403" s="165">
        <f t="shared" si="40"/>
        <v>0.61381005058224469</v>
      </c>
      <c r="M403" s="164">
        <f t="shared" si="41"/>
        <v>0.61335878480029771</v>
      </c>
      <c r="N403" s="8"/>
    </row>
    <row r="404" spans="1:14" customFormat="1" x14ac:dyDescent="0.25">
      <c r="A404" s="61" t="s">
        <v>2320</v>
      </c>
      <c r="B404" s="62" t="s">
        <v>122</v>
      </c>
      <c r="C404" s="63" t="s">
        <v>2351</v>
      </c>
      <c r="D404" s="232">
        <v>9289</v>
      </c>
      <c r="E404" s="233">
        <v>9426</v>
      </c>
      <c r="F404" s="166">
        <f t="shared" si="36"/>
        <v>1.4748627408763053E-2</v>
      </c>
      <c r="G404" s="164">
        <f t="shared" si="37"/>
        <v>2.9497254817526107E-3</v>
      </c>
      <c r="H404" s="232">
        <v>1032</v>
      </c>
      <c r="I404" s="233">
        <v>1050</v>
      </c>
      <c r="J404" s="166">
        <f t="shared" si="38"/>
        <v>1.7441860465116279E-2</v>
      </c>
      <c r="K404" s="164">
        <f t="shared" si="39"/>
        <v>3.4883720930232558E-3</v>
      </c>
      <c r="L404" s="165">
        <f t="shared" si="40"/>
        <v>0.11109914953170416</v>
      </c>
      <c r="M404" s="164">
        <f t="shared" si="41"/>
        <v>0.11139401654996817</v>
      </c>
      <c r="N404" s="8"/>
    </row>
    <row r="405" spans="1:14" customFormat="1" x14ac:dyDescent="0.25">
      <c r="A405" s="61" t="s">
        <v>2321</v>
      </c>
      <c r="B405" s="62" t="s">
        <v>122</v>
      </c>
      <c r="C405" s="63" t="s">
        <v>2352</v>
      </c>
      <c r="D405" s="232">
        <v>11831</v>
      </c>
      <c r="E405" s="233">
        <v>12251</v>
      </c>
      <c r="F405" s="166">
        <f t="shared" si="36"/>
        <v>3.549995773814555E-2</v>
      </c>
      <c r="G405" s="164">
        <f t="shared" si="37"/>
        <v>7.0999915476291104E-3</v>
      </c>
      <c r="H405" s="232">
        <v>863</v>
      </c>
      <c r="I405" s="233">
        <v>893</v>
      </c>
      <c r="J405" s="166">
        <f t="shared" si="38"/>
        <v>3.4762456546929318E-2</v>
      </c>
      <c r="K405" s="164">
        <f t="shared" si="39"/>
        <v>6.952491309385864E-3</v>
      </c>
      <c r="L405" s="165">
        <f t="shared" si="40"/>
        <v>7.2943960780999073E-2</v>
      </c>
      <c r="M405" s="164">
        <f t="shared" si="41"/>
        <v>7.2892008815606896E-2</v>
      </c>
      <c r="N405" s="8"/>
    </row>
    <row r="406" spans="1:14" customFormat="1" x14ac:dyDescent="0.25">
      <c r="A406" s="61" t="s">
        <v>2322</v>
      </c>
      <c r="B406" s="62" t="s">
        <v>122</v>
      </c>
      <c r="C406" s="63" t="s">
        <v>2353</v>
      </c>
      <c r="D406" s="232">
        <v>34761</v>
      </c>
      <c r="E406" s="233">
        <v>35285</v>
      </c>
      <c r="F406" s="166">
        <f t="shared" si="36"/>
        <v>1.5074364949224706E-2</v>
      </c>
      <c r="G406" s="164">
        <f t="shared" si="37"/>
        <v>3.0148729898449413E-3</v>
      </c>
      <c r="H406" s="232">
        <v>30701</v>
      </c>
      <c r="I406" s="233">
        <v>31165</v>
      </c>
      <c r="J406" s="166">
        <f t="shared" si="38"/>
        <v>1.5113514217777922E-2</v>
      </c>
      <c r="K406" s="164">
        <f t="shared" si="39"/>
        <v>3.0227028435555843E-3</v>
      </c>
      <c r="L406" s="165">
        <f t="shared" si="40"/>
        <v>0.883202439515549</v>
      </c>
      <c r="M406" s="164">
        <f t="shared" si="41"/>
        <v>0.88323650276321386</v>
      </c>
      <c r="N406" s="8"/>
    </row>
    <row r="407" spans="1:14" customFormat="1" x14ac:dyDescent="0.25">
      <c r="A407" s="61" t="s">
        <v>1002</v>
      </c>
      <c r="B407" s="62" t="s">
        <v>122</v>
      </c>
      <c r="C407" s="63" t="s">
        <v>121</v>
      </c>
      <c r="D407" s="232">
        <v>160207</v>
      </c>
      <c r="E407" s="233">
        <v>165063</v>
      </c>
      <c r="F407" s="166">
        <f t="shared" si="36"/>
        <v>3.0310785421361112E-2</v>
      </c>
      <c r="G407" s="164">
        <f t="shared" si="37"/>
        <v>6.0621570842722223E-3</v>
      </c>
      <c r="H407" s="232">
        <v>86234</v>
      </c>
      <c r="I407" s="233">
        <v>88818</v>
      </c>
      <c r="J407" s="166">
        <f t="shared" si="38"/>
        <v>2.9964979010599066E-2</v>
      </c>
      <c r="K407" s="164">
        <f t="shared" si="39"/>
        <v>5.9929958021198134E-3</v>
      </c>
      <c r="L407" s="165">
        <f t="shared" si="40"/>
        <v>0.53826611820956638</v>
      </c>
      <c r="M407" s="164">
        <f t="shared" si="41"/>
        <v>0.538085458279566</v>
      </c>
      <c r="N407" s="8"/>
    </row>
    <row r="408" spans="1:14" customFormat="1" x14ac:dyDescent="0.25">
      <c r="A408" s="61" t="s">
        <v>2854</v>
      </c>
      <c r="B408" s="62" t="s">
        <v>2582</v>
      </c>
      <c r="C408" s="63" t="s">
        <v>2583</v>
      </c>
      <c r="D408" s="232">
        <v>3613</v>
      </c>
      <c r="E408" s="233">
        <v>3605</v>
      </c>
      <c r="F408" s="166">
        <f t="shared" si="36"/>
        <v>-2.2142264046498754E-3</v>
      </c>
      <c r="G408" s="164">
        <f t="shared" si="37"/>
        <v>-4.4284528092997506E-4</v>
      </c>
      <c r="H408" s="232">
        <v>0</v>
      </c>
      <c r="I408" s="233">
        <v>0</v>
      </c>
      <c r="J408" s="166">
        <f t="shared" si="38"/>
        <v>0</v>
      </c>
      <c r="K408" s="164">
        <f t="shared" si="39"/>
        <v>0</v>
      </c>
      <c r="L408" s="165">
        <f t="shared" si="40"/>
        <v>0</v>
      </c>
      <c r="M408" s="164">
        <f t="shared" si="41"/>
        <v>0</v>
      </c>
      <c r="N408" s="8"/>
    </row>
    <row r="409" spans="1:14" customFormat="1" x14ac:dyDescent="0.25">
      <c r="A409" s="61" t="s">
        <v>1661</v>
      </c>
      <c r="B409" s="62" t="s">
        <v>333</v>
      </c>
      <c r="C409" s="63" t="s">
        <v>1775</v>
      </c>
      <c r="D409" s="232">
        <v>2220656</v>
      </c>
      <c r="E409" s="233">
        <v>2350141</v>
      </c>
      <c r="F409" s="166">
        <f t="shared" si="36"/>
        <v>5.8309346427362005E-2</v>
      </c>
      <c r="G409" s="164">
        <f t="shared" si="37"/>
        <v>1.1661869285472401E-2</v>
      </c>
      <c r="H409" s="232">
        <v>2147149</v>
      </c>
      <c r="I409" s="233">
        <v>2272549</v>
      </c>
      <c r="J409" s="166">
        <f t="shared" si="38"/>
        <v>5.8403026524940747E-2</v>
      </c>
      <c r="K409" s="164">
        <f t="shared" si="39"/>
        <v>1.1680605304988149E-2</v>
      </c>
      <c r="L409" s="165">
        <f t="shared" si="40"/>
        <v>0.96689852007695021</v>
      </c>
      <c r="M409" s="164">
        <f t="shared" si="41"/>
        <v>0.96698410861305772</v>
      </c>
      <c r="N409" s="8"/>
    </row>
    <row r="410" spans="1:14" customFormat="1" x14ac:dyDescent="0.25">
      <c r="A410" s="61" t="s">
        <v>1662</v>
      </c>
      <c r="B410" s="62" t="s">
        <v>333</v>
      </c>
      <c r="C410" s="63" t="s">
        <v>575</v>
      </c>
      <c r="D410" s="232">
        <v>48661</v>
      </c>
      <c r="E410" s="233">
        <v>49691</v>
      </c>
      <c r="F410" s="166">
        <f t="shared" si="36"/>
        <v>2.1166848194652803E-2</v>
      </c>
      <c r="G410" s="164">
        <f t="shared" si="37"/>
        <v>4.2333696389305602E-3</v>
      </c>
      <c r="H410" s="232">
        <v>5271</v>
      </c>
      <c r="I410" s="233">
        <v>5386</v>
      </c>
      <c r="J410" s="166">
        <f t="shared" si="38"/>
        <v>2.181749193701385E-2</v>
      </c>
      <c r="K410" s="164">
        <f t="shared" si="39"/>
        <v>4.36349838740277E-3</v>
      </c>
      <c r="L410" s="165">
        <f t="shared" si="40"/>
        <v>0.10832083187768439</v>
      </c>
      <c r="M410" s="164">
        <f t="shared" si="41"/>
        <v>0.10838984926847921</v>
      </c>
      <c r="N410" s="8"/>
    </row>
    <row r="411" spans="1:14" customFormat="1" x14ac:dyDescent="0.25">
      <c r="A411" s="61" t="s">
        <v>2853</v>
      </c>
      <c r="B411" s="62" t="s">
        <v>333</v>
      </c>
      <c r="C411" s="63" t="s">
        <v>2495</v>
      </c>
      <c r="D411" s="232">
        <v>4506</v>
      </c>
      <c r="E411" s="233">
        <v>4460</v>
      </c>
      <c r="F411" s="166">
        <f t="shared" si="36"/>
        <v>-1.0208610741233911E-2</v>
      </c>
      <c r="G411" s="164">
        <f t="shared" si="37"/>
        <v>-2.0417221482467822E-3</v>
      </c>
      <c r="H411" s="232">
        <v>0</v>
      </c>
      <c r="I411" s="233">
        <v>0</v>
      </c>
      <c r="J411" s="166">
        <f t="shared" si="38"/>
        <v>0</v>
      </c>
      <c r="K411" s="164">
        <f t="shared" si="39"/>
        <v>0</v>
      </c>
      <c r="L411" s="165">
        <f t="shared" si="40"/>
        <v>0</v>
      </c>
      <c r="M411" s="164">
        <f t="shared" si="41"/>
        <v>0</v>
      </c>
      <c r="N411" s="8"/>
    </row>
    <row r="412" spans="1:14" customFormat="1" x14ac:dyDescent="0.25">
      <c r="A412" s="61" t="s">
        <v>2852</v>
      </c>
      <c r="B412" s="62" t="s">
        <v>333</v>
      </c>
      <c r="C412" s="63" t="s">
        <v>2584</v>
      </c>
      <c r="D412" s="232">
        <v>4066</v>
      </c>
      <c r="E412" s="233">
        <v>4253</v>
      </c>
      <c r="F412" s="166">
        <f t="shared" si="36"/>
        <v>4.5991146089522872E-2</v>
      </c>
      <c r="G412" s="164">
        <f t="shared" si="37"/>
        <v>9.1982292179045751E-3</v>
      </c>
      <c r="H412" s="232">
        <v>132</v>
      </c>
      <c r="I412" s="233">
        <v>138</v>
      </c>
      <c r="J412" s="166">
        <f t="shared" si="38"/>
        <v>4.5454545454545456E-2</v>
      </c>
      <c r="K412" s="164">
        <f t="shared" si="39"/>
        <v>9.0909090909090905E-3</v>
      </c>
      <c r="L412" s="165">
        <f t="shared" si="40"/>
        <v>3.2464338416133789E-2</v>
      </c>
      <c r="M412" s="164">
        <f t="shared" si="41"/>
        <v>3.2447683987773333E-2</v>
      </c>
      <c r="N412" s="8"/>
    </row>
    <row r="413" spans="1:14" customFormat="1" x14ac:dyDescent="0.25">
      <c r="A413" s="61" t="s">
        <v>1663</v>
      </c>
      <c r="B413" s="62" t="s">
        <v>333</v>
      </c>
      <c r="C413" s="63" t="s">
        <v>1776</v>
      </c>
      <c r="D413" s="232">
        <v>464593</v>
      </c>
      <c r="E413" s="233">
        <v>486586</v>
      </c>
      <c r="F413" s="166">
        <f t="shared" si="36"/>
        <v>4.7338207850742477E-2</v>
      </c>
      <c r="G413" s="164">
        <f t="shared" si="37"/>
        <v>9.467641570148495E-3</v>
      </c>
      <c r="H413" s="232">
        <v>326075</v>
      </c>
      <c r="I413" s="233">
        <v>341448</v>
      </c>
      <c r="J413" s="166">
        <f t="shared" si="38"/>
        <v>4.7145595338495744E-2</v>
      </c>
      <c r="K413" s="164">
        <f t="shared" si="39"/>
        <v>9.4291190676991481E-3</v>
      </c>
      <c r="L413" s="165">
        <f t="shared" si="40"/>
        <v>0.70185086731827639</v>
      </c>
      <c r="M413" s="164">
        <f t="shared" si="41"/>
        <v>0.70172179224227582</v>
      </c>
      <c r="N413" s="8"/>
    </row>
    <row r="414" spans="1:14" customFormat="1" x14ac:dyDescent="0.25">
      <c r="A414" s="61" t="s">
        <v>2366</v>
      </c>
      <c r="B414" s="62" t="s">
        <v>333</v>
      </c>
      <c r="C414" s="63" t="s">
        <v>2383</v>
      </c>
      <c r="D414" s="232">
        <v>9584</v>
      </c>
      <c r="E414" s="233">
        <v>9655</v>
      </c>
      <c r="F414" s="166">
        <f t="shared" si="36"/>
        <v>7.4081803005008346E-3</v>
      </c>
      <c r="G414" s="164">
        <f t="shared" si="37"/>
        <v>1.481636060100167E-3</v>
      </c>
      <c r="H414" s="232">
        <v>6450</v>
      </c>
      <c r="I414" s="233">
        <v>6497</v>
      </c>
      <c r="J414" s="166">
        <f t="shared" si="38"/>
        <v>7.2868217054263568E-3</v>
      </c>
      <c r="K414" s="164">
        <f t="shared" si="39"/>
        <v>1.4573643410852714E-3</v>
      </c>
      <c r="L414" s="165">
        <f t="shared" si="40"/>
        <v>0.67299666110183642</v>
      </c>
      <c r="M414" s="164">
        <f t="shared" si="41"/>
        <v>0.67291558777835314</v>
      </c>
      <c r="N414" s="8"/>
    </row>
    <row r="415" spans="1:14" customFormat="1" x14ac:dyDescent="0.25">
      <c r="A415" s="61" t="s">
        <v>1664</v>
      </c>
      <c r="B415" s="62" t="s">
        <v>333</v>
      </c>
      <c r="C415" s="63" t="s">
        <v>1777</v>
      </c>
      <c r="D415" s="232">
        <v>55221</v>
      </c>
      <c r="E415" s="233">
        <v>56307</v>
      </c>
      <c r="F415" s="166">
        <f t="shared" si="36"/>
        <v>1.9666431248981365E-2</v>
      </c>
      <c r="G415" s="164">
        <f t="shared" si="37"/>
        <v>3.9332862497962733E-3</v>
      </c>
      <c r="H415" s="232">
        <v>233</v>
      </c>
      <c r="I415" s="233">
        <v>237</v>
      </c>
      <c r="J415" s="166">
        <f t="shared" si="38"/>
        <v>1.7167381974248927E-2</v>
      </c>
      <c r="K415" s="164">
        <f t="shared" si="39"/>
        <v>3.4334763948497852E-3</v>
      </c>
      <c r="L415" s="165">
        <f t="shared" si="40"/>
        <v>4.2194092827004216E-3</v>
      </c>
      <c r="M415" s="164">
        <f t="shared" si="41"/>
        <v>4.2090681442804624E-3</v>
      </c>
      <c r="N415" s="8"/>
    </row>
    <row r="416" spans="1:14" customFormat="1" x14ac:dyDescent="0.25">
      <c r="A416" s="61" t="s">
        <v>2851</v>
      </c>
      <c r="B416" s="62" t="s">
        <v>1720</v>
      </c>
      <c r="C416" s="63" t="s">
        <v>2585</v>
      </c>
      <c r="D416" s="232">
        <v>61233</v>
      </c>
      <c r="E416" s="233">
        <v>62096</v>
      </c>
      <c r="F416" s="166">
        <f t="shared" si="36"/>
        <v>1.4093707641304526E-2</v>
      </c>
      <c r="G416" s="164">
        <f t="shared" si="37"/>
        <v>2.8187415282609051E-3</v>
      </c>
      <c r="H416" s="232">
        <v>0</v>
      </c>
      <c r="I416" s="233">
        <v>0</v>
      </c>
      <c r="J416" s="166">
        <f t="shared" si="38"/>
        <v>0</v>
      </c>
      <c r="K416" s="164">
        <f t="shared" si="39"/>
        <v>0</v>
      </c>
      <c r="L416" s="165">
        <f t="shared" si="40"/>
        <v>0</v>
      </c>
      <c r="M416" s="164">
        <f t="shared" si="41"/>
        <v>0</v>
      </c>
      <c r="N416" s="8"/>
    </row>
    <row r="417" spans="1:14" customFormat="1" x14ac:dyDescent="0.25">
      <c r="A417" s="61" t="s">
        <v>1665</v>
      </c>
      <c r="B417" s="62" t="s">
        <v>1720</v>
      </c>
      <c r="C417" s="63" t="s">
        <v>1778</v>
      </c>
      <c r="D417" s="232">
        <v>411113</v>
      </c>
      <c r="E417" s="233">
        <v>422530</v>
      </c>
      <c r="F417" s="166">
        <f t="shared" si="36"/>
        <v>2.7770953484808313E-2</v>
      </c>
      <c r="G417" s="164">
        <f t="shared" si="37"/>
        <v>5.5541906969616625E-3</v>
      </c>
      <c r="H417" s="232">
        <v>217618</v>
      </c>
      <c r="I417" s="233">
        <v>223614</v>
      </c>
      <c r="J417" s="166">
        <f t="shared" si="38"/>
        <v>2.7552867869385805E-2</v>
      </c>
      <c r="K417" s="164">
        <f t="shared" si="39"/>
        <v>5.5105735738771606E-3</v>
      </c>
      <c r="L417" s="165">
        <f t="shared" si="40"/>
        <v>0.52933864898458571</v>
      </c>
      <c r="M417" s="164">
        <f t="shared" si="41"/>
        <v>0.52922632712470119</v>
      </c>
      <c r="N417" s="8"/>
    </row>
    <row r="418" spans="1:14" customFormat="1" x14ac:dyDescent="0.25">
      <c r="A418" s="61" t="s">
        <v>1928</v>
      </c>
      <c r="B418" s="62" t="s">
        <v>1720</v>
      </c>
      <c r="C418" s="63" t="s">
        <v>2163</v>
      </c>
      <c r="D418" s="232">
        <v>149970</v>
      </c>
      <c r="E418" s="233">
        <v>153189</v>
      </c>
      <c r="F418" s="166">
        <f t="shared" si="36"/>
        <v>2.1464292858571713E-2</v>
      </c>
      <c r="G418" s="164">
        <f t="shared" si="37"/>
        <v>4.2928585717143426E-3</v>
      </c>
      <c r="H418" s="232">
        <v>96594</v>
      </c>
      <c r="I418" s="233">
        <v>98682</v>
      </c>
      <c r="J418" s="166">
        <f t="shared" si="38"/>
        <v>2.161624945648798E-2</v>
      </c>
      <c r="K418" s="164">
        <f t="shared" si="39"/>
        <v>4.323249891297596E-3</v>
      </c>
      <c r="L418" s="165">
        <f t="shared" si="40"/>
        <v>0.64408881776355276</v>
      </c>
      <c r="M418" s="164">
        <f t="shared" si="41"/>
        <v>0.64418463466698006</v>
      </c>
      <c r="N418" s="8"/>
    </row>
    <row r="419" spans="1:14" customFormat="1" x14ac:dyDescent="0.25">
      <c r="A419" s="61" t="s">
        <v>1929</v>
      </c>
      <c r="B419" s="62" t="s">
        <v>1720</v>
      </c>
      <c r="C419" s="63" t="s">
        <v>2164</v>
      </c>
      <c r="D419" s="232">
        <v>307772</v>
      </c>
      <c r="E419" s="233">
        <v>315342</v>
      </c>
      <c r="F419" s="166">
        <f t="shared" si="36"/>
        <v>2.4596129602432969E-2</v>
      </c>
      <c r="G419" s="164">
        <f t="shared" si="37"/>
        <v>4.9192259204865942E-3</v>
      </c>
      <c r="H419" s="232">
        <v>13099</v>
      </c>
      <c r="I419" s="233">
        <v>13417</v>
      </c>
      <c r="J419" s="166">
        <f t="shared" si="38"/>
        <v>2.427666234063669E-2</v>
      </c>
      <c r="K419" s="164">
        <f t="shared" si="39"/>
        <v>4.8553324681273376E-3</v>
      </c>
      <c r="L419" s="165">
        <f t="shared" si="40"/>
        <v>4.2560726771766109E-2</v>
      </c>
      <c r="M419" s="164">
        <f t="shared" si="41"/>
        <v>4.254745641240304E-2</v>
      </c>
      <c r="N419" s="8"/>
    </row>
    <row r="420" spans="1:14" customFormat="1" x14ac:dyDescent="0.25">
      <c r="A420" s="61" t="s">
        <v>1930</v>
      </c>
      <c r="B420" s="62" t="s">
        <v>1720</v>
      </c>
      <c r="C420" s="63" t="s">
        <v>2165</v>
      </c>
      <c r="D420" s="232">
        <v>129368</v>
      </c>
      <c r="E420" s="233">
        <v>133335</v>
      </c>
      <c r="F420" s="166">
        <f t="shared" si="36"/>
        <v>3.06644610722899E-2</v>
      </c>
      <c r="G420" s="164">
        <f t="shared" si="37"/>
        <v>6.1328922144579801E-3</v>
      </c>
      <c r="H420" s="232">
        <v>0</v>
      </c>
      <c r="I420" s="233">
        <v>0</v>
      </c>
      <c r="J420" s="166">
        <f t="shared" si="38"/>
        <v>0</v>
      </c>
      <c r="K420" s="164">
        <f t="shared" si="39"/>
        <v>0</v>
      </c>
      <c r="L420" s="165">
        <f t="shared" si="40"/>
        <v>0</v>
      </c>
      <c r="M420" s="164">
        <f t="shared" si="41"/>
        <v>0</v>
      </c>
      <c r="N420" s="8"/>
    </row>
    <row r="421" spans="1:14" customFormat="1" x14ac:dyDescent="0.25">
      <c r="A421" s="61" t="s">
        <v>1666</v>
      </c>
      <c r="B421" s="62" t="s">
        <v>428</v>
      </c>
      <c r="C421" s="63" t="s">
        <v>1779</v>
      </c>
      <c r="D421" s="232">
        <v>270032</v>
      </c>
      <c r="E421" s="233">
        <v>273345</v>
      </c>
      <c r="F421" s="166">
        <f t="shared" si="36"/>
        <v>1.2268916276589442E-2</v>
      </c>
      <c r="G421" s="164">
        <f t="shared" si="37"/>
        <v>2.4537832553178885E-3</v>
      </c>
      <c r="H421" s="232">
        <v>255119</v>
      </c>
      <c r="I421" s="233">
        <v>258240</v>
      </c>
      <c r="J421" s="166">
        <f t="shared" si="38"/>
        <v>1.2233506716473488E-2</v>
      </c>
      <c r="K421" s="164">
        <f t="shared" si="39"/>
        <v>2.4467013432946977E-3</v>
      </c>
      <c r="L421" s="165">
        <f t="shared" si="40"/>
        <v>0.94477321206375542</v>
      </c>
      <c r="M421" s="164">
        <f t="shared" si="41"/>
        <v>0.94474016352960544</v>
      </c>
      <c r="N421" s="8"/>
    </row>
    <row r="422" spans="1:14" customFormat="1" x14ac:dyDescent="0.25">
      <c r="A422" s="61" t="s">
        <v>1667</v>
      </c>
      <c r="B422" s="62" t="s">
        <v>428</v>
      </c>
      <c r="C422" s="63" t="s">
        <v>1780</v>
      </c>
      <c r="D422" s="232">
        <v>949755</v>
      </c>
      <c r="E422" s="233">
        <v>983084</v>
      </c>
      <c r="F422" s="166">
        <f t="shared" si="36"/>
        <v>3.5092207990481752E-2</v>
      </c>
      <c r="G422" s="164">
        <f t="shared" si="37"/>
        <v>7.0184415980963505E-3</v>
      </c>
      <c r="H422" s="232">
        <v>949755</v>
      </c>
      <c r="I422" s="233">
        <v>983084</v>
      </c>
      <c r="J422" s="166">
        <f t="shared" si="38"/>
        <v>3.5092207990481752E-2</v>
      </c>
      <c r="K422" s="164">
        <f t="shared" si="39"/>
        <v>7.0184415980963505E-3</v>
      </c>
      <c r="L422" s="165">
        <f t="shared" si="40"/>
        <v>1</v>
      </c>
      <c r="M422" s="164">
        <f t="shared" si="41"/>
        <v>1</v>
      </c>
      <c r="N422" s="8"/>
    </row>
    <row r="423" spans="1:14" customFormat="1" x14ac:dyDescent="0.25">
      <c r="A423" s="61" t="s">
        <v>1668</v>
      </c>
      <c r="B423" s="62" t="s">
        <v>428</v>
      </c>
      <c r="C423" s="63" t="s">
        <v>1781</v>
      </c>
      <c r="D423" s="232">
        <v>450126</v>
      </c>
      <c r="E423" s="233">
        <v>456846</v>
      </c>
      <c r="F423" s="166">
        <f t="shared" si="36"/>
        <v>1.4929153170445608E-2</v>
      </c>
      <c r="G423" s="164">
        <f t="shared" si="37"/>
        <v>2.9858306340891216E-3</v>
      </c>
      <c r="H423" s="232">
        <v>450125</v>
      </c>
      <c r="I423" s="233">
        <v>456845</v>
      </c>
      <c r="J423" s="166">
        <f t="shared" si="38"/>
        <v>1.4929186337128576E-2</v>
      </c>
      <c r="K423" s="164">
        <f t="shared" si="39"/>
        <v>2.9858372674257151E-3</v>
      </c>
      <c r="L423" s="165">
        <f t="shared" si="40"/>
        <v>0.99999777839982584</v>
      </c>
      <c r="M423" s="164">
        <f t="shared" si="41"/>
        <v>0.99999781107856911</v>
      </c>
      <c r="N423" s="8"/>
    </row>
    <row r="424" spans="1:14" customFormat="1" x14ac:dyDescent="0.25">
      <c r="A424" s="61" t="s">
        <v>1669</v>
      </c>
      <c r="B424" s="62" t="s">
        <v>428</v>
      </c>
      <c r="C424" s="63" t="s">
        <v>1782</v>
      </c>
      <c r="D424" s="232">
        <v>511230</v>
      </c>
      <c r="E424" s="233">
        <v>522174</v>
      </c>
      <c r="F424" s="166">
        <f t="shared" si="36"/>
        <v>2.1407194413473388E-2</v>
      </c>
      <c r="G424" s="164">
        <f t="shared" si="37"/>
        <v>4.281438882694678E-3</v>
      </c>
      <c r="H424" s="232">
        <v>511230</v>
      </c>
      <c r="I424" s="233">
        <v>522174</v>
      </c>
      <c r="J424" s="166">
        <f t="shared" si="38"/>
        <v>2.1407194413473388E-2</v>
      </c>
      <c r="K424" s="164">
        <f t="shared" si="39"/>
        <v>4.281438882694678E-3</v>
      </c>
      <c r="L424" s="165">
        <f t="shared" si="40"/>
        <v>1</v>
      </c>
      <c r="M424" s="164">
        <f t="shared" si="41"/>
        <v>1</v>
      </c>
      <c r="N424" s="8"/>
    </row>
    <row r="425" spans="1:14" customFormat="1" x14ac:dyDescent="0.25">
      <c r="A425" s="61" t="s">
        <v>1931</v>
      </c>
      <c r="B425" s="62" t="s">
        <v>428</v>
      </c>
      <c r="C425" s="63" t="s">
        <v>2166</v>
      </c>
      <c r="D425" s="232">
        <v>93951</v>
      </c>
      <c r="E425" s="233">
        <v>93895</v>
      </c>
      <c r="F425" s="166">
        <f t="shared" si="36"/>
        <v>-5.9605539057593852E-4</v>
      </c>
      <c r="G425" s="164">
        <f t="shared" si="37"/>
        <v>-1.1921107811518771E-4</v>
      </c>
      <c r="H425" s="232">
        <v>80262</v>
      </c>
      <c r="I425" s="233">
        <v>80208</v>
      </c>
      <c r="J425" s="166">
        <f t="shared" si="38"/>
        <v>-6.7279659116393814E-4</v>
      </c>
      <c r="K425" s="164">
        <f t="shared" si="39"/>
        <v>-1.3455931823278764E-4</v>
      </c>
      <c r="L425" s="165">
        <f t="shared" si="40"/>
        <v>0.85429638854296386</v>
      </c>
      <c r="M425" s="164">
        <f t="shared" si="41"/>
        <v>0.85423078971191224</v>
      </c>
      <c r="N425" s="8"/>
    </row>
    <row r="426" spans="1:14" customFormat="1" x14ac:dyDescent="0.25">
      <c r="A426" s="61" t="s">
        <v>1932</v>
      </c>
      <c r="B426" s="62" t="s">
        <v>428</v>
      </c>
      <c r="C426" s="63" t="s">
        <v>2130</v>
      </c>
      <c r="D426" s="232">
        <v>152200</v>
      </c>
      <c r="E426" s="233">
        <v>151725</v>
      </c>
      <c r="F426" s="166">
        <f t="shared" si="36"/>
        <v>-3.1208935611038106E-3</v>
      </c>
      <c r="G426" s="164">
        <f t="shared" si="37"/>
        <v>-6.2417871222076216E-4</v>
      </c>
      <c r="H426" s="232">
        <v>152122</v>
      </c>
      <c r="I426" s="233">
        <v>151648</v>
      </c>
      <c r="J426" s="166">
        <f t="shared" si="38"/>
        <v>-3.1159201167483995E-3</v>
      </c>
      <c r="K426" s="164">
        <f t="shared" si="39"/>
        <v>-6.2318402334967987E-4</v>
      </c>
      <c r="L426" s="165">
        <f t="shared" si="40"/>
        <v>0.99948751642575562</v>
      </c>
      <c r="M426" s="164">
        <f t="shared" si="41"/>
        <v>0.99949250288350633</v>
      </c>
      <c r="N426" s="8"/>
    </row>
    <row r="427" spans="1:14" customFormat="1" x14ac:dyDescent="0.25">
      <c r="A427" s="61" t="s">
        <v>1670</v>
      </c>
      <c r="B427" s="62" t="s">
        <v>428</v>
      </c>
      <c r="C427" s="63" t="s">
        <v>1783</v>
      </c>
      <c r="D427" s="232">
        <v>806768</v>
      </c>
      <c r="E427" s="233">
        <v>840782</v>
      </c>
      <c r="F427" s="166">
        <f t="shared" si="36"/>
        <v>4.2160819467306584E-2</v>
      </c>
      <c r="G427" s="164">
        <f t="shared" si="37"/>
        <v>8.4321638934613165E-3</v>
      </c>
      <c r="H427" s="232">
        <v>806768</v>
      </c>
      <c r="I427" s="233">
        <v>840782</v>
      </c>
      <c r="J427" s="166">
        <f t="shared" si="38"/>
        <v>4.2160819467306584E-2</v>
      </c>
      <c r="K427" s="164">
        <f t="shared" si="39"/>
        <v>8.4321638934613165E-3</v>
      </c>
      <c r="L427" s="165">
        <f t="shared" si="40"/>
        <v>1</v>
      </c>
      <c r="M427" s="164">
        <f t="shared" si="41"/>
        <v>1</v>
      </c>
      <c r="N427" s="8"/>
    </row>
    <row r="428" spans="1:14" customFormat="1" x14ac:dyDescent="0.25">
      <c r="A428" s="61" t="s">
        <v>1004</v>
      </c>
      <c r="B428" s="62" t="s">
        <v>428</v>
      </c>
      <c r="C428" s="63" t="s">
        <v>779</v>
      </c>
      <c r="D428" s="232">
        <v>293400</v>
      </c>
      <c r="E428" s="233">
        <v>298297</v>
      </c>
      <c r="F428" s="166">
        <f t="shared" si="36"/>
        <v>1.6690524880708931E-2</v>
      </c>
      <c r="G428" s="164">
        <f t="shared" si="37"/>
        <v>3.338104976141786E-3</v>
      </c>
      <c r="H428" s="232">
        <v>293400</v>
      </c>
      <c r="I428" s="233">
        <v>298297</v>
      </c>
      <c r="J428" s="166">
        <f t="shared" si="38"/>
        <v>1.6690524880708931E-2</v>
      </c>
      <c r="K428" s="164">
        <f t="shared" si="39"/>
        <v>3.338104976141786E-3</v>
      </c>
      <c r="L428" s="165">
        <f t="shared" si="40"/>
        <v>1</v>
      </c>
      <c r="M428" s="164">
        <f t="shared" si="41"/>
        <v>1</v>
      </c>
      <c r="N428" s="8"/>
    </row>
    <row r="429" spans="1:14" customFormat="1" x14ac:dyDescent="0.25">
      <c r="A429" s="61" t="s">
        <v>1671</v>
      </c>
      <c r="B429" s="62" t="s">
        <v>428</v>
      </c>
      <c r="C429" s="63" t="s">
        <v>1784</v>
      </c>
      <c r="D429" s="232">
        <v>687342</v>
      </c>
      <c r="E429" s="233">
        <v>735938</v>
      </c>
      <c r="F429" s="166">
        <f t="shared" si="36"/>
        <v>7.0701339362355273E-2</v>
      </c>
      <c r="G429" s="164">
        <f t="shared" si="37"/>
        <v>1.4140267872471055E-2</v>
      </c>
      <c r="H429" s="232">
        <v>685857</v>
      </c>
      <c r="I429" s="233">
        <v>734343</v>
      </c>
      <c r="J429" s="166">
        <f t="shared" si="38"/>
        <v>7.0694036803590252E-2</v>
      </c>
      <c r="K429" s="164">
        <f t="shared" si="39"/>
        <v>1.4138807360718051E-2</v>
      </c>
      <c r="L429" s="165">
        <f t="shared" si="40"/>
        <v>0.99783950347861761</v>
      </c>
      <c r="M429" s="164">
        <f t="shared" si="41"/>
        <v>0.99783269786313522</v>
      </c>
      <c r="N429" s="8"/>
    </row>
    <row r="430" spans="1:14" customFormat="1" x14ac:dyDescent="0.25">
      <c r="A430" s="61" t="s">
        <v>1933</v>
      </c>
      <c r="B430" s="62" t="s">
        <v>428</v>
      </c>
      <c r="C430" s="63" t="s">
        <v>2167</v>
      </c>
      <c r="D430" s="232">
        <v>125274</v>
      </c>
      <c r="E430" s="233">
        <v>126143</v>
      </c>
      <c r="F430" s="166">
        <f t="shared" si="36"/>
        <v>6.936794546354391E-3</v>
      </c>
      <c r="G430" s="164">
        <f t="shared" si="37"/>
        <v>1.3873589092708782E-3</v>
      </c>
      <c r="H430" s="232">
        <v>125274</v>
      </c>
      <c r="I430" s="233">
        <v>126143</v>
      </c>
      <c r="J430" s="166">
        <f t="shared" si="38"/>
        <v>6.936794546354391E-3</v>
      </c>
      <c r="K430" s="164">
        <f t="shared" si="39"/>
        <v>1.3873589092708782E-3</v>
      </c>
      <c r="L430" s="165">
        <f t="shared" si="40"/>
        <v>1</v>
      </c>
      <c r="M430" s="164">
        <f t="shared" si="41"/>
        <v>1</v>
      </c>
      <c r="N430" s="8"/>
    </row>
    <row r="431" spans="1:14" customFormat="1" x14ac:dyDescent="0.25">
      <c r="A431" s="61" t="s">
        <v>1672</v>
      </c>
      <c r="B431" s="62" t="s">
        <v>428</v>
      </c>
      <c r="C431" s="63" t="s">
        <v>1785</v>
      </c>
      <c r="D431" s="232">
        <v>373980</v>
      </c>
      <c r="E431" s="233">
        <v>386210</v>
      </c>
      <c r="F431" s="166">
        <f t="shared" si="36"/>
        <v>3.2702283544574579E-2</v>
      </c>
      <c r="G431" s="164">
        <f t="shared" si="37"/>
        <v>6.5404567089149155E-3</v>
      </c>
      <c r="H431" s="232">
        <v>373980</v>
      </c>
      <c r="I431" s="233">
        <v>386210</v>
      </c>
      <c r="J431" s="166">
        <f t="shared" si="38"/>
        <v>3.2702283544574579E-2</v>
      </c>
      <c r="K431" s="164">
        <f t="shared" si="39"/>
        <v>6.5404567089149155E-3</v>
      </c>
      <c r="L431" s="165">
        <f t="shared" si="40"/>
        <v>1</v>
      </c>
      <c r="M431" s="164">
        <f t="shared" si="41"/>
        <v>1</v>
      </c>
      <c r="N431" s="8"/>
    </row>
    <row r="432" spans="1:14" customFormat="1" x14ac:dyDescent="0.25">
      <c r="A432" s="61" t="s">
        <v>1005</v>
      </c>
      <c r="B432" s="62" t="s">
        <v>428</v>
      </c>
      <c r="C432" s="63" t="s">
        <v>427</v>
      </c>
      <c r="D432" s="232">
        <v>842514</v>
      </c>
      <c r="E432" s="233">
        <v>875108</v>
      </c>
      <c r="F432" s="166">
        <f t="shared" si="36"/>
        <v>3.8686597492741961E-2</v>
      </c>
      <c r="G432" s="164">
        <f t="shared" si="37"/>
        <v>7.7373194985483921E-3</v>
      </c>
      <c r="H432" s="232">
        <v>838800</v>
      </c>
      <c r="I432" s="233">
        <v>871242</v>
      </c>
      <c r="J432" s="166">
        <f t="shared" si="38"/>
        <v>3.867668097281831E-2</v>
      </c>
      <c r="K432" s="164">
        <f t="shared" si="39"/>
        <v>7.7353361945636618E-3</v>
      </c>
      <c r="L432" s="165">
        <f t="shared" si="40"/>
        <v>0.99559176464723431</v>
      </c>
      <c r="M432" s="164">
        <f t="shared" si="41"/>
        <v>0.99558225956110558</v>
      </c>
      <c r="N432" s="8"/>
    </row>
    <row r="433" spans="1:14" customFormat="1" x14ac:dyDescent="0.25">
      <c r="A433" s="61" t="s">
        <v>1673</v>
      </c>
      <c r="B433" s="62" t="s">
        <v>428</v>
      </c>
      <c r="C433" s="63" t="s">
        <v>1786</v>
      </c>
      <c r="D433" s="232">
        <v>627854</v>
      </c>
      <c r="E433" s="233">
        <v>635985</v>
      </c>
      <c r="F433" s="166">
        <f t="shared" si="36"/>
        <v>1.2950463005730632E-2</v>
      </c>
      <c r="G433" s="164">
        <f t="shared" si="37"/>
        <v>2.5900926011461264E-3</v>
      </c>
      <c r="H433" s="232">
        <v>615175</v>
      </c>
      <c r="I433" s="233">
        <v>623142</v>
      </c>
      <c r="J433" s="166">
        <f t="shared" si="38"/>
        <v>1.2950786361604422E-2</v>
      </c>
      <c r="K433" s="164">
        <f t="shared" si="39"/>
        <v>2.5901572723208846E-3</v>
      </c>
      <c r="L433" s="165">
        <f t="shared" si="40"/>
        <v>0.97980581472762773</v>
      </c>
      <c r="M433" s="164">
        <f t="shared" si="41"/>
        <v>0.97980612750300711</v>
      </c>
      <c r="N433" s="8"/>
    </row>
    <row r="434" spans="1:14" customFormat="1" x14ac:dyDescent="0.25">
      <c r="A434" s="61" t="s">
        <v>1674</v>
      </c>
      <c r="B434" s="62" t="s">
        <v>428</v>
      </c>
      <c r="C434" s="63" t="s">
        <v>1787</v>
      </c>
      <c r="D434" s="232">
        <v>500707</v>
      </c>
      <c r="E434" s="233">
        <v>512396</v>
      </c>
      <c r="F434" s="166">
        <f t="shared" si="36"/>
        <v>2.3344990183879994E-2</v>
      </c>
      <c r="G434" s="164">
        <f t="shared" si="37"/>
        <v>4.6689980367759986E-3</v>
      </c>
      <c r="H434" s="232">
        <v>500707</v>
      </c>
      <c r="I434" s="233">
        <v>512396</v>
      </c>
      <c r="J434" s="166">
        <f t="shared" si="38"/>
        <v>2.3344990183879994E-2</v>
      </c>
      <c r="K434" s="164">
        <f t="shared" si="39"/>
        <v>4.6689980367759986E-3</v>
      </c>
      <c r="L434" s="165">
        <f t="shared" si="40"/>
        <v>1</v>
      </c>
      <c r="M434" s="164">
        <f t="shared" si="41"/>
        <v>1</v>
      </c>
      <c r="N434" s="8"/>
    </row>
    <row r="435" spans="1:14" customFormat="1" x14ac:dyDescent="0.25">
      <c r="A435" s="61" t="s">
        <v>1675</v>
      </c>
      <c r="B435" s="62" t="s">
        <v>428</v>
      </c>
      <c r="C435" s="63" t="s">
        <v>1788</v>
      </c>
      <c r="D435" s="232">
        <v>601086</v>
      </c>
      <c r="E435" s="233">
        <v>618014</v>
      </c>
      <c r="F435" s="166">
        <f t="shared" si="36"/>
        <v>2.8162359462705837E-2</v>
      </c>
      <c r="G435" s="164">
        <f t="shared" si="37"/>
        <v>5.6324718925411677E-3</v>
      </c>
      <c r="H435" s="232">
        <v>572406</v>
      </c>
      <c r="I435" s="233">
        <v>588525</v>
      </c>
      <c r="J435" s="166">
        <f t="shared" si="38"/>
        <v>2.816008217943208E-2</v>
      </c>
      <c r="K435" s="164">
        <f t="shared" si="39"/>
        <v>5.6320164358864156E-3</v>
      </c>
      <c r="L435" s="165">
        <f t="shared" si="40"/>
        <v>0.95228636168534952</v>
      </c>
      <c r="M435" s="164">
        <f t="shared" si="41"/>
        <v>0.95228425246030024</v>
      </c>
      <c r="N435" s="8"/>
    </row>
    <row r="436" spans="1:14" customFormat="1" x14ac:dyDescent="0.25">
      <c r="A436" s="61" t="s">
        <v>1676</v>
      </c>
      <c r="B436" s="62" t="s">
        <v>428</v>
      </c>
      <c r="C436" s="63" t="s">
        <v>1789</v>
      </c>
      <c r="D436" s="232">
        <v>511529</v>
      </c>
      <c r="E436" s="233">
        <v>531439</v>
      </c>
      <c r="F436" s="166">
        <f t="shared" si="36"/>
        <v>3.8922524431654899E-2</v>
      </c>
      <c r="G436" s="164">
        <f t="shared" si="37"/>
        <v>7.7845048863309802E-3</v>
      </c>
      <c r="H436" s="232">
        <v>511529</v>
      </c>
      <c r="I436" s="233">
        <v>531439</v>
      </c>
      <c r="J436" s="166">
        <f t="shared" si="38"/>
        <v>3.8922524431654899E-2</v>
      </c>
      <c r="K436" s="164">
        <f t="shared" si="39"/>
        <v>7.7845048863309802E-3</v>
      </c>
      <c r="L436" s="165">
        <f t="shared" si="40"/>
        <v>1</v>
      </c>
      <c r="M436" s="164">
        <f t="shared" si="41"/>
        <v>1</v>
      </c>
      <c r="N436" s="8"/>
    </row>
    <row r="437" spans="1:14" customFormat="1" x14ac:dyDescent="0.25">
      <c r="A437" s="61" t="s">
        <v>1934</v>
      </c>
      <c r="B437" s="62" t="s">
        <v>428</v>
      </c>
      <c r="C437" s="63" t="s">
        <v>2168</v>
      </c>
      <c r="D437" s="232">
        <v>63008</v>
      </c>
      <c r="E437" s="233">
        <v>62813</v>
      </c>
      <c r="F437" s="166">
        <f t="shared" si="36"/>
        <v>-3.0948450990350433E-3</v>
      </c>
      <c r="G437" s="164">
        <f t="shared" si="37"/>
        <v>-6.1896901980700871E-4</v>
      </c>
      <c r="H437" s="232">
        <v>62926</v>
      </c>
      <c r="I437" s="233">
        <v>62731</v>
      </c>
      <c r="J437" s="166">
        <f t="shared" si="38"/>
        <v>-3.0988780472300799E-3</v>
      </c>
      <c r="K437" s="164">
        <f t="shared" si="39"/>
        <v>-6.1977560944601593E-4</v>
      </c>
      <c r="L437" s="165">
        <f t="shared" si="40"/>
        <v>0.99869857795835448</v>
      </c>
      <c r="M437" s="164">
        <f t="shared" si="41"/>
        <v>0.99869453775492334</v>
      </c>
      <c r="N437" s="8"/>
    </row>
    <row r="438" spans="1:14" customFormat="1" x14ac:dyDescent="0.25">
      <c r="A438" s="61" t="s">
        <v>1677</v>
      </c>
      <c r="B438" s="62" t="s">
        <v>428</v>
      </c>
      <c r="C438" s="63" t="s">
        <v>1790</v>
      </c>
      <c r="D438" s="232">
        <v>336014</v>
      </c>
      <c r="E438" s="233">
        <v>347542</v>
      </c>
      <c r="F438" s="166">
        <f t="shared" si="36"/>
        <v>3.4308094305594408E-2</v>
      </c>
      <c r="G438" s="164">
        <f t="shared" si="37"/>
        <v>6.8616188611188818E-3</v>
      </c>
      <c r="H438" s="232">
        <v>336014</v>
      </c>
      <c r="I438" s="233">
        <v>347542</v>
      </c>
      <c r="J438" s="166">
        <f t="shared" si="38"/>
        <v>3.4308094305594408E-2</v>
      </c>
      <c r="K438" s="164">
        <f t="shared" si="39"/>
        <v>6.8616188611188818E-3</v>
      </c>
      <c r="L438" s="165">
        <f t="shared" si="40"/>
        <v>1</v>
      </c>
      <c r="M438" s="164">
        <f t="shared" si="41"/>
        <v>1</v>
      </c>
      <c r="N438" s="8"/>
    </row>
    <row r="439" spans="1:14" customFormat="1" x14ac:dyDescent="0.25">
      <c r="A439" s="61" t="s">
        <v>1935</v>
      </c>
      <c r="B439" s="62" t="s">
        <v>428</v>
      </c>
      <c r="C439" s="63" t="s">
        <v>2081</v>
      </c>
      <c r="D439" s="232">
        <v>141950</v>
      </c>
      <c r="E439" s="233">
        <v>142300</v>
      </c>
      <c r="F439" s="166">
        <f t="shared" si="36"/>
        <v>2.4656569214512153E-3</v>
      </c>
      <c r="G439" s="164">
        <f t="shared" si="37"/>
        <v>4.9313138429024302E-4</v>
      </c>
      <c r="H439" s="232">
        <v>141950</v>
      </c>
      <c r="I439" s="233">
        <v>142300</v>
      </c>
      <c r="J439" s="166">
        <f t="shared" si="38"/>
        <v>2.4656569214512153E-3</v>
      </c>
      <c r="K439" s="164">
        <f t="shared" si="39"/>
        <v>4.9313138429024302E-4</v>
      </c>
      <c r="L439" s="165">
        <f t="shared" si="40"/>
        <v>1</v>
      </c>
      <c r="M439" s="164">
        <f t="shared" si="41"/>
        <v>1</v>
      </c>
      <c r="N439" s="8"/>
    </row>
    <row r="440" spans="1:14" customFormat="1" x14ac:dyDescent="0.25">
      <c r="A440" s="61" t="s">
        <v>1006</v>
      </c>
      <c r="B440" s="62" t="s">
        <v>428</v>
      </c>
      <c r="C440" s="63" t="s">
        <v>31</v>
      </c>
      <c r="D440" s="232">
        <v>563042</v>
      </c>
      <c r="E440" s="233">
        <v>587685</v>
      </c>
      <c r="F440" s="166">
        <f t="shared" si="36"/>
        <v>4.3767605258577515E-2</v>
      </c>
      <c r="G440" s="164">
        <f t="shared" si="37"/>
        <v>8.7535210517155036E-3</v>
      </c>
      <c r="H440" s="232">
        <v>563042</v>
      </c>
      <c r="I440" s="233">
        <v>587685</v>
      </c>
      <c r="J440" s="166">
        <f t="shared" si="38"/>
        <v>4.3767605258577515E-2</v>
      </c>
      <c r="K440" s="164">
        <f t="shared" si="39"/>
        <v>8.7535210517155036E-3</v>
      </c>
      <c r="L440" s="165">
        <f t="shared" si="40"/>
        <v>1</v>
      </c>
      <c r="M440" s="164">
        <f t="shared" si="41"/>
        <v>1</v>
      </c>
      <c r="N440" s="8"/>
    </row>
    <row r="441" spans="1:14" customFormat="1" x14ac:dyDescent="0.25">
      <c r="A441" s="61" t="s">
        <v>1936</v>
      </c>
      <c r="B441" s="62" t="s">
        <v>428</v>
      </c>
      <c r="C441" s="63" t="s">
        <v>421</v>
      </c>
      <c r="D441" s="232">
        <v>106922</v>
      </c>
      <c r="E441" s="233">
        <v>108212</v>
      </c>
      <c r="F441" s="166">
        <f t="shared" si="36"/>
        <v>1.2064869718112268E-2</v>
      </c>
      <c r="G441" s="164">
        <f t="shared" si="37"/>
        <v>2.4129739436224537E-3</v>
      </c>
      <c r="H441" s="232">
        <v>106921</v>
      </c>
      <c r="I441" s="233">
        <v>108211</v>
      </c>
      <c r="J441" s="166">
        <f t="shared" si="38"/>
        <v>1.206498255721514E-2</v>
      </c>
      <c r="K441" s="164">
        <f t="shared" si="39"/>
        <v>2.4129965114430283E-3</v>
      </c>
      <c r="L441" s="165">
        <f t="shared" si="40"/>
        <v>0.9999906473878154</v>
      </c>
      <c r="M441" s="164">
        <f t="shared" si="41"/>
        <v>0.99999075888071565</v>
      </c>
      <c r="N441" s="8"/>
    </row>
    <row r="442" spans="1:14" customFormat="1" x14ac:dyDescent="0.25">
      <c r="A442" s="61" t="s">
        <v>1678</v>
      </c>
      <c r="B442" s="62" t="s">
        <v>440</v>
      </c>
      <c r="C442" s="63" t="s">
        <v>1791</v>
      </c>
      <c r="D442" s="232">
        <v>679457</v>
      </c>
      <c r="E442" s="233">
        <v>695048</v>
      </c>
      <c r="F442" s="166">
        <f t="shared" si="36"/>
        <v>2.2946264443518868E-2</v>
      </c>
      <c r="G442" s="164">
        <f t="shared" si="37"/>
        <v>4.589252888703774E-3</v>
      </c>
      <c r="H442" s="232">
        <v>678951</v>
      </c>
      <c r="I442" s="233">
        <v>694530</v>
      </c>
      <c r="J442" s="166">
        <f t="shared" si="38"/>
        <v>2.2945691220721376E-2</v>
      </c>
      <c r="K442" s="164">
        <f t="shared" si="39"/>
        <v>4.5891382441442755E-3</v>
      </c>
      <c r="L442" s="165">
        <f t="shared" si="40"/>
        <v>0.999255287678249</v>
      </c>
      <c r="M442" s="164">
        <f t="shared" si="41"/>
        <v>0.99925472773103441</v>
      </c>
      <c r="N442" s="8"/>
    </row>
    <row r="443" spans="1:14" customFormat="1" x14ac:dyDescent="0.25">
      <c r="A443" s="61" t="s">
        <v>2850</v>
      </c>
      <c r="B443" s="62" t="s">
        <v>440</v>
      </c>
      <c r="C443" s="63" t="s">
        <v>2586</v>
      </c>
      <c r="D443" s="232">
        <v>3604</v>
      </c>
      <c r="E443" s="233">
        <v>3712</v>
      </c>
      <c r="F443" s="166">
        <f t="shared" si="36"/>
        <v>2.9966703662597113E-2</v>
      </c>
      <c r="G443" s="164">
        <f t="shared" si="37"/>
        <v>5.9933407325194225E-3</v>
      </c>
      <c r="H443" s="232">
        <v>0</v>
      </c>
      <c r="I443" s="233">
        <v>0</v>
      </c>
      <c r="J443" s="166">
        <f t="shared" si="38"/>
        <v>0</v>
      </c>
      <c r="K443" s="164">
        <f t="shared" si="39"/>
        <v>0</v>
      </c>
      <c r="L443" s="165">
        <f t="shared" si="40"/>
        <v>0</v>
      </c>
      <c r="M443" s="164">
        <f t="shared" si="41"/>
        <v>0</v>
      </c>
      <c r="N443" s="8"/>
    </row>
    <row r="444" spans="1:14" customFormat="1" x14ac:dyDescent="0.25">
      <c r="A444" s="61" t="s">
        <v>2323</v>
      </c>
      <c r="B444" s="62" t="s">
        <v>440</v>
      </c>
      <c r="C444" s="63" t="s">
        <v>2354</v>
      </c>
      <c r="D444" s="232">
        <v>216485</v>
      </c>
      <c r="E444" s="233">
        <v>223430</v>
      </c>
      <c r="F444" s="166">
        <f t="shared" si="36"/>
        <v>3.2080744624338867E-2</v>
      </c>
      <c r="G444" s="164">
        <f t="shared" si="37"/>
        <v>6.4161489248677735E-3</v>
      </c>
      <c r="H444" s="232">
        <v>18525</v>
      </c>
      <c r="I444" s="233">
        <v>19135</v>
      </c>
      <c r="J444" s="166">
        <f t="shared" si="38"/>
        <v>3.2928475033738192E-2</v>
      </c>
      <c r="K444" s="164">
        <f t="shared" si="39"/>
        <v>6.585695006747638E-3</v>
      </c>
      <c r="L444" s="165">
        <f t="shared" si="40"/>
        <v>8.5571748619996765E-2</v>
      </c>
      <c r="M444" s="164">
        <f t="shared" si="41"/>
        <v>8.5642035536857175E-2</v>
      </c>
      <c r="N444" s="8"/>
    </row>
    <row r="445" spans="1:14" customFormat="1" x14ac:dyDescent="0.25">
      <c r="A445" s="61" t="s">
        <v>2367</v>
      </c>
      <c r="B445" s="62" t="s">
        <v>440</v>
      </c>
      <c r="C445" s="63" t="s">
        <v>2384</v>
      </c>
      <c r="D445" s="232">
        <v>27792</v>
      </c>
      <c r="E445" s="233">
        <v>27584</v>
      </c>
      <c r="F445" s="166">
        <f t="shared" si="36"/>
        <v>-7.4841681059297643E-3</v>
      </c>
      <c r="G445" s="164">
        <f t="shared" si="37"/>
        <v>-1.4968336211859529E-3</v>
      </c>
      <c r="H445" s="232">
        <v>27792</v>
      </c>
      <c r="I445" s="233">
        <v>27584</v>
      </c>
      <c r="J445" s="166">
        <f t="shared" si="38"/>
        <v>-7.4841681059297643E-3</v>
      </c>
      <c r="K445" s="164">
        <f t="shared" si="39"/>
        <v>-1.4968336211859529E-3</v>
      </c>
      <c r="L445" s="165">
        <f t="shared" si="40"/>
        <v>1</v>
      </c>
      <c r="M445" s="164">
        <f t="shared" si="41"/>
        <v>1</v>
      </c>
      <c r="N445" s="8"/>
    </row>
    <row r="446" spans="1:14" customFormat="1" x14ac:dyDescent="0.25">
      <c r="A446" s="61" t="s">
        <v>2849</v>
      </c>
      <c r="B446" s="62" t="s">
        <v>440</v>
      </c>
      <c r="C446" s="63" t="s">
        <v>2588</v>
      </c>
      <c r="D446" s="232">
        <v>4282</v>
      </c>
      <c r="E446" s="233">
        <v>4223</v>
      </c>
      <c r="F446" s="166">
        <f t="shared" si="36"/>
        <v>-1.3778608127043438E-2</v>
      </c>
      <c r="G446" s="164">
        <f t="shared" si="37"/>
        <v>-2.7557216254086876E-3</v>
      </c>
      <c r="H446" s="232">
        <v>0</v>
      </c>
      <c r="I446" s="233">
        <v>0</v>
      </c>
      <c r="J446" s="166">
        <f t="shared" si="38"/>
        <v>0</v>
      </c>
      <c r="K446" s="164">
        <f t="shared" si="39"/>
        <v>0</v>
      </c>
      <c r="L446" s="165">
        <f t="shared" si="40"/>
        <v>0</v>
      </c>
      <c r="M446" s="164">
        <f t="shared" si="41"/>
        <v>0</v>
      </c>
      <c r="N446" s="8"/>
    </row>
    <row r="447" spans="1:14" customFormat="1" x14ac:dyDescent="0.25">
      <c r="A447" s="61" t="s">
        <v>2848</v>
      </c>
      <c r="B447" s="62" t="s">
        <v>440</v>
      </c>
      <c r="C447" s="63" t="s">
        <v>2589</v>
      </c>
      <c r="D447" s="232">
        <v>24161</v>
      </c>
      <c r="E447" s="233">
        <v>24609</v>
      </c>
      <c r="F447" s="166">
        <f t="shared" si="36"/>
        <v>1.8542278879185463E-2</v>
      </c>
      <c r="G447" s="164">
        <f t="shared" si="37"/>
        <v>3.7084557758370927E-3</v>
      </c>
      <c r="H447" s="232">
        <v>0</v>
      </c>
      <c r="I447" s="233">
        <v>0</v>
      </c>
      <c r="J447" s="166">
        <f t="shared" si="38"/>
        <v>0</v>
      </c>
      <c r="K447" s="164">
        <f t="shared" si="39"/>
        <v>0</v>
      </c>
      <c r="L447" s="165">
        <f t="shared" si="40"/>
        <v>0</v>
      </c>
      <c r="M447" s="164">
        <f t="shared" si="41"/>
        <v>0</v>
      </c>
      <c r="N447" s="8"/>
    </row>
    <row r="448" spans="1:14" customFormat="1" x14ac:dyDescent="0.25">
      <c r="A448" s="61" t="s">
        <v>2847</v>
      </c>
      <c r="B448" s="62" t="s">
        <v>440</v>
      </c>
      <c r="C448" s="63" t="s">
        <v>2590</v>
      </c>
      <c r="D448" s="232">
        <v>39525</v>
      </c>
      <c r="E448" s="233">
        <v>40037</v>
      </c>
      <c r="F448" s="166">
        <f t="shared" si="36"/>
        <v>1.295382669196711E-2</v>
      </c>
      <c r="G448" s="164">
        <f t="shared" si="37"/>
        <v>2.5907653383934219E-3</v>
      </c>
      <c r="H448" s="232">
        <v>0</v>
      </c>
      <c r="I448" s="233">
        <v>0</v>
      </c>
      <c r="J448" s="166">
        <f t="shared" si="38"/>
        <v>0</v>
      </c>
      <c r="K448" s="164">
        <f t="shared" si="39"/>
        <v>0</v>
      </c>
      <c r="L448" s="165">
        <f t="shared" si="40"/>
        <v>0</v>
      </c>
      <c r="M448" s="164">
        <f t="shared" si="41"/>
        <v>0</v>
      </c>
      <c r="N448" s="8"/>
    </row>
    <row r="449" spans="1:14" customFormat="1" x14ac:dyDescent="0.25">
      <c r="A449" s="61" t="s">
        <v>2846</v>
      </c>
      <c r="B449" s="62" t="s">
        <v>440</v>
      </c>
      <c r="C449" s="63" t="s">
        <v>2591</v>
      </c>
      <c r="D449" s="232">
        <v>144231</v>
      </c>
      <c r="E449" s="233">
        <v>149687</v>
      </c>
      <c r="F449" s="166">
        <f t="shared" si="36"/>
        <v>3.7828206141536841E-2</v>
      </c>
      <c r="G449" s="164">
        <f t="shared" si="37"/>
        <v>7.5656412283073684E-3</v>
      </c>
      <c r="H449" s="232">
        <v>1219</v>
      </c>
      <c r="I449" s="233">
        <v>1265</v>
      </c>
      <c r="J449" s="166">
        <f t="shared" si="38"/>
        <v>3.7735849056603772E-2</v>
      </c>
      <c r="K449" s="164">
        <f t="shared" si="39"/>
        <v>7.5471698113207548E-3</v>
      </c>
      <c r="L449" s="165">
        <f t="shared" si="40"/>
        <v>8.4517198105816364E-3</v>
      </c>
      <c r="M449" s="164">
        <f t="shared" si="41"/>
        <v>8.4509676859045868E-3</v>
      </c>
      <c r="N449" s="8"/>
    </row>
    <row r="450" spans="1:14" customFormat="1" x14ac:dyDescent="0.25">
      <c r="A450" s="61" t="s">
        <v>2845</v>
      </c>
      <c r="B450" s="62" t="s">
        <v>440</v>
      </c>
      <c r="C450" s="63" t="s">
        <v>2503</v>
      </c>
      <c r="D450" s="232">
        <v>122300</v>
      </c>
      <c r="E450" s="233">
        <v>124028</v>
      </c>
      <c r="F450" s="166">
        <f t="shared" si="36"/>
        <v>1.4129190515126738E-2</v>
      </c>
      <c r="G450" s="164">
        <f t="shared" si="37"/>
        <v>2.8258381030253476E-3</v>
      </c>
      <c r="H450" s="232">
        <v>0</v>
      </c>
      <c r="I450" s="233">
        <v>0</v>
      </c>
      <c r="J450" s="166">
        <f t="shared" si="38"/>
        <v>0</v>
      </c>
      <c r="K450" s="164">
        <f t="shared" si="39"/>
        <v>0</v>
      </c>
      <c r="L450" s="165">
        <f t="shared" si="40"/>
        <v>0</v>
      </c>
      <c r="M450" s="164">
        <f t="shared" si="41"/>
        <v>0</v>
      </c>
      <c r="N450" s="8"/>
    </row>
    <row r="451" spans="1:14" customFormat="1" x14ac:dyDescent="0.25">
      <c r="A451" s="61" t="s">
        <v>2844</v>
      </c>
      <c r="B451" s="62" t="s">
        <v>440</v>
      </c>
      <c r="C451" s="63" t="s">
        <v>2592</v>
      </c>
      <c r="D451" s="232">
        <v>149883</v>
      </c>
      <c r="E451" s="233">
        <v>153195</v>
      </c>
      <c r="F451" s="166">
        <f t="shared" ref="F451:F514" si="42">(E451-D451)/D451</f>
        <v>2.2097235843958288E-2</v>
      </c>
      <c r="G451" s="164">
        <f t="shared" ref="G451:G514" si="43">F451/5</f>
        <v>4.4194471687916577E-3</v>
      </c>
      <c r="H451" s="232">
        <v>39</v>
      </c>
      <c r="I451" s="233">
        <v>40</v>
      </c>
      <c r="J451" s="166">
        <f t="shared" ref="J451:J514" si="44">IFERROR((I451-H451)/H451,0)</f>
        <v>2.564102564102564E-2</v>
      </c>
      <c r="K451" s="164">
        <f t="shared" ref="K451:K514" si="45">J451/5</f>
        <v>5.1282051282051282E-3</v>
      </c>
      <c r="L451" s="165">
        <f t="shared" ref="L451:L514" si="46">H451/D451</f>
        <v>2.6020295830747982E-4</v>
      </c>
      <c r="M451" s="164">
        <f t="shared" ref="M451:M514" si="47">I451/E451</f>
        <v>2.6110512745194036E-4</v>
      </c>
      <c r="N451" s="8"/>
    </row>
    <row r="452" spans="1:14" customFormat="1" x14ac:dyDescent="0.25">
      <c r="A452" s="61" t="s">
        <v>2843</v>
      </c>
      <c r="B452" s="62" t="s">
        <v>440</v>
      </c>
      <c r="C452" s="63" t="s">
        <v>2481</v>
      </c>
      <c r="D452" s="232">
        <v>11202</v>
      </c>
      <c r="E452" s="233">
        <v>10970</v>
      </c>
      <c r="F452" s="166">
        <f t="shared" si="42"/>
        <v>-2.0710587395108015E-2</v>
      </c>
      <c r="G452" s="164">
        <f t="shared" si="43"/>
        <v>-4.1421174790216026E-3</v>
      </c>
      <c r="H452" s="232">
        <v>0</v>
      </c>
      <c r="I452" s="233">
        <v>0</v>
      </c>
      <c r="J452" s="166">
        <f t="shared" si="44"/>
        <v>0</v>
      </c>
      <c r="K452" s="164">
        <f t="shared" si="45"/>
        <v>0</v>
      </c>
      <c r="L452" s="165">
        <f t="shared" si="46"/>
        <v>0</v>
      </c>
      <c r="M452" s="164">
        <f t="shared" si="47"/>
        <v>0</v>
      </c>
      <c r="N452" s="8"/>
    </row>
    <row r="453" spans="1:14" customFormat="1" x14ac:dyDescent="0.25">
      <c r="A453" s="61" t="s">
        <v>2842</v>
      </c>
      <c r="B453" s="62" t="s">
        <v>440</v>
      </c>
      <c r="C453" s="63" t="s">
        <v>2593</v>
      </c>
      <c r="D453" s="232">
        <v>15498</v>
      </c>
      <c r="E453" s="233">
        <v>15768</v>
      </c>
      <c r="F453" s="166">
        <f t="shared" si="42"/>
        <v>1.7421602787456445E-2</v>
      </c>
      <c r="G453" s="164">
        <f t="shared" si="43"/>
        <v>3.4843205574912892E-3</v>
      </c>
      <c r="H453" s="232">
        <v>16</v>
      </c>
      <c r="I453" s="233">
        <v>17</v>
      </c>
      <c r="J453" s="166">
        <f t="shared" si="44"/>
        <v>6.25E-2</v>
      </c>
      <c r="K453" s="164">
        <f t="shared" si="45"/>
        <v>1.2500000000000001E-2</v>
      </c>
      <c r="L453" s="165">
        <f t="shared" si="46"/>
        <v>1.0323912762937152E-3</v>
      </c>
      <c r="M453" s="164">
        <f t="shared" si="47"/>
        <v>1.0781329274479959E-3</v>
      </c>
      <c r="N453" s="8"/>
    </row>
    <row r="454" spans="1:14" customFormat="1" x14ac:dyDescent="0.25">
      <c r="A454" s="61" t="s">
        <v>2841</v>
      </c>
      <c r="B454" s="62" t="s">
        <v>440</v>
      </c>
      <c r="C454" s="63" t="s">
        <v>2594</v>
      </c>
      <c r="D454" s="232">
        <v>76179</v>
      </c>
      <c r="E454" s="233">
        <v>77638</v>
      </c>
      <c r="F454" s="166">
        <f t="shared" si="42"/>
        <v>1.9152259809133751E-2</v>
      </c>
      <c r="G454" s="164">
        <f t="shared" si="43"/>
        <v>3.8304519618267501E-3</v>
      </c>
      <c r="H454" s="232">
        <v>8</v>
      </c>
      <c r="I454" s="233">
        <v>8</v>
      </c>
      <c r="J454" s="166">
        <f t="shared" si="44"/>
        <v>0</v>
      </c>
      <c r="K454" s="164">
        <f t="shared" si="45"/>
        <v>0</v>
      </c>
      <c r="L454" s="165">
        <f t="shared" si="46"/>
        <v>1.0501581800758739E-4</v>
      </c>
      <c r="M454" s="164">
        <f t="shared" si="47"/>
        <v>1.0304232463484377E-4</v>
      </c>
      <c r="N454" s="8"/>
    </row>
    <row r="455" spans="1:14" customFormat="1" x14ac:dyDescent="0.25">
      <c r="A455" s="61" t="s">
        <v>1679</v>
      </c>
      <c r="B455" s="62" t="s">
        <v>1721</v>
      </c>
      <c r="C455" s="63" t="s">
        <v>1792</v>
      </c>
      <c r="D455" s="232">
        <v>1464885</v>
      </c>
      <c r="E455" s="233">
        <v>1545741</v>
      </c>
      <c r="F455" s="166">
        <f t="shared" si="42"/>
        <v>5.5196141676650386E-2</v>
      </c>
      <c r="G455" s="164">
        <f t="shared" si="43"/>
        <v>1.1039228335330078E-2</v>
      </c>
      <c r="H455" s="232">
        <v>1464491</v>
      </c>
      <c r="I455" s="233">
        <v>1545328</v>
      </c>
      <c r="J455" s="166">
        <f t="shared" si="44"/>
        <v>5.5198017604751411E-2</v>
      </c>
      <c r="K455" s="164">
        <f t="shared" si="45"/>
        <v>1.1039603520950281E-2</v>
      </c>
      <c r="L455" s="165">
        <f t="shared" si="46"/>
        <v>0.999731036907334</v>
      </c>
      <c r="M455" s="164">
        <f t="shared" si="47"/>
        <v>0.99973281422955074</v>
      </c>
      <c r="N455" s="8"/>
    </row>
    <row r="456" spans="1:14" customFormat="1" x14ac:dyDescent="0.25">
      <c r="A456" s="61" t="s">
        <v>2840</v>
      </c>
      <c r="B456" s="62" t="s">
        <v>1721</v>
      </c>
      <c r="C456" s="63" t="s">
        <v>2595</v>
      </c>
      <c r="D456" s="232">
        <v>77439</v>
      </c>
      <c r="E456" s="233">
        <v>78037</v>
      </c>
      <c r="F456" s="166">
        <f t="shared" si="42"/>
        <v>7.7222071566006795E-3</v>
      </c>
      <c r="G456" s="164">
        <f t="shared" si="43"/>
        <v>1.544441431320136E-3</v>
      </c>
      <c r="H456" s="232">
        <v>2</v>
      </c>
      <c r="I456" s="233">
        <v>2</v>
      </c>
      <c r="J456" s="166">
        <f t="shared" si="44"/>
        <v>0</v>
      </c>
      <c r="K456" s="164">
        <f t="shared" si="45"/>
        <v>0</v>
      </c>
      <c r="L456" s="165">
        <f t="shared" si="46"/>
        <v>2.5826779787962137E-5</v>
      </c>
      <c r="M456" s="164">
        <f t="shared" si="47"/>
        <v>2.5628868357317681E-5</v>
      </c>
      <c r="N456" s="8"/>
    </row>
    <row r="457" spans="1:14" customFormat="1" x14ac:dyDescent="0.25">
      <c r="A457" s="61" t="s">
        <v>2839</v>
      </c>
      <c r="B457" s="62" t="s">
        <v>1721</v>
      </c>
      <c r="C457" s="63" t="s">
        <v>2596</v>
      </c>
      <c r="D457" s="232">
        <v>77756</v>
      </c>
      <c r="E457" s="233">
        <v>78141</v>
      </c>
      <c r="F457" s="166">
        <f t="shared" si="42"/>
        <v>4.9513863881886925E-3</v>
      </c>
      <c r="G457" s="164">
        <f t="shared" si="43"/>
        <v>9.9027727763773845E-4</v>
      </c>
      <c r="H457" s="232">
        <v>51</v>
      </c>
      <c r="I457" s="233">
        <v>51</v>
      </c>
      <c r="J457" s="166">
        <f t="shared" si="44"/>
        <v>0</v>
      </c>
      <c r="K457" s="164">
        <f t="shared" si="45"/>
        <v>0</v>
      </c>
      <c r="L457" s="165">
        <f t="shared" si="46"/>
        <v>6.5589793713668402E-4</v>
      </c>
      <c r="M457" s="164">
        <f t="shared" si="47"/>
        <v>6.5266633393481013E-4</v>
      </c>
      <c r="N457" s="8"/>
    </row>
    <row r="458" spans="1:14" customFormat="1" x14ac:dyDescent="0.25">
      <c r="A458" s="61" t="s">
        <v>1937</v>
      </c>
      <c r="B458" s="62" t="s">
        <v>1721</v>
      </c>
      <c r="C458" s="63" t="s">
        <v>2169</v>
      </c>
      <c r="D458" s="232">
        <v>129078</v>
      </c>
      <c r="E458" s="233">
        <v>129506</v>
      </c>
      <c r="F458" s="166">
        <f t="shared" si="42"/>
        <v>3.3158245402004991E-3</v>
      </c>
      <c r="G458" s="164">
        <f t="shared" si="43"/>
        <v>6.6316490804009987E-4</v>
      </c>
      <c r="H458" s="232">
        <v>124767</v>
      </c>
      <c r="I458" s="233">
        <v>125180</v>
      </c>
      <c r="J458" s="166">
        <f t="shared" si="44"/>
        <v>3.3101701571729703E-3</v>
      </c>
      <c r="K458" s="164">
        <f t="shared" si="45"/>
        <v>6.6203403143459401E-4</v>
      </c>
      <c r="L458" s="165">
        <f t="shared" si="46"/>
        <v>0.96660158973643839</v>
      </c>
      <c r="M458" s="164">
        <f t="shared" si="47"/>
        <v>0.96659614226367885</v>
      </c>
      <c r="N458" s="8"/>
    </row>
    <row r="459" spans="1:14" customFormat="1" x14ac:dyDescent="0.25">
      <c r="A459" s="61" t="s">
        <v>2838</v>
      </c>
      <c r="B459" s="62" t="s">
        <v>1721</v>
      </c>
      <c r="C459" s="63" t="s">
        <v>2597</v>
      </c>
      <c r="D459" s="232">
        <v>47896</v>
      </c>
      <c r="E459" s="233">
        <v>48106</v>
      </c>
      <c r="F459" s="166">
        <f t="shared" si="42"/>
        <v>4.384499749457157E-3</v>
      </c>
      <c r="G459" s="164">
        <f t="shared" si="43"/>
        <v>8.7689994989143135E-4</v>
      </c>
      <c r="H459" s="232">
        <v>3</v>
      </c>
      <c r="I459" s="233">
        <v>3</v>
      </c>
      <c r="J459" s="166">
        <f t="shared" si="44"/>
        <v>0</v>
      </c>
      <c r="K459" s="164">
        <f t="shared" si="45"/>
        <v>0</v>
      </c>
      <c r="L459" s="165">
        <f t="shared" si="46"/>
        <v>6.2635710706530816E-5</v>
      </c>
      <c r="M459" s="164">
        <f t="shared" si="47"/>
        <v>6.236228329106557E-5</v>
      </c>
      <c r="N459" s="8"/>
    </row>
    <row r="460" spans="1:14" customFormat="1" x14ac:dyDescent="0.25">
      <c r="A460" s="61" t="s">
        <v>1938</v>
      </c>
      <c r="B460" s="62" t="s">
        <v>1721</v>
      </c>
      <c r="C460" s="63" t="s">
        <v>2170</v>
      </c>
      <c r="D460" s="232">
        <v>296373</v>
      </c>
      <c r="E460" s="233">
        <v>300911</v>
      </c>
      <c r="F460" s="166">
        <f t="shared" si="42"/>
        <v>1.5311786161357479E-2</v>
      </c>
      <c r="G460" s="164">
        <f t="shared" si="43"/>
        <v>3.0623572322714958E-3</v>
      </c>
      <c r="H460" s="232">
        <v>71</v>
      </c>
      <c r="I460" s="233">
        <v>72</v>
      </c>
      <c r="J460" s="166">
        <f t="shared" si="44"/>
        <v>1.4084507042253521E-2</v>
      </c>
      <c r="K460" s="164">
        <f t="shared" si="45"/>
        <v>2.8169014084507044E-3</v>
      </c>
      <c r="L460" s="165">
        <f t="shared" si="46"/>
        <v>2.3956298313274152E-4</v>
      </c>
      <c r="M460" s="164">
        <f t="shared" si="47"/>
        <v>2.3927340642249703E-4</v>
      </c>
      <c r="N460" s="8"/>
    </row>
    <row r="461" spans="1:14" customFormat="1" x14ac:dyDescent="0.25">
      <c r="A461" s="61" t="s">
        <v>1939</v>
      </c>
      <c r="B461" s="62" t="s">
        <v>1721</v>
      </c>
      <c r="C461" s="63" t="s">
        <v>2171</v>
      </c>
      <c r="D461" s="232">
        <v>926917</v>
      </c>
      <c r="E461" s="233">
        <v>945123</v>
      </c>
      <c r="F461" s="166">
        <f t="shared" si="42"/>
        <v>1.9641456570545151E-2</v>
      </c>
      <c r="G461" s="164">
        <f t="shared" si="43"/>
        <v>3.92829131410903E-3</v>
      </c>
      <c r="H461" s="232">
        <v>4</v>
      </c>
      <c r="I461" s="233">
        <v>4</v>
      </c>
      <c r="J461" s="166">
        <f t="shared" si="44"/>
        <v>0</v>
      </c>
      <c r="K461" s="164">
        <f t="shared" si="45"/>
        <v>0</v>
      </c>
      <c r="L461" s="165">
        <f t="shared" si="46"/>
        <v>4.315380988804823E-6</v>
      </c>
      <c r="M461" s="164">
        <f t="shared" si="47"/>
        <v>4.2322533680801331E-6</v>
      </c>
      <c r="N461" s="8"/>
    </row>
    <row r="462" spans="1:14" customFormat="1" x14ac:dyDescent="0.25">
      <c r="A462" s="61" t="s">
        <v>1680</v>
      </c>
      <c r="B462" s="62" t="s">
        <v>1721</v>
      </c>
      <c r="C462" s="63" t="s">
        <v>1793</v>
      </c>
      <c r="D462" s="232">
        <v>2637717</v>
      </c>
      <c r="E462" s="233">
        <v>2761756</v>
      </c>
      <c r="F462" s="166">
        <f t="shared" si="42"/>
        <v>4.7025135751864205E-2</v>
      </c>
      <c r="G462" s="164">
        <f t="shared" si="43"/>
        <v>9.4050271503728407E-3</v>
      </c>
      <c r="H462" s="232">
        <v>2636286</v>
      </c>
      <c r="I462" s="233">
        <v>2760260</v>
      </c>
      <c r="J462" s="166">
        <f t="shared" si="44"/>
        <v>4.7026005524438544E-2</v>
      </c>
      <c r="K462" s="164">
        <f t="shared" si="45"/>
        <v>9.4052011048877081E-3</v>
      </c>
      <c r="L462" s="165">
        <f t="shared" si="46"/>
        <v>0.99945748539361878</v>
      </c>
      <c r="M462" s="164">
        <f t="shared" si="47"/>
        <v>0.99945831565134646</v>
      </c>
      <c r="N462" s="8"/>
    </row>
    <row r="463" spans="1:14" customFormat="1" x14ac:dyDescent="0.25">
      <c r="A463" s="61" t="s">
        <v>2837</v>
      </c>
      <c r="B463" s="62" t="s">
        <v>1721</v>
      </c>
      <c r="C463" s="63" t="s">
        <v>627</v>
      </c>
      <c r="D463" s="232">
        <v>29338</v>
      </c>
      <c r="E463" s="233">
        <v>29500</v>
      </c>
      <c r="F463" s="166">
        <f t="shared" si="42"/>
        <v>5.5218487967823304E-3</v>
      </c>
      <c r="G463" s="164">
        <f t="shared" si="43"/>
        <v>1.1043697593564662E-3</v>
      </c>
      <c r="H463" s="232">
        <v>4</v>
      </c>
      <c r="I463" s="233">
        <v>4</v>
      </c>
      <c r="J463" s="166">
        <f t="shared" si="44"/>
        <v>0</v>
      </c>
      <c r="K463" s="164">
        <f t="shared" si="45"/>
        <v>0</v>
      </c>
      <c r="L463" s="165">
        <f t="shared" si="46"/>
        <v>1.3634194559956371E-4</v>
      </c>
      <c r="M463" s="164">
        <f t="shared" si="47"/>
        <v>1.3559322033898305E-4</v>
      </c>
      <c r="N463" s="8"/>
    </row>
    <row r="464" spans="1:14" customFormat="1" x14ac:dyDescent="0.25">
      <c r="A464" s="61" t="s">
        <v>1681</v>
      </c>
      <c r="B464" s="62" t="s">
        <v>1721</v>
      </c>
      <c r="C464" s="63" t="s">
        <v>1794</v>
      </c>
      <c r="D464" s="232">
        <v>1371218</v>
      </c>
      <c r="E464" s="233">
        <v>1406766</v>
      </c>
      <c r="F464" s="166">
        <f t="shared" si="42"/>
        <v>2.5924397141811148E-2</v>
      </c>
      <c r="G464" s="164">
        <f t="shared" si="43"/>
        <v>5.1848794283622292E-3</v>
      </c>
      <c r="H464" s="232">
        <v>1349261</v>
      </c>
      <c r="I464" s="233">
        <v>1384250</v>
      </c>
      <c r="J464" s="166">
        <f t="shared" si="44"/>
        <v>2.5931973131958903E-2</v>
      </c>
      <c r="K464" s="164">
        <f t="shared" si="45"/>
        <v>5.1863946263917809E-3</v>
      </c>
      <c r="L464" s="165">
        <f t="shared" si="46"/>
        <v>0.98398722887243317</v>
      </c>
      <c r="M464" s="164">
        <f t="shared" si="47"/>
        <v>0.98399449517545923</v>
      </c>
      <c r="N464" s="8"/>
    </row>
    <row r="465" spans="1:14" customFormat="1" x14ac:dyDescent="0.25">
      <c r="A465" s="61" t="s">
        <v>1682</v>
      </c>
      <c r="B465" s="62" t="s">
        <v>1721</v>
      </c>
      <c r="C465" s="63" t="s">
        <v>1795</v>
      </c>
      <c r="D465" s="232">
        <v>1658414</v>
      </c>
      <c r="E465" s="233">
        <v>1728722</v>
      </c>
      <c r="F465" s="166">
        <f t="shared" si="42"/>
        <v>4.2394721703989474E-2</v>
      </c>
      <c r="G465" s="164">
        <f t="shared" si="43"/>
        <v>8.4789443407978955E-3</v>
      </c>
      <c r="H465" s="232">
        <v>1657583</v>
      </c>
      <c r="I465" s="233">
        <v>1727855</v>
      </c>
      <c r="J465" s="166">
        <f t="shared" si="44"/>
        <v>4.2394257180485083E-2</v>
      </c>
      <c r="K465" s="164">
        <f t="shared" si="45"/>
        <v>8.4788514360970169E-3</v>
      </c>
      <c r="L465" s="165">
        <f t="shared" si="46"/>
        <v>0.99949891884656061</v>
      </c>
      <c r="M465" s="164">
        <f t="shared" si="47"/>
        <v>0.99949847343875997</v>
      </c>
      <c r="N465" s="8"/>
    </row>
    <row r="466" spans="1:14" customFormat="1" x14ac:dyDescent="0.25">
      <c r="A466" s="61" t="s">
        <v>1683</v>
      </c>
      <c r="B466" s="62" t="s">
        <v>1721</v>
      </c>
      <c r="C466" s="63" t="s">
        <v>1796</v>
      </c>
      <c r="D466" s="232">
        <v>465455</v>
      </c>
      <c r="E466" s="233">
        <v>474022</v>
      </c>
      <c r="F466" s="166">
        <f t="shared" si="42"/>
        <v>1.8405646088236242E-2</v>
      </c>
      <c r="G466" s="164">
        <f t="shared" si="43"/>
        <v>3.6811292176472483E-3</v>
      </c>
      <c r="H466" s="232">
        <v>465241</v>
      </c>
      <c r="I466" s="233">
        <v>473804</v>
      </c>
      <c r="J466" s="166">
        <f t="shared" si="44"/>
        <v>1.8405514561270396E-2</v>
      </c>
      <c r="K466" s="164">
        <f t="shared" si="45"/>
        <v>3.681102912254079E-3</v>
      </c>
      <c r="L466" s="165">
        <f t="shared" si="46"/>
        <v>0.99954023482398946</v>
      </c>
      <c r="M466" s="164">
        <f t="shared" si="47"/>
        <v>0.99954010573348917</v>
      </c>
      <c r="N466" s="8"/>
    </row>
    <row r="467" spans="1:14" customFormat="1" x14ac:dyDescent="0.25">
      <c r="A467" s="61" t="s">
        <v>1940</v>
      </c>
      <c r="B467" s="62" t="s">
        <v>1721</v>
      </c>
      <c r="C467" s="63" t="s">
        <v>1733</v>
      </c>
      <c r="D467" s="232">
        <v>383330</v>
      </c>
      <c r="E467" s="233">
        <v>396635</v>
      </c>
      <c r="F467" s="166">
        <f t="shared" si="42"/>
        <v>3.4708997469543215E-2</v>
      </c>
      <c r="G467" s="164">
        <f t="shared" si="43"/>
        <v>6.9417994939086434E-3</v>
      </c>
      <c r="H467" s="232">
        <v>382832</v>
      </c>
      <c r="I467" s="233">
        <v>396121</v>
      </c>
      <c r="J467" s="166">
        <f t="shared" si="44"/>
        <v>3.4712354244159319E-2</v>
      </c>
      <c r="K467" s="164">
        <f t="shared" si="45"/>
        <v>6.9424708488318634E-3</v>
      </c>
      <c r="L467" s="165">
        <f t="shared" si="46"/>
        <v>0.99870085826833277</v>
      </c>
      <c r="M467" s="164">
        <f t="shared" si="47"/>
        <v>0.998704098226329</v>
      </c>
      <c r="N467" s="8"/>
    </row>
    <row r="468" spans="1:14" customFormat="1" x14ac:dyDescent="0.25">
      <c r="A468" s="61" t="s">
        <v>2836</v>
      </c>
      <c r="B468" s="62" t="s">
        <v>1721</v>
      </c>
      <c r="C468" s="63" t="s">
        <v>2598</v>
      </c>
      <c r="D468" s="232">
        <v>118671</v>
      </c>
      <c r="E468" s="233">
        <v>119077</v>
      </c>
      <c r="F468" s="166">
        <f t="shared" si="42"/>
        <v>3.4212233822922197E-3</v>
      </c>
      <c r="G468" s="164">
        <f t="shared" si="43"/>
        <v>6.8424467645844392E-4</v>
      </c>
      <c r="H468" s="232">
        <v>42</v>
      </c>
      <c r="I468" s="233">
        <v>42</v>
      </c>
      <c r="J468" s="166">
        <f t="shared" si="44"/>
        <v>0</v>
      </c>
      <c r="K468" s="164">
        <f t="shared" si="45"/>
        <v>0</v>
      </c>
      <c r="L468" s="165">
        <f t="shared" si="46"/>
        <v>3.5391966023712616E-4</v>
      </c>
      <c r="M468" s="164">
        <f t="shared" si="47"/>
        <v>3.5271295044383044E-4</v>
      </c>
      <c r="N468" s="8"/>
    </row>
    <row r="469" spans="1:14" customFormat="1" x14ac:dyDescent="0.25">
      <c r="A469" s="61" t="s">
        <v>1941</v>
      </c>
      <c r="B469" s="62" t="s">
        <v>1721</v>
      </c>
      <c r="C469" s="63" t="s">
        <v>2172</v>
      </c>
      <c r="D469" s="232">
        <v>99439</v>
      </c>
      <c r="E469" s="233">
        <v>100790</v>
      </c>
      <c r="F469" s="166">
        <f t="shared" si="42"/>
        <v>1.3586218686833134E-2</v>
      </c>
      <c r="G469" s="164">
        <f t="shared" si="43"/>
        <v>2.7172437373666268E-3</v>
      </c>
      <c r="H469" s="232">
        <v>332</v>
      </c>
      <c r="I469" s="233">
        <v>336</v>
      </c>
      <c r="J469" s="166">
        <f t="shared" si="44"/>
        <v>1.2048192771084338E-2</v>
      </c>
      <c r="K469" s="164">
        <f t="shared" si="45"/>
        <v>2.4096385542168677E-3</v>
      </c>
      <c r="L469" s="165">
        <f t="shared" si="46"/>
        <v>3.3387302768531461E-3</v>
      </c>
      <c r="M469" s="164">
        <f t="shared" si="47"/>
        <v>3.3336640539736086E-3</v>
      </c>
      <c r="N469" s="8"/>
    </row>
    <row r="470" spans="1:14" customFormat="1" x14ac:dyDescent="0.25">
      <c r="A470" s="61" t="s">
        <v>1684</v>
      </c>
      <c r="B470" s="62" t="s">
        <v>1721</v>
      </c>
      <c r="C470" s="63" t="s">
        <v>1797</v>
      </c>
      <c r="D470" s="232">
        <v>2347979</v>
      </c>
      <c r="E470" s="233">
        <v>2464308</v>
      </c>
      <c r="F470" s="166">
        <f t="shared" si="42"/>
        <v>4.9544310234461209E-2</v>
      </c>
      <c r="G470" s="164">
        <f t="shared" si="43"/>
        <v>9.908862046892241E-3</v>
      </c>
      <c r="H470" s="232">
        <v>2346963</v>
      </c>
      <c r="I470" s="233">
        <v>2463242</v>
      </c>
      <c r="J470" s="166">
        <f t="shared" si="44"/>
        <v>4.9544453832463489E-2</v>
      </c>
      <c r="K470" s="164">
        <f t="shared" si="45"/>
        <v>9.9088907664926975E-3</v>
      </c>
      <c r="L470" s="165">
        <f t="shared" si="46"/>
        <v>0.9995672874416679</v>
      </c>
      <c r="M470" s="164">
        <f t="shared" si="47"/>
        <v>0.99956742420184486</v>
      </c>
      <c r="N470" s="8"/>
    </row>
    <row r="471" spans="1:14" customFormat="1" x14ac:dyDescent="0.25">
      <c r="A471" s="61" t="s">
        <v>1685</v>
      </c>
      <c r="B471" s="62" t="s">
        <v>1721</v>
      </c>
      <c r="C471" s="63" t="s">
        <v>1798</v>
      </c>
      <c r="D471" s="232">
        <v>480558</v>
      </c>
      <c r="E471" s="233">
        <v>494405</v>
      </c>
      <c r="F471" s="166">
        <f t="shared" si="42"/>
        <v>2.8814419903528815E-2</v>
      </c>
      <c r="G471" s="164">
        <f t="shared" si="43"/>
        <v>5.762883980705763E-3</v>
      </c>
      <c r="H471" s="232">
        <v>479787</v>
      </c>
      <c r="I471" s="233">
        <v>493612</v>
      </c>
      <c r="J471" s="166">
        <f t="shared" si="44"/>
        <v>2.8814869931865598E-2</v>
      </c>
      <c r="K471" s="164">
        <f t="shared" si="45"/>
        <v>5.7629739863731197E-3</v>
      </c>
      <c r="L471" s="165">
        <f t="shared" si="46"/>
        <v>0.99839561509744923</v>
      </c>
      <c r="M471" s="164">
        <f t="shared" si="47"/>
        <v>0.99839605181986424</v>
      </c>
      <c r="N471" s="8"/>
    </row>
    <row r="472" spans="1:14" customFormat="1" x14ac:dyDescent="0.25">
      <c r="A472" s="61" t="s">
        <v>1942</v>
      </c>
      <c r="B472" s="62" t="s">
        <v>1721</v>
      </c>
      <c r="C472" s="63" t="s">
        <v>2173</v>
      </c>
      <c r="D472" s="232">
        <v>329530</v>
      </c>
      <c r="E472" s="233">
        <v>343377</v>
      </c>
      <c r="F472" s="166">
        <f t="shared" si="42"/>
        <v>4.2020453372985767E-2</v>
      </c>
      <c r="G472" s="164">
        <f t="shared" si="43"/>
        <v>8.4040906745971537E-3</v>
      </c>
      <c r="H472" s="232">
        <v>329530</v>
      </c>
      <c r="I472" s="233">
        <v>343377</v>
      </c>
      <c r="J472" s="166">
        <f t="shared" si="44"/>
        <v>4.2020453372985767E-2</v>
      </c>
      <c r="K472" s="164">
        <f t="shared" si="45"/>
        <v>8.4040906745971537E-3</v>
      </c>
      <c r="L472" s="165">
        <f t="shared" si="46"/>
        <v>1</v>
      </c>
      <c r="M472" s="164">
        <f t="shared" si="47"/>
        <v>1</v>
      </c>
      <c r="N472" s="8"/>
    </row>
    <row r="473" spans="1:14" customFormat="1" x14ac:dyDescent="0.25">
      <c r="A473" s="61" t="s">
        <v>1943</v>
      </c>
      <c r="B473" s="62" t="s">
        <v>1721</v>
      </c>
      <c r="C473" s="63" t="s">
        <v>1763</v>
      </c>
      <c r="D473" s="232">
        <v>1494527</v>
      </c>
      <c r="E473" s="233">
        <v>1519693</v>
      </c>
      <c r="F473" s="166">
        <f t="shared" si="42"/>
        <v>1.6838772400900086E-2</v>
      </c>
      <c r="G473" s="164">
        <f t="shared" si="43"/>
        <v>3.367754480180017E-3</v>
      </c>
      <c r="H473" s="232">
        <v>1461545</v>
      </c>
      <c r="I473" s="233">
        <v>1486147</v>
      </c>
      <c r="J473" s="166">
        <f t="shared" si="44"/>
        <v>1.6832872063467084E-2</v>
      </c>
      <c r="K473" s="164">
        <f t="shared" si="45"/>
        <v>3.366574412693417E-3</v>
      </c>
      <c r="L473" s="165">
        <f t="shared" si="46"/>
        <v>0.97793147932422764</v>
      </c>
      <c r="M473" s="164">
        <f t="shared" si="47"/>
        <v>0.97792580475135438</v>
      </c>
      <c r="N473" s="8"/>
    </row>
    <row r="474" spans="1:14" customFormat="1" x14ac:dyDescent="0.25">
      <c r="A474" s="61" t="s">
        <v>2835</v>
      </c>
      <c r="B474" s="62" t="s">
        <v>1721</v>
      </c>
      <c r="C474" s="63" t="s">
        <v>2396</v>
      </c>
      <c r="D474" s="232">
        <v>75455</v>
      </c>
      <c r="E474" s="233">
        <v>77145</v>
      </c>
      <c r="F474" s="166">
        <f t="shared" si="42"/>
        <v>2.2397455437015441E-2</v>
      </c>
      <c r="G474" s="164">
        <f t="shared" si="43"/>
        <v>4.4794910874030886E-3</v>
      </c>
      <c r="H474" s="232">
        <v>56</v>
      </c>
      <c r="I474" s="233">
        <v>57</v>
      </c>
      <c r="J474" s="166">
        <f t="shared" si="44"/>
        <v>1.7857142857142856E-2</v>
      </c>
      <c r="K474" s="164">
        <f t="shared" si="45"/>
        <v>3.5714285714285713E-3</v>
      </c>
      <c r="L474" s="165">
        <f t="shared" si="46"/>
        <v>7.4216420383009746E-4</v>
      </c>
      <c r="M474" s="164">
        <f t="shared" si="47"/>
        <v>7.3886836476764529E-4</v>
      </c>
      <c r="N474" s="8"/>
    </row>
    <row r="475" spans="1:14" customFormat="1" x14ac:dyDescent="0.25">
      <c r="A475" s="61" t="s">
        <v>2834</v>
      </c>
      <c r="B475" s="62" t="s">
        <v>1721</v>
      </c>
      <c r="C475" s="63" t="s">
        <v>2599</v>
      </c>
      <c r="D475" s="232">
        <v>179732</v>
      </c>
      <c r="E475" s="233">
        <v>181835</v>
      </c>
      <c r="F475" s="166">
        <f t="shared" si="42"/>
        <v>1.1700754456635435E-2</v>
      </c>
      <c r="G475" s="164">
        <f t="shared" si="43"/>
        <v>2.3401508913270868E-3</v>
      </c>
      <c r="H475" s="232">
        <v>60</v>
      </c>
      <c r="I475" s="233">
        <v>60</v>
      </c>
      <c r="J475" s="166">
        <f t="shared" si="44"/>
        <v>0</v>
      </c>
      <c r="K475" s="164">
        <f t="shared" si="45"/>
        <v>0</v>
      </c>
      <c r="L475" s="165">
        <f t="shared" si="46"/>
        <v>3.3383036966149599E-4</v>
      </c>
      <c r="M475" s="164">
        <f t="shared" si="47"/>
        <v>3.2996947782330132E-4</v>
      </c>
      <c r="N475" s="8"/>
    </row>
    <row r="476" spans="1:14" customFormat="1" x14ac:dyDescent="0.25">
      <c r="A476" s="61" t="s">
        <v>1686</v>
      </c>
      <c r="B476" s="62" t="s">
        <v>1721</v>
      </c>
      <c r="C476" s="63" t="s">
        <v>1799</v>
      </c>
      <c r="D476" s="232">
        <v>980969</v>
      </c>
      <c r="E476" s="233">
        <v>1010796</v>
      </c>
      <c r="F476" s="166">
        <f t="shared" si="42"/>
        <v>3.0405649923697896E-2</v>
      </c>
      <c r="G476" s="164">
        <f t="shared" si="43"/>
        <v>6.0811299847395792E-3</v>
      </c>
      <c r="H476" s="232">
        <v>975377</v>
      </c>
      <c r="I476" s="233">
        <v>1005036</v>
      </c>
      <c r="J476" s="166">
        <f t="shared" si="44"/>
        <v>3.0407729524071204E-2</v>
      </c>
      <c r="K476" s="164">
        <f t="shared" si="45"/>
        <v>6.0815459048142407E-3</v>
      </c>
      <c r="L476" s="165">
        <f t="shared" si="46"/>
        <v>0.99429951405192218</v>
      </c>
      <c r="M476" s="164">
        <f t="shared" si="47"/>
        <v>0.99430152078164136</v>
      </c>
      <c r="N476" s="8"/>
    </row>
    <row r="477" spans="1:14" customFormat="1" x14ac:dyDescent="0.25">
      <c r="A477" s="61" t="s">
        <v>2833</v>
      </c>
      <c r="B477" s="62" t="s">
        <v>1722</v>
      </c>
      <c r="C477" s="63" t="s">
        <v>2600</v>
      </c>
      <c r="D477" s="232">
        <v>25122</v>
      </c>
      <c r="E477" s="233">
        <v>24793</v>
      </c>
      <c r="F477" s="166">
        <f t="shared" si="42"/>
        <v>-1.3096091075551309E-2</v>
      </c>
      <c r="G477" s="164">
        <f t="shared" si="43"/>
        <v>-2.6192182151102616E-3</v>
      </c>
      <c r="H477" s="232">
        <v>0</v>
      </c>
      <c r="I477" s="233">
        <v>0</v>
      </c>
      <c r="J477" s="166">
        <f t="shared" si="44"/>
        <v>0</v>
      </c>
      <c r="K477" s="164">
        <f t="shared" si="45"/>
        <v>0</v>
      </c>
      <c r="L477" s="165">
        <f t="shared" si="46"/>
        <v>0</v>
      </c>
      <c r="M477" s="164">
        <f t="shared" si="47"/>
        <v>0</v>
      </c>
      <c r="N477" s="8"/>
    </row>
    <row r="478" spans="1:14" customFormat="1" x14ac:dyDescent="0.25">
      <c r="A478" s="61" t="s">
        <v>1944</v>
      </c>
      <c r="B478" s="62" t="s">
        <v>1722</v>
      </c>
      <c r="C478" s="63" t="s">
        <v>2174</v>
      </c>
      <c r="D478" s="232">
        <v>208996</v>
      </c>
      <c r="E478" s="233">
        <v>221711</v>
      </c>
      <c r="F478" s="166">
        <f t="shared" si="42"/>
        <v>6.0838484947080329E-2</v>
      </c>
      <c r="G478" s="164">
        <f t="shared" si="43"/>
        <v>1.2167696989416065E-2</v>
      </c>
      <c r="H478" s="232">
        <v>206751</v>
      </c>
      <c r="I478" s="233">
        <v>219332</v>
      </c>
      <c r="J478" s="166">
        <f t="shared" si="44"/>
        <v>6.0850975327809781E-2</v>
      </c>
      <c r="K478" s="164">
        <f t="shared" si="45"/>
        <v>1.2170195065561957E-2</v>
      </c>
      <c r="L478" s="165">
        <f t="shared" si="46"/>
        <v>0.98925816762043295</v>
      </c>
      <c r="M478" s="164">
        <f t="shared" si="47"/>
        <v>0.98926981520989032</v>
      </c>
      <c r="N478" s="8"/>
    </row>
    <row r="479" spans="1:14" customFormat="1" x14ac:dyDescent="0.25">
      <c r="A479" s="61" t="s">
        <v>2270</v>
      </c>
      <c r="B479" s="62" t="s">
        <v>1722</v>
      </c>
      <c r="C479" s="63" t="s">
        <v>2280</v>
      </c>
      <c r="D479" s="232">
        <v>158615</v>
      </c>
      <c r="E479" s="233">
        <v>162647</v>
      </c>
      <c r="F479" s="166">
        <f t="shared" si="42"/>
        <v>2.5420042240645587E-2</v>
      </c>
      <c r="G479" s="164">
        <f t="shared" si="43"/>
        <v>5.0840084481291173E-3</v>
      </c>
      <c r="H479" s="232">
        <v>9</v>
      </c>
      <c r="I479" s="233">
        <v>9</v>
      </c>
      <c r="J479" s="166">
        <f t="shared" si="44"/>
        <v>0</v>
      </c>
      <c r="K479" s="164">
        <f t="shared" si="45"/>
        <v>0</v>
      </c>
      <c r="L479" s="165">
        <f t="shared" si="46"/>
        <v>5.6741165715726763E-5</v>
      </c>
      <c r="M479" s="164">
        <f t="shared" si="47"/>
        <v>5.5334558891341372E-5</v>
      </c>
      <c r="N479" s="8"/>
    </row>
    <row r="480" spans="1:14" customFormat="1" x14ac:dyDescent="0.25">
      <c r="A480" s="61" t="s">
        <v>1945</v>
      </c>
      <c r="B480" s="62" t="s">
        <v>1722</v>
      </c>
      <c r="C480" s="63" t="s">
        <v>300</v>
      </c>
      <c r="D480" s="232">
        <v>73048</v>
      </c>
      <c r="E480" s="233">
        <v>76116</v>
      </c>
      <c r="F480" s="166">
        <f t="shared" si="42"/>
        <v>4.1999780965940203E-2</v>
      </c>
      <c r="G480" s="164">
        <f t="shared" si="43"/>
        <v>8.3999561931880403E-3</v>
      </c>
      <c r="H480" s="232">
        <v>32</v>
      </c>
      <c r="I480" s="233">
        <v>34</v>
      </c>
      <c r="J480" s="166">
        <f t="shared" si="44"/>
        <v>6.25E-2</v>
      </c>
      <c r="K480" s="164">
        <f t="shared" si="45"/>
        <v>1.2500000000000001E-2</v>
      </c>
      <c r="L480" s="165">
        <f t="shared" si="46"/>
        <v>4.3806811959259663E-4</v>
      </c>
      <c r="M480" s="164">
        <f t="shared" si="47"/>
        <v>4.4668663618687267E-4</v>
      </c>
      <c r="N480" s="8"/>
    </row>
    <row r="481" spans="1:14" customFormat="1" x14ac:dyDescent="0.25">
      <c r="A481" s="61" t="s">
        <v>2832</v>
      </c>
      <c r="B481" s="62" t="s">
        <v>1722</v>
      </c>
      <c r="C481" s="63" t="s">
        <v>2086</v>
      </c>
      <c r="D481" s="232">
        <v>28365</v>
      </c>
      <c r="E481" s="233">
        <v>29467</v>
      </c>
      <c r="F481" s="166">
        <f t="shared" si="42"/>
        <v>3.8850696280627532E-2</v>
      </c>
      <c r="G481" s="164">
        <f t="shared" si="43"/>
        <v>7.7701392561255068E-3</v>
      </c>
      <c r="H481" s="232">
        <v>0</v>
      </c>
      <c r="I481" s="233">
        <v>0</v>
      </c>
      <c r="J481" s="166">
        <f t="shared" si="44"/>
        <v>0</v>
      </c>
      <c r="K481" s="164">
        <f t="shared" si="45"/>
        <v>0</v>
      </c>
      <c r="L481" s="165">
        <f t="shared" si="46"/>
        <v>0</v>
      </c>
      <c r="M481" s="164">
        <f t="shared" si="47"/>
        <v>0</v>
      </c>
      <c r="N481" s="8"/>
    </row>
    <row r="482" spans="1:14" customFormat="1" x14ac:dyDescent="0.25">
      <c r="A482" s="61" t="s">
        <v>2831</v>
      </c>
      <c r="B482" s="62" t="s">
        <v>1722</v>
      </c>
      <c r="C482" s="63" t="s">
        <v>2468</v>
      </c>
      <c r="D482" s="232">
        <v>97782</v>
      </c>
      <c r="E482" s="233">
        <v>99156</v>
      </c>
      <c r="F482" s="166">
        <f t="shared" si="42"/>
        <v>1.4051665950788489E-2</v>
      </c>
      <c r="G482" s="164">
        <f t="shared" si="43"/>
        <v>2.8103331901576977E-3</v>
      </c>
      <c r="H482" s="232">
        <v>2</v>
      </c>
      <c r="I482" s="233">
        <v>2</v>
      </c>
      <c r="J482" s="166">
        <f t="shared" si="44"/>
        <v>0</v>
      </c>
      <c r="K482" s="164">
        <f t="shared" si="45"/>
        <v>0</v>
      </c>
      <c r="L482" s="165">
        <f t="shared" si="46"/>
        <v>2.0453662228221962E-5</v>
      </c>
      <c r="M482" s="164">
        <f t="shared" si="47"/>
        <v>2.0170236798580014E-5</v>
      </c>
      <c r="N482" s="8"/>
    </row>
    <row r="483" spans="1:14" customFormat="1" x14ac:dyDescent="0.25">
      <c r="A483" s="61" t="s">
        <v>2250</v>
      </c>
      <c r="B483" s="62" t="s">
        <v>1722</v>
      </c>
      <c r="C483" s="63" t="s">
        <v>2257</v>
      </c>
      <c r="D483" s="232">
        <v>166446</v>
      </c>
      <c r="E483" s="233">
        <v>169815</v>
      </c>
      <c r="F483" s="166">
        <f t="shared" si="42"/>
        <v>2.0240798817634548E-2</v>
      </c>
      <c r="G483" s="164">
        <f t="shared" si="43"/>
        <v>4.0481597635269092E-3</v>
      </c>
      <c r="H483" s="232">
        <v>235</v>
      </c>
      <c r="I483" s="233">
        <v>240</v>
      </c>
      <c r="J483" s="166">
        <f t="shared" si="44"/>
        <v>2.1276595744680851E-2</v>
      </c>
      <c r="K483" s="164">
        <f t="shared" si="45"/>
        <v>4.2553191489361703E-3</v>
      </c>
      <c r="L483" s="165">
        <f t="shared" si="46"/>
        <v>1.4118693149730243E-3</v>
      </c>
      <c r="M483" s="164">
        <f t="shared" si="47"/>
        <v>1.4133027117745783E-3</v>
      </c>
      <c r="N483" s="8"/>
    </row>
    <row r="484" spans="1:14" customFormat="1" x14ac:dyDescent="0.25">
      <c r="A484" s="61" t="s">
        <v>1687</v>
      </c>
      <c r="B484" s="62" t="s">
        <v>1722</v>
      </c>
      <c r="C484" s="63" t="s">
        <v>1800</v>
      </c>
      <c r="D484" s="232">
        <v>42760</v>
      </c>
      <c r="E484" s="233">
        <v>43792</v>
      </c>
      <c r="F484" s="166">
        <f t="shared" si="42"/>
        <v>2.4134705332086063E-2</v>
      </c>
      <c r="G484" s="164">
        <f t="shared" si="43"/>
        <v>4.8269410664172124E-3</v>
      </c>
      <c r="H484" s="232">
        <v>83</v>
      </c>
      <c r="I484" s="233">
        <v>85</v>
      </c>
      <c r="J484" s="166">
        <f t="shared" si="44"/>
        <v>2.4096385542168676E-2</v>
      </c>
      <c r="K484" s="164">
        <f t="shared" si="45"/>
        <v>4.8192771084337354E-3</v>
      </c>
      <c r="L484" s="165">
        <f t="shared" si="46"/>
        <v>1.941066417212348E-3</v>
      </c>
      <c r="M484" s="164">
        <f t="shared" si="47"/>
        <v>1.9409937888198758E-3</v>
      </c>
      <c r="N484" s="8"/>
    </row>
    <row r="485" spans="1:14" customFormat="1" x14ac:dyDescent="0.25">
      <c r="A485" s="61" t="s">
        <v>1688</v>
      </c>
      <c r="B485" s="62" t="s">
        <v>1722</v>
      </c>
      <c r="C485" s="63" t="s">
        <v>1801</v>
      </c>
      <c r="D485" s="232">
        <v>313124</v>
      </c>
      <c r="E485" s="233">
        <v>332009</v>
      </c>
      <c r="F485" s="166">
        <f t="shared" si="42"/>
        <v>6.0311569857308928E-2</v>
      </c>
      <c r="G485" s="164">
        <f t="shared" si="43"/>
        <v>1.2062313971461786E-2</v>
      </c>
      <c r="H485" s="232">
        <v>313098</v>
      </c>
      <c r="I485" s="233">
        <v>331981</v>
      </c>
      <c r="J485" s="166">
        <f t="shared" si="44"/>
        <v>6.0310190419613031E-2</v>
      </c>
      <c r="K485" s="164">
        <f t="shared" si="45"/>
        <v>1.2062038083922606E-2</v>
      </c>
      <c r="L485" s="165">
        <f t="shared" si="46"/>
        <v>0.99991696580268519</v>
      </c>
      <c r="M485" s="164">
        <f t="shared" si="47"/>
        <v>0.99991566493679385</v>
      </c>
      <c r="N485" s="8"/>
    </row>
    <row r="486" spans="1:14" customFormat="1" x14ac:dyDescent="0.25">
      <c r="A486" s="61" t="s">
        <v>1689</v>
      </c>
      <c r="B486" s="62" t="s">
        <v>1722</v>
      </c>
      <c r="C486" s="63" t="s">
        <v>1802</v>
      </c>
      <c r="D486" s="232">
        <v>378564</v>
      </c>
      <c r="E486" s="233">
        <v>392380</v>
      </c>
      <c r="F486" s="166">
        <f t="shared" si="42"/>
        <v>3.6495810483828363E-2</v>
      </c>
      <c r="G486" s="164">
        <f t="shared" si="43"/>
        <v>7.2991620967656724E-3</v>
      </c>
      <c r="H486" s="232">
        <v>378321</v>
      </c>
      <c r="I486" s="233">
        <v>392128</v>
      </c>
      <c r="J486" s="166">
        <f t="shared" si="44"/>
        <v>3.6495462847687545E-2</v>
      </c>
      <c r="K486" s="164">
        <f t="shared" si="45"/>
        <v>7.2990925695375092E-3</v>
      </c>
      <c r="L486" s="165">
        <f t="shared" si="46"/>
        <v>0.99935810061178554</v>
      </c>
      <c r="M486" s="164">
        <f t="shared" si="47"/>
        <v>0.99935776543146948</v>
      </c>
      <c r="N486" s="8"/>
    </row>
    <row r="487" spans="1:14" customFormat="1" x14ac:dyDescent="0.25">
      <c r="A487" s="61" t="s">
        <v>1946</v>
      </c>
      <c r="B487" s="62" t="s">
        <v>1722</v>
      </c>
      <c r="C487" s="63" t="s">
        <v>2144</v>
      </c>
      <c r="D487" s="232">
        <v>66768</v>
      </c>
      <c r="E487" s="233">
        <v>69630</v>
      </c>
      <c r="F487" s="166">
        <f t="shared" si="42"/>
        <v>4.2864845434938896E-2</v>
      </c>
      <c r="G487" s="164">
        <f t="shared" si="43"/>
        <v>8.5729690869877796E-3</v>
      </c>
      <c r="H487" s="232">
        <v>128</v>
      </c>
      <c r="I487" s="233">
        <v>134</v>
      </c>
      <c r="J487" s="166">
        <f t="shared" si="44"/>
        <v>4.6875E-2</v>
      </c>
      <c r="K487" s="164">
        <f t="shared" si="45"/>
        <v>9.3749999999999997E-3</v>
      </c>
      <c r="L487" s="165">
        <f t="shared" si="46"/>
        <v>1.917086029235562E-3</v>
      </c>
      <c r="M487" s="164">
        <f t="shared" si="47"/>
        <v>1.9244578486284647E-3</v>
      </c>
      <c r="N487" s="8"/>
    </row>
    <row r="488" spans="1:14" customFormat="1" x14ac:dyDescent="0.25">
      <c r="A488" s="61" t="s">
        <v>1947</v>
      </c>
      <c r="B488" s="62" t="s">
        <v>1722</v>
      </c>
      <c r="C488" s="63" t="s">
        <v>2175</v>
      </c>
      <c r="D488" s="232">
        <v>221923</v>
      </c>
      <c r="E488" s="233">
        <v>230935</v>
      </c>
      <c r="F488" s="166">
        <f t="shared" si="42"/>
        <v>4.0608679587063982E-2</v>
      </c>
      <c r="G488" s="164">
        <f t="shared" si="43"/>
        <v>8.1217359174127965E-3</v>
      </c>
      <c r="H488" s="232">
        <v>203576</v>
      </c>
      <c r="I488" s="233">
        <v>211837</v>
      </c>
      <c r="J488" s="166">
        <f t="shared" si="44"/>
        <v>4.0579439619601525E-2</v>
      </c>
      <c r="K488" s="164">
        <f t="shared" si="45"/>
        <v>8.1158879239203053E-3</v>
      </c>
      <c r="L488" s="165">
        <f t="shared" si="46"/>
        <v>0.9173271810492829</v>
      </c>
      <c r="M488" s="164">
        <f t="shared" si="47"/>
        <v>0.9173014051572953</v>
      </c>
      <c r="N488" s="8"/>
    </row>
    <row r="489" spans="1:14" customFormat="1" x14ac:dyDescent="0.25">
      <c r="A489" s="61" t="s">
        <v>2830</v>
      </c>
      <c r="B489" s="62" t="s">
        <v>1722</v>
      </c>
      <c r="C489" s="63" t="s">
        <v>2464</v>
      </c>
      <c r="D489" s="232">
        <v>8566</v>
      </c>
      <c r="E489" s="233">
        <v>8584</v>
      </c>
      <c r="F489" s="166">
        <f t="shared" si="42"/>
        <v>2.1013308428671491E-3</v>
      </c>
      <c r="G489" s="164">
        <f t="shared" si="43"/>
        <v>4.2026616857342982E-4</v>
      </c>
      <c r="H489" s="232">
        <v>0</v>
      </c>
      <c r="I489" s="233">
        <v>0</v>
      </c>
      <c r="J489" s="166">
        <f t="shared" si="44"/>
        <v>0</v>
      </c>
      <c r="K489" s="164">
        <f t="shared" si="45"/>
        <v>0</v>
      </c>
      <c r="L489" s="165">
        <f t="shared" si="46"/>
        <v>0</v>
      </c>
      <c r="M489" s="164">
        <f t="shared" si="47"/>
        <v>0</v>
      </c>
      <c r="N489" s="8"/>
    </row>
    <row r="490" spans="1:14" customFormat="1" x14ac:dyDescent="0.25">
      <c r="A490" s="61" t="s">
        <v>1948</v>
      </c>
      <c r="B490" s="62" t="s">
        <v>1722</v>
      </c>
      <c r="C490" s="63" t="s">
        <v>2176</v>
      </c>
      <c r="D490" s="232">
        <v>60060</v>
      </c>
      <c r="E490" s="233">
        <v>61782</v>
      </c>
      <c r="F490" s="166">
        <f t="shared" si="42"/>
        <v>2.8671328671328673E-2</v>
      </c>
      <c r="G490" s="164">
        <f t="shared" si="43"/>
        <v>5.7342657342657347E-3</v>
      </c>
      <c r="H490" s="232">
        <v>1</v>
      </c>
      <c r="I490" s="233">
        <v>1</v>
      </c>
      <c r="J490" s="166">
        <f t="shared" si="44"/>
        <v>0</v>
      </c>
      <c r="K490" s="164">
        <f t="shared" si="45"/>
        <v>0</v>
      </c>
      <c r="L490" s="165">
        <f t="shared" si="46"/>
        <v>1.665001665001665E-5</v>
      </c>
      <c r="M490" s="164">
        <f t="shared" si="47"/>
        <v>1.6185944126120876E-5</v>
      </c>
      <c r="N490" s="8"/>
    </row>
    <row r="491" spans="1:14" customFormat="1" x14ac:dyDescent="0.25">
      <c r="A491" s="61" t="s">
        <v>2251</v>
      </c>
      <c r="B491" s="62" t="s">
        <v>1722</v>
      </c>
      <c r="C491" s="63" t="s">
        <v>2258</v>
      </c>
      <c r="D491" s="232">
        <v>529310</v>
      </c>
      <c r="E491" s="233">
        <v>548483</v>
      </c>
      <c r="F491" s="166">
        <f t="shared" si="42"/>
        <v>3.6222629460996393E-2</v>
      </c>
      <c r="G491" s="164">
        <f t="shared" si="43"/>
        <v>7.2445258921992788E-3</v>
      </c>
      <c r="H491" s="232">
        <v>22</v>
      </c>
      <c r="I491" s="233">
        <v>22</v>
      </c>
      <c r="J491" s="166">
        <f t="shared" si="44"/>
        <v>0</v>
      </c>
      <c r="K491" s="164">
        <f t="shared" si="45"/>
        <v>0</v>
      </c>
      <c r="L491" s="165">
        <f t="shared" si="46"/>
        <v>4.1563544992537456E-5</v>
      </c>
      <c r="M491" s="164">
        <f t="shared" si="47"/>
        <v>4.0110632417048479E-5</v>
      </c>
      <c r="N491" s="8"/>
    </row>
    <row r="492" spans="1:14" customFormat="1" x14ac:dyDescent="0.25">
      <c r="A492" s="61" t="s">
        <v>2829</v>
      </c>
      <c r="B492" s="62" t="s">
        <v>1722</v>
      </c>
      <c r="C492" s="63" t="s">
        <v>2601</v>
      </c>
      <c r="D492" s="232">
        <v>133609</v>
      </c>
      <c r="E492" s="233">
        <v>140722</v>
      </c>
      <c r="F492" s="166">
        <f t="shared" si="42"/>
        <v>5.3237431610146026E-2</v>
      </c>
      <c r="G492" s="164">
        <f t="shared" si="43"/>
        <v>1.0647486322029205E-2</v>
      </c>
      <c r="H492" s="232">
        <v>121</v>
      </c>
      <c r="I492" s="233">
        <v>127</v>
      </c>
      <c r="J492" s="166">
        <f t="shared" si="44"/>
        <v>4.9586776859504134E-2</v>
      </c>
      <c r="K492" s="164">
        <f t="shared" si="45"/>
        <v>9.9173553719008271E-3</v>
      </c>
      <c r="L492" s="165">
        <f t="shared" si="46"/>
        <v>9.0562761490618152E-4</v>
      </c>
      <c r="M492" s="164">
        <f t="shared" si="47"/>
        <v>9.0248859453390367E-4</v>
      </c>
      <c r="N492" s="8"/>
    </row>
    <row r="493" spans="1:14" customFormat="1" x14ac:dyDescent="0.25">
      <c r="A493" s="61" t="s">
        <v>1690</v>
      </c>
      <c r="B493" s="62" t="s">
        <v>1722</v>
      </c>
      <c r="C493" s="63" t="s">
        <v>1803</v>
      </c>
      <c r="D493" s="232">
        <v>177233</v>
      </c>
      <c r="E493" s="233">
        <v>185012</v>
      </c>
      <c r="F493" s="166">
        <f t="shared" si="42"/>
        <v>4.3891374631135287E-2</v>
      </c>
      <c r="G493" s="164">
        <f t="shared" si="43"/>
        <v>8.7782749262270577E-3</v>
      </c>
      <c r="H493" s="232">
        <v>71508</v>
      </c>
      <c r="I493" s="233">
        <v>74661</v>
      </c>
      <c r="J493" s="166">
        <f t="shared" si="44"/>
        <v>4.4092968618895785E-2</v>
      </c>
      <c r="K493" s="164">
        <f t="shared" si="45"/>
        <v>8.8185937237791577E-3</v>
      </c>
      <c r="L493" s="165">
        <f t="shared" si="46"/>
        <v>0.40346887994899372</v>
      </c>
      <c r="M493" s="164">
        <f t="shared" si="47"/>
        <v>0.40354679696452123</v>
      </c>
      <c r="N493" s="8"/>
    </row>
    <row r="494" spans="1:14" customFormat="1" x14ac:dyDescent="0.25">
      <c r="A494" s="61" t="s">
        <v>1949</v>
      </c>
      <c r="B494" s="62" t="s">
        <v>1722</v>
      </c>
      <c r="C494" s="63" t="s">
        <v>2177</v>
      </c>
      <c r="D494" s="232">
        <v>199031</v>
      </c>
      <c r="E494" s="233">
        <v>211958</v>
      </c>
      <c r="F494" s="166">
        <f t="shared" si="42"/>
        <v>6.4949681205440354E-2</v>
      </c>
      <c r="G494" s="164">
        <f t="shared" si="43"/>
        <v>1.298993624108807E-2</v>
      </c>
      <c r="H494" s="232">
        <v>26</v>
      </c>
      <c r="I494" s="233">
        <v>28</v>
      </c>
      <c r="J494" s="166">
        <f t="shared" si="44"/>
        <v>7.6923076923076927E-2</v>
      </c>
      <c r="K494" s="164">
        <f t="shared" si="45"/>
        <v>1.5384615384615385E-2</v>
      </c>
      <c r="L494" s="165">
        <f t="shared" si="46"/>
        <v>1.3063291648034728E-4</v>
      </c>
      <c r="M494" s="164">
        <f t="shared" si="47"/>
        <v>1.3210164277828627E-4</v>
      </c>
      <c r="N494" s="8"/>
    </row>
    <row r="495" spans="1:14" customFormat="1" x14ac:dyDescent="0.25">
      <c r="A495" s="61" t="s">
        <v>1950</v>
      </c>
      <c r="B495" s="62" t="s">
        <v>1722</v>
      </c>
      <c r="C495" s="63" t="s">
        <v>2132</v>
      </c>
      <c r="D495" s="232">
        <v>83099</v>
      </c>
      <c r="E495" s="233">
        <v>85208</v>
      </c>
      <c r="F495" s="166">
        <f t="shared" si="42"/>
        <v>2.5379366779383628E-2</v>
      </c>
      <c r="G495" s="164">
        <f t="shared" si="43"/>
        <v>5.0758733558767255E-3</v>
      </c>
      <c r="H495" s="232">
        <v>67108</v>
      </c>
      <c r="I495" s="233">
        <v>68805</v>
      </c>
      <c r="J495" s="166">
        <f t="shared" si="44"/>
        <v>2.5287596113727127E-2</v>
      </c>
      <c r="K495" s="164">
        <f t="shared" si="45"/>
        <v>5.0575192227454253E-3</v>
      </c>
      <c r="L495" s="165">
        <f t="shared" si="46"/>
        <v>0.80756687806110783</v>
      </c>
      <c r="M495" s="164">
        <f t="shared" si="47"/>
        <v>0.80749460144587359</v>
      </c>
      <c r="N495" s="8"/>
    </row>
    <row r="496" spans="1:14" customFormat="1" x14ac:dyDescent="0.25">
      <c r="A496" s="61" t="s">
        <v>1691</v>
      </c>
      <c r="B496" s="62" t="s">
        <v>1722</v>
      </c>
      <c r="C496" s="63" t="s">
        <v>1804</v>
      </c>
      <c r="D496" s="232">
        <v>1082538</v>
      </c>
      <c r="E496" s="233">
        <v>1153197</v>
      </c>
      <c r="F496" s="166">
        <f t="shared" si="42"/>
        <v>6.5271611712475683E-2</v>
      </c>
      <c r="G496" s="164">
        <f t="shared" si="43"/>
        <v>1.3054322342495137E-2</v>
      </c>
      <c r="H496" s="232">
        <v>1082538</v>
      </c>
      <c r="I496" s="233">
        <v>1153197</v>
      </c>
      <c r="J496" s="166">
        <f t="shared" si="44"/>
        <v>6.5271611712475683E-2</v>
      </c>
      <c r="K496" s="164">
        <f t="shared" si="45"/>
        <v>1.3054322342495137E-2</v>
      </c>
      <c r="L496" s="165">
        <f t="shared" si="46"/>
        <v>1</v>
      </c>
      <c r="M496" s="164">
        <f t="shared" si="47"/>
        <v>1</v>
      </c>
      <c r="N496" s="8"/>
    </row>
    <row r="497" spans="1:14" customFormat="1" x14ac:dyDescent="0.25">
      <c r="A497" s="61" t="s">
        <v>1951</v>
      </c>
      <c r="B497" s="62" t="s">
        <v>1722</v>
      </c>
      <c r="C497" s="63" t="s">
        <v>1733</v>
      </c>
      <c r="D497" s="232">
        <v>145459</v>
      </c>
      <c r="E497" s="233">
        <v>151489</v>
      </c>
      <c r="F497" s="166">
        <f t="shared" si="42"/>
        <v>4.145498044122399E-2</v>
      </c>
      <c r="G497" s="164">
        <f t="shared" si="43"/>
        <v>8.2909960882447988E-3</v>
      </c>
      <c r="H497" s="232">
        <v>189</v>
      </c>
      <c r="I497" s="233">
        <v>197</v>
      </c>
      <c r="J497" s="166">
        <f t="shared" si="44"/>
        <v>4.2328042328042326E-2</v>
      </c>
      <c r="K497" s="164">
        <f t="shared" si="45"/>
        <v>8.4656084656084644E-3</v>
      </c>
      <c r="L497" s="165">
        <f t="shared" si="46"/>
        <v>1.2993352078592593E-3</v>
      </c>
      <c r="M497" s="164">
        <f t="shared" si="47"/>
        <v>1.3004244532606327E-3</v>
      </c>
      <c r="N497" s="8"/>
    </row>
    <row r="498" spans="1:14" customFormat="1" x14ac:dyDescent="0.25">
      <c r="A498" s="61" t="s">
        <v>1952</v>
      </c>
      <c r="B498" s="62" t="s">
        <v>1722</v>
      </c>
      <c r="C498" s="63" t="s">
        <v>2178</v>
      </c>
      <c r="D498" s="232">
        <v>141584</v>
      </c>
      <c r="E498" s="233">
        <v>144996</v>
      </c>
      <c r="F498" s="166">
        <f t="shared" si="42"/>
        <v>2.4098768222398013E-2</v>
      </c>
      <c r="G498" s="164">
        <f t="shared" si="43"/>
        <v>4.8197536444796029E-3</v>
      </c>
      <c r="H498" s="232">
        <v>131119</v>
      </c>
      <c r="I498" s="233">
        <v>134269</v>
      </c>
      <c r="J498" s="166">
        <f t="shared" si="44"/>
        <v>2.4023978218259748E-2</v>
      </c>
      <c r="K498" s="164">
        <f t="shared" si="45"/>
        <v>4.80479564365195E-3</v>
      </c>
      <c r="L498" s="165">
        <f t="shared" si="46"/>
        <v>0.926086280935699</v>
      </c>
      <c r="M498" s="164">
        <f t="shared" si="47"/>
        <v>0.92601864879031148</v>
      </c>
      <c r="N498" s="8"/>
    </row>
    <row r="499" spans="1:14" customFormat="1" x14ac:dyDescent="0.25">
      <c r="A499" s="61" t="s">
        <v>2828</v>
      </c>
      <c r="B499" s="62" t="s">
        <v>1722</v>
      </c>
      <c r="C499" s="63" t="s">
        <v>2602</v>
      </c>
      <c r="D499" s="232">
        <v>61775</v>
      </c>
      <c r="E499" s="233">
        <v>63035</v>
      </c>
      <c r="F499" s="166">
        <f t="shared" si="42"/>
        <v>2.0396600566572238E-2</v>
      </c>
      <c r="G499" s="164">
        <f t="shared" si="43"/>
        <v>4.0793201133144472E-3</v>
      </c>
      <c r="H499" s="232">
        <v>96</v>
      </c>
      <c r="I499" s="233">
        <v>98</v>
      </c>
      <c r="J499" s="166">
        <f t="shared" si="44"/>
        <v>2.0833333333333332E-2</v>
      </c>
      <c r="K499" s="164">
        <f t="shared" si="45"/>
        <v>4.1666666666666666E-3</v>
      </c>
      <c r="L499" s="165">
        <f t="shared" si="46"/>
        <v>1.5540267098340752E-3</v>
      </c>
      <c r="M499" s="164">
        <f t="shared" si="47"/>
        <v>1.5546918378678512E-3</v>
      </c>
      <c r="N499" s="8"/>
    </row>
    <row r="500" spans="1:14" customFormat="1" x14ac:dyDescent="0.25">
      <c r="A500" s="61" t="s">
        <v>2827</v>
      </c>
      <c r="B500" s="62" t="s">
        <v>1722</v>
      </c>
      <c r="C500" s="63" t="s">
        <v>2603</v>
      </c>
      <c r="D500" s="232">
        <v>45935</v>
      </c>
      <c r="E500" s="233">
        <v>45828</v>
      </c>
      <c r="F500" s="166">
        <f t="shared" si="42"/>
        <v>-2.3293784695765755E-3</v>
      </c>
      <c r="G500" s="164">
        <f t="shared" si="43"/>
        <v>-4.6587569391531511E-4</v>
      </c>
      <c r="H500" s="232">
        <v>1</v>
      </c>
      <c r="I500" s="233">
        <v>1</v>
      </c>
      <c r="J500" s="166">
        <f t="shared" si="44"/>
        <v>0</v>
      </c>
      <c r="K500" s="164">
        <f t="shared" si="45"/>
        <v>0</v>
      </c>
      <c r="L500" s="165">
        <f t="shared" si="46"/>
        <v>2.1769892239033417E-5</v>
      </c>
      <c r="M500" s="164">
        <f t="shared" si="47"/>
        <v>2.1820720956620407E-5</v>
      </c>
      <c r="N500" s="8"/>
    </row>
    <row r="501" spans="1:14" customFormat="1" x14ac:dyDescent="0.25">
      <c r="A501" s="61" t="s">
        <v>2826</v>
      </c>
      <c r="B501" s="62" t="s">
        <v>1722</v>
      </c>
      <c r="C501" s="63" t="s">
        <v>2604</v>
      </c>
      <c r="D501" s="232">
        <v>72534</v>
      </c>
      <c r="E501" s="233">
        <v>73297</v>
      </c>
      <c r="F501" s="166">
        <f t="shared" si="42"/>
        <v>1.051920478672071E-2</v>
      </c>
      <c r="G501" s="164">
        <f t="shared" si="43"/>
        <v>2.1038409573441419E-3</v>
      </c>
      <c r="H501" s="232">
        <v>1</v>
      </c>
      <c r="I501" s="233">
        <v>1</v>
      </c>
      <c r="J501" s="166">
        <f t="shared" si="44"/>
        <v>0</v>
      </c>
      <c r="K501" s="164">
        <f t="shared" si="45"/>
        <v>0</v>
      </c>
      <c r="L501" s="165">
        <f t="shared" si="46"/>
        <v>1.3786637990459646E-5</v>
      </c>
      <c r="M501" s="164">
        <f t="shared" si="47"/>
        <v>1.3643123183759227E-5</v>
      </c>
      <c r="N501" s="8"/>
    </row>
    <row r="502" spans="1:14" customFormat="1" x14ac:dyDescent="0.25">
      <c r="A502" s="61" t="s">
        <v>1953</v>
      </c>
      <c r="B502" s="62" t="s">
        <v>1722</v>
      </c>
      <c r="C502" s="63" t="s">
        <v>2179</v>
      </c>
      <c r="D502" s="232">
        <v>14397</v>
      </c>
      <c r="E502" s="233">
        <v>14421</v>
      </c>
      <c r="F502" s="166">
        <f t="shared" si="42"/>
        <v>1.6670139612419254E-3</v>
      </c>
      <c r="G502" s="164">
        <f t="shared" si="43"/>
        <v>3.3340279224838506E-4</v>
      </c>
      <c r="H502" s="232">
        <v>0</v>
      </c>
      <c r="I502" s="233">
        <v>0</v>
      </c>
      <c r="J502" s="166">
        <f t="shared" si="44"/>
        <v>0</v>
      </c>
      <c r="K502" s="164">
        <f t="shared" si="45"/>
        <v>0</v>
      </c>
      <c r="L502" s="165">
        <f t="shared" si="46"/>
        <v>0</v>
      </c>
      <c r="M502" s="164">
        <f t="shared" si="47"/>
        <v>0</v>
      </c>
      <c r="N502" s="8"/>
    </row>
    <row r="503" spans="1:14" customFormat="1" x14ac:dyDescent="0.25">
      <c r="A503" s="61" t="s">
        <v>1954</v>
      </c>
      <c r="B503" s="62" t="s">
        <v>1722</v>
      </c>
      <c r="C503" s="63" t="s">
        <v>31</v>
      </c>
      <c r="D503" s="232">
        <v>233458</v>
      </c>
      <c r="E503" s="233">
        <v>245119</v>
      </c>
      <c r="F503" s="166">
        <f t="shared" si="42"/>
        <v>4.9949027234020678E-2</v>
      </c>
      <c r="G503" s="164">
        <f t="shared" si="43"/>
        <v>9.9898054468041363E-3</v>
      </c>
      <c r="H503" s="232">
        <v>199093</v>
      </c>
      <c r="I503" s="233">
        <v>209031</v>
      </c>
      <c r="J503" s="166">
        <f t="shared" si="44"/>
        <v>4.9916370741311847E-2</v>
      </c>
      <c r="K503" s="164">
        <f t="shared" si="45"/>
        <v>9.9832741482623697E-3</v>
      </c>
      <c r="L503" s="165">
        <f t="shared" si="46"/>
        <v>0.8528000753882925</v>
      </c>
      <c r="M503" s="164">
        <f t="shared" si="47"/>
        <v>0.85277355080593509</v>
      </c>
      <c r="N503" s="8"/>
    </row>
    <row r="504" spans="1:14" customFormat="1" x14ac:dyDescent="0.25">
      <c r="A504" s="61" t="s">
        <v>1692</v>
      </c>
      <c r="B504" s="62" t="s">
        <v>1722</v>
      </c>
      <c r="C504" s="63" t="s">
        <v>1805</v>
      </c>
      <c r="D504" s="232">
        <v>1080400</v>
      </c>
      <c r="E504" s="233">
        <v>1151585</v>
      </c>
      <c r="F504" s="166">
        <f t="shared" si="42"/>
        <v>6.5887634209552015E-2</v>
      </c>
      <c r="G504" s="164">
        <f t="shared" si="43"/>
        <v>1.3177526841910403E-2</v>
      </c>
      <c r="H504" s="232">
        <v>1079891</v>
      </c>
      <c r="I504" s="233">
        <v>1151042</v>
      </c>
      <c r="J504" s="166">
        <f t="shared" si="44"/>
        <v>6.5887205282755393E-2</v>
      </c>
      <c r="K504" s="164">
        <f t="shared" si="45"/>
        <v>1.3177441056551078E-2</v>
      </c>
      <c r="L504" s="165">
        <f t="shared" si="46"/>
        <v>0.99952887819326175</v>
      </c>
      <c r="M504" s="164">
        <f t="shared" si="47"/>
        <v>0.99952847597007599</v>
      </c>
      <c r="N504" s="8"/>
    </row>
    <row r="505" spans="1:14" customFormat="1" x14ac:dyDescent="0.25">
      <c r="A505" s="61" t="s">
        <v>2825</v>
      </c>
      <c r="B505" s="62" t="s">
        <v>1722</v>
      </c>
      <c r="C505" s="63" t="s">
        <v>2605</v>
      </c>
      <c r="D505" s="232">
        <v>37847</v>
      </c>
      <c r="E505" s="233">
        <v>38417</v>
      </c>
      <c r="F505" s="166">
        <f t="shared" si="42"/>
        <v>1.506063888815494E-2</v>
      </c>
      <c r="G505" s="164">
        <f t="shared" si="43"/>
        <v>3.0121277776309881E-3</v>
      </c>
      <c r="H505" s="232">
        <v>17</v>
      </c>
      <c r="I505" s="233">
        <v>17</v>
      </c>
      <c r="J505" s="166">
        <f t="shared" si="44"/>
        <v>0</v>
      </c>
      <c r="K505" s="164">
        <f t="shared" si="45"/>
        <v>0</v>
      </c>
      <c r="L505" s="165">
        <f t="shared" si="46"/>
        <v>4.4917694929584909E-4</v>
      </c>
      <c r="M505" s="164">
        <f t="shared" si="47"/>
        <v>4.4251242939323738E-4</v>
      </c>
      <c r="N505" s="8"/>
    </row>
    <row r="506" spans="1:14" customFormat="1" x14ac:dyDescent="0.25">
      <c r="A506" s="61" t="s">
        <v>2824</v>
      </c>
      <c r="B506" s="62" t="s">
        <v>74</v>
      </c>
      <c r="C506" s="63" t="s">
        <v>2606</v>
      </c>
      <c r="D506" s="232">
        <v>53919</v>
      </c>
      <c r="E506" s="233">
        <v>55289</v>
      </c>
      <c r="F506" s="166">
        <f t="shared" si="42"/>
        <v>2.5408483095012889E-2</v>
      </c>
      <c r="G506" s="164">
        <f t="shared" si="43"/>
        <v>5.0816966190025776E-3</v>
      </c>
      <c r="H506" s="232">
        <v>7</v>
      </c>
      <c r="I506" s="233">
        <v>8</v>
      </c>
      <c r="J506" s="166">
        <f t="shared" si="44"/>
        <v>0.14285714285714285</v>
      </c>
      <c r="K506" s="164">
        <f t="shared" si="45"/>
        <v>2.8571428571428571E-2</v>
      </c>
      <c r="L506" s="165">
        <f t="shared" si="46"/>
        <v>1.2982436617889798E-4</v>
      </c>
      <c r="M506" s="164">
        <f t="shared" si="47"/>
        <v>1.4469424297780753E-4</v>
      </c>
      <c r="N506" s="8"/>
    </row>
    <row r="507" spans="1:14" customFormat="1" x14ac:dyDescent="0.25">
      <c r="A507" s="61" t="s">
        <v>1955</v>
      </c>
      <c r="B507" s="62" t="s">
        <v>74</v>
      </c>
      <c r="C507" s="63" t="s">
        <v>2180</v>
      </c>
      <c r="D507" s="232">
        <v>98084</v>
      </c>
      <c r="E507" s="233">
        <v>98965</v>
      </c>
      <c r="F507" s="166">
        <f t="shared" si="42"/>
        <v>8.9820969781004029E-3</v>
      </c>
      <c r="G507" s="164">
        <f t="shared" si="43"/>
        <v>1.7964193956200806E-3</v>
      </c>
      <c r="H507" s="232">
        <v>94806</v>
      </c>
      <c r="I507" s="233">
        <v>95656</v>
      </c>
      <c r="J507" s="166">
        <f t="shared" si="44"/>
        <v>8.9656772778094213E-3</v>
      </c>
      <c r="K507" s="164">
        <f t="shared" si="45"/>
        <v>1.7931354555618842E-3</v>
      </c>
      <c r="L507" s="165">
        <f t="shared" si="46"/>
        <v>0.96657966640838466</v>
      </c>
      <c r="M507" s="164">
        <f t="shared" si="47"/>
        <v>0.96656393674531405</v>
      </c>
      <c r="N507" s="8"/>
    </row>
    <row r="508" spans="1:14" customFormat="1" x14ac:dyDescent="0.25">
      <c r="A508" s="61" t="s">
        <v>1956</v>
      </c>
      <c r="B508" s="62" t="s">
        <v>74</v>
      </c>
      <c r="C508" s="63" t="s">
        <v>2181</v>
      </c>
      <c r="D508" s="232">
        <v>68245</v>
      </c>
      <c r="E508" s="233">
        <v>67980</v>
      </c>
      <c r="F508" s="166">
        <f t="shared" si="42"/>
        <v>-3.8830683566561655E-3</v>
      </c>
      <c r="G508" s="164">
        <f t="shared" si="43"/>
        <v>-7.7661367133123312E-4</v>
      </c>
      <c r="H508" s="232">
        <v>15</v>
      </c>
      <c r="I508" s="233">
        <v>15</v>
      </c>
      <c r="J508" s="166">
        <f t="shared" si="44"/>
        <v>0</v>
      </c>
      <c r="K508" s="164">
        <f t="shared" si="45"/>
        <v>0</v>
      </c>
      <c r="L508" s="165">
        <f t="shared" si="46"/>
        <v>2.1979632207487729E-4</v>
      </c>
      <c r="M508" s="164">
        <f t="shared" si="47"/>
        <v>2.2065313327449251E-4</v>
      </c>
      <c r="N508" s="8"/>
    </row>
    <row r="509" spans="1:14" customFormat="1" x14ac:dyDescent="0.25">
      <c r="A509" s="61" t="s">
        <v>2823</v>
      </c>
      <c r="B509" s="62" t="s">
        <v>74</v>
      </c>
      <c r="C509" s="63" t="s">
        <v>2386</v>
      </c>
      <c r="D509" s="232">
        <v>43756</v>
      </c>
      <c r="E509" s="233">
        <v>44167</v>
      </c>
      <c r="F509" s="166">
        <f t="shared" si="42"/>
        <v>9.3929975317670715E-3</v>
      </c>
      <c r="G509" s="164">
        <f t="shared" si="43"/>
        <v>1.8785995063534144E-3</v>
      </c>
      <c r="H509" s="232">
        <v>13</v>
      </c>
      <c r="I509" s="233">
        <v>13</v>
      </c>
      <c r="J509" s="166">
        <f t="shared" si="44"/>
        <v>0</v>
      </c>
      <c r="K509" s="164">
        <f t="shared" si="45"/>
        <v>0</v>
      </c>
      <c r="L509" s="165">
        <f t="shared" si="46"/>
        <v>2.9710211171039402E-4</v>
      </c>
      <c r="M509" s="164">
        <f t="shared" si="47"/>
        <v>2.9433740122716053E-4</v>
      </c>
      <c r="N509" s="8"/>
    </row>
    <row r="510" spans="1:14" customFormat="1" x14ac:dyDescent="0.25">
      <c r="A510" s="61" t="s">
        <v>1957</v>
      </c>
      <c r="B510" s="62" t="s">
        <v>74</v>
      </c>
      <c r="C510" s="63" t="s">
        <v>345</v>
      </c>
      <c r="D510" s="232">
        <v>382206</v>
      </c>
      <c r="E510" s="233">
        <v>394883</v>
      </c>
      <c r="F510" s="166">
        <f t="shared" si="42"/>
        <v>3.3167977478113897E-2</v>
      </c>
      <c r="G510" s="164">
        <f t="shared" si="43"/>
        <v>6.6335954956227797E-3</v>
      </c>
      <c r="H510" s="232">
        <v>382200</v>
      </c>
      <c r="I510" s="233">
        <v>394877</v>
      </c>
      <c r="J510" s="166">
        <f t="shared" si="44"/>
        <v>3.3168498168498171E-2</v>
      </c>
      <c r="K510" s="164">
        <f t="shared" si="45"/>
        <v>6.6336996336996343E-3</v>
      </c>
      <c r="L510" s="165">
        <f t="shared" si="46"/>
        <v>0.99998430165931462</v>
      </c>
      <c r="M510" s="164">
        <f t="shared" si="47"/>
        <v>0.99998480562597025</v>
      </c>
      <c r="N510" s="8"/>
    </row>
    <row r="511" spans="1:14" customFormat="1" x14ac:dyDescent="0.25">
      <c r="A511" s="61" t="s">
        <v>2822</v>
      </c>
      <c r="B511" s="62" t="s">
        <v>74</v>
      </c>
      <c r="C511" s="63" t="s">
        <v>2085</v>
      </c>
      <c r="D511" s="232">
        <v>27438</v>
      </c>
      <c r="E511" s="233">
        <v>27533</v>
      </c>
      <c r="F511" s="166">
        <f t="shared" si="42"/>
        <v>3.4623514833442672E-3</v>
      </c>
      <c r="G511" s="164">
        <f t="shared" si="43"/>
        <v>6.9247029666885348E-4</v>
      </c>
      <c r="H511" s="232">
        <v>8</v>
      </c>
      <c r="I511" s="233">
        <v>8</v>
      </c>
      <c r="J511" s="166">
        <f t="shared" si="44"/>
        <v>0</v>
      </c>
      <c r="K511" s="164">
        <f t="shared" si="45"/>
        <v>0</v>
      </c>
      <c r="L511" s="165">
        <f t="shared" si="46"/>
        <v>2.9156644070267514E-4</v>
      </c>
      <c r="M511" s="164">
        <f t="shared" si="47"/>
        <v>2.905604184070025E-4</v>
      </c>
      <c r="N511" s="8"/>
    </row>
    <row r="512" spans="1:14" customFormat="1" x14ac:dyDescent="0.25">
      <c r="A512" s="61" t="s">
        <v>2821</v>
      </c>
      <c r="B512" s="62" t="s">
        <v>74</v>
      </c>
      <c r="C512" s="63" t="s">
        <v>2524</v>
      </c>
      <c r="D512" s="232">
        <v>38938</v>
      </c>
      <c r="E512" s="233">
        <v>39151</v>
      </c>
      <c r="F512" s="166">
        <f t="shared" si="42"/>
        <v>5.470234732138271E-3</v>
      </c>
      <c r="G512" s="164">
        <f t="shared" si="43"/>
        <v>1.0940469464276541E-3</v>
      </c>
      <c r="H512" s="232">
        <v>5</v>
      </c>
      <c r="I512" s="233">
        <v>5</v>
      </c>
      <c r="J512" s="166">
        <f t="shared" si="44"/>
        <v>0</v>
      </c>
      <c r="K512" s="164">
        <f t="shared" si="45"/>
        <v>0</v>
      </c>
      <c r="L512" s="165">
        <f t="shared" si="46"/>
        <v>1.2840926601263546E-4</v>
      </c>
      <c r="M512" s="164">
        <f t="shared" si="47"/>
        <v>1.2771065873157773E-4</v>
      </c>
      <c r="N512" s="8"/>
    </row>
    <row r="513" spans="1:14" customFormat="1" x14ac:dyDescent="0.25">
      <c r="A513" s="61" t="s">
        <v>1958</v>
      </c>
      <c r="B513" s="62" t="s">
        <v>74</v>
      </c>
      <c r="C513" s="63" t="s">
        <v>1775</v>
      </c>
      <c r="D513" s="232">
        <v>135138</v>
      </c>
      <c r="E513" s="233">
        <v>137695</v>
      </c>
      <c r="F513" s="166">
        <f t="shared" si="42"/>
        <v>1.8921398866344034E-2</v>
      </c>
      <c r="G513" s="164">
        <f t="shared" si="43"/>
        <v>3.7842797732688068E-3</v>
      </c>
      <c r="H513" s="232">
        <v>7</v>
      </c>
      <c r="I513" s="233">
        <v>7</v>
      </c>
      <c r="J513" s="166">
        <f t="shared" si="44"/>
        <v>0</v>
      </c>
      <c r="K513" s="164">
        <f t="shared" si="45"/>
        <v>0</v>
      </c>
      <c r="L513" s="165">
        <f t="shared" si="46"/>
        <v>5.1798901863280495E-5</v>
      </c>
      <c r="M513" s="164">
        <f t="shared" si="47"/>
        <v>5.0836994807364102E-5</v>
      </c>
      <c r="N513" s="8"/>
    </row>
    <row r="514" spans="1:14" customFormat="1" x14ac:dyDescent="0.25">
      <c r="A514" s="61" t="s">
        <v>1959</v>
      </c>
      <c r="B514" s="62" t="s">
        <v>74</v>
      </c>
      <c r="C514" s="63" t="s">
        <v>2182</v>
      </c>
      <c r="D514" s="232">
        <v>205172</v>
      </c>
      <c r="E514" s="233">
        <v>210599</v>
      </c>
      <c r="F514" s="166">
        <f t="shared" si="42"/>
        <v>2.6450977716257578E-2</v>
      </c>
      <c r="G514" s="164">
        <f t="shared" si="43"/>
        <v>5.290195543251516E-3</v>
      </c>
      <c r="H514" s="232">
        <v>204981</v>
      </c>
      <c r="I514" s="233">
        <v>210403</v>
      </c>
      <c r="J514" s="166">
        <f t="shared" si="44"/>
        <v>2.6451232065410942E-2</v>
      </c>
      <c r="K514" s="164">
        <f t="shared" si="45"/>
        <v>5.2902464130821884E-3</v>
      </c>
      <c r="L514" s="165">
        <f t="shared" si="46"/>
        <v>0.99906907375275378</v>
      </c>
      <c r="M514" s="164">
        <f t="shared" si="47"/>
        <v>0.99906932131681536</v>
      </c>
      <c r="N514" s="8"/>
    </row>
    <row r="515" spans="1:14" customFormat="1" x14ac:dyDescent="0.25">
      <c r="A515" s="61" t="s">
        <v>1960</v>
      </c>
      <c r="B515" s="62" t="s">
        <v>74</v>
      </c>
      <c r="C515" s="63" t="s">
        <v>2150</v>
      </c>
      <c r="D515" s="232">
        <v>42158</v>
      </c>
      <c r="E515" s="233">
        <v>42909</v>
      </c>
      <c r="F515" s="166">
        <f t="shared" ref="F515:F578" si="48">(E515-D515)/D515</f>
        <v>1.7813938042601642E-2</v>
      </c>
      <c r="G515" s="164">
        <f t="shared" ref="G515:G578" si="49">F515/5</f>
        <v>3.5627876085203283E-3</v>
      </c>
      <c r="H515" s="232">
        <v>42152</v>
      </c>
      <c r="I515" s="233">
        <v>42903</v>
      </c>
      <c r="J515" s="166">
        <f t="shared" ref="J515:J578" si="50">IFERROR((I515-H515)/H515,0)</f>
        <v>1.7816473714177262E-2</v>
      </c>
      <c r="K515" s="164">
        <f t="shared" ref="K515:K578" si="51">J515/5</f>
        <v>3.5632947428354523E-3</v>
      </c>
      <c r="L515" s="165">
        <f t="shared" ref="L515:L578" si="52">H515/D515</f>
        <v>0.99985767825798189</v>
      </c>
      <c r="M515" s="164">
        <f t="shared" ref="M515:M578" si="53">I515/E515</f>
        <v>0.99986016919527376</v>
      </c>
      <c r="N515" s="8"/>
    </row>
    <row r="516" spans="1:14" customFormat="1" x14ac:dyDescent="0.25">
      <c r="A516" s="61" t="s">
        <v>1961</v>
      </c>
      <c r="B516" s="62" t="s">
        <v>74</v>
      </c>
      <c r="C516" s="63" t="s">
        <v>2183</v>
      </c>
      <c r="D516" s="232">
        <v>103271</v>
      </c>
      <c r="E516" s="233">
        <v>102983</v>
      </c>
      <c r="F516" s="166">
        <f t="shared" si="48"/>
        <v>-2.7887790376775667E-3</v>
      </c>
      <c r="G516" s="164">
        <f t="shared" si="49"/>
        <v>-5.5775580753551334E-4</v>
      </c>
      <c r="H516" s="232">
        <v>190</v>
      </c>
      <c r="I516" s="233">
        <v>190</v>
      </c>
      <c r="J516" s="166">
        <f t="shared" si="50"/>
        <v>0</v>
      </c>
      <c r="K516" s="164">
        <f t="shared" si="51"/>
        <v>0</v>
      </c>
      <c r="L516" s="165">
        <f t="shared" si="52"/>
        <v>1.8398195040233948E-3</v>
      </c>
      <c r="M516" s="164">
        <f t="shared" si="53"/>
        <v>1.8449647029121312E-3</v>
      </c>
      <c r="N516" s="8"/>
    </row>
    <row r="517" spans="1:14" customFormat="1" x14ac:dyDescent="0.25">
      <c r="A517" s="61" t="s">
        <v>2271</v>
      </c>
      <c r="B517" s="62" t="s">
        <v>74</v>
      </c>
      <c r="C517" s="63" t="s">
        <v>2281</v>
      </c>
      <c r="D517" s="232">
        <v>36648</v>
      </c>
      <c r="E517" s="233">
        <v>37293</v>
      </c>
      <c r="F517" s="166">
        <f t="shared" si="48"/>
        <v>1.7599869024230518E-2</v>
      </c>
      <c r="G517" s="164">
        <f t="shared" si="49"/>
        <v>3.5199738048461034E-3</v>
      </c>
      <c r="H517" s="232">
        <v>871</v>
      </c>
      <c r="I517" s="233">
        <v>885</v>
      </c>
      <c r="J517" s="166">
        <f t="shared" si="50"/>
        <v>1.6073478760045924E-2</v>
      </c>
      <c r="K517" s="164">
        <f t="shared" si="51"/>
        <v>3.214695752009185E-3</v>
      </c>
      <c r="L517" s="165">
        <f t="shared" si="52"/>
        <v>2.3766644837371752E-2</v>
      </c>
      <c r="M517" s="164">
        <f t="shared" si="53"/>
        <v>2.373099509291288E-2</v>
      </c>
      <c r="N517" s="8"/>
    </row>
    <row r="518" spans="1:14" customFormat="1" x14ac:dyDescent="0.25">
      <c r="A518" s="61" t="s">
        <v>1693</v>
      </c>
      <c r="B518" s="62" t="s">
        <v>74</v>
      </c>
      <c r="C518" s="63" t="s">
        <v>1806</v>
      </c>
      <c r="D518" s="232">
        <v>1248021</v>
      </c>
      <c r="E518" s="233">
        <v>1264137</v>
      </c>
      <c r="F518" s="166">
        <f t="shared" si="48"/>
        <v>1.2913244248293898E-2</v>
      </c>
      <c r="G518" s="164">
        <f t="shared" si="49"/>
        <v>2.5826488496587799E-3</v>
      </c>
      <c r="H518" s="232">
        <v>1231852</v>
      </c>
      <c r="I518" s="233">
        <v>1247769</v>
      </c>
      <c r="J518" s="166">
        <f t="shared" si="50"/>
        <v>1.2921195078629575E-2</v>
      </c>
      <c r="K518" s="164">
        <f t="shared" si="51"/>
        <v>2.5842390157259148E-3</v>
      </c>
      <c r="L518" s="165">
        <f t="shared" si="52"/>
        <v>0.98704428851758108</v>
      </c>
      <c r="M518" s="164">
        <f t="shared" si="53"/>
        <v>0.98705203629037042</v>
      </c>
      <c r="N518" s="8"/>
    </row>
    <row r="519" spans="1:14" customFormat="1" x14ac:dyDescent="0.25">
      <c r="A519" s="61" t="s">
        <v>2820</v>
      </c>
      <c r="B519" s="62" t="s">
        <v>74</v>
      </c>
      <c r="C519" s="63" t="s">
        <v>2607</v>
      </c>
      <c r="D519" s="232">
        <v>51705</v>
      </c>
      <c r="E519" s="233">
        <v>51928</v>
      </c>
      <c r="F519" s="166">
        <f t="shared" si="48"/>
        <v>4.312929117106663E-3</v>
      </c>
      <c r="G519" s="164">
        <f t="shared" si="49"/>
        <v>8.6258582342133255E-4</v>
      </c>
      <c r="H519" s="232">
        <v>0</v>
      </c>
      <c r="I519" s="233">
        <v>0</v>
      </c>
      <c r="J519" s="166">
        <f t="shared" si="50"/>
        <v>0</v>
      </c>
      <c r="K519" s="164">
        <f t="shared" si="51"/>
        <v>0</v>
      </c>
      <c r="L519" s="165">
        <f t="shared" si="52"/>
        <v>0</v>
      </c>
      <c r="M519" s="164">
        <f t="shared" si="53"/>
        <v>0</v>
      </c>
      <c r="N519" s="8"/>
    </row>
    <row r="520" spans="1:14" customFormat="1" x14ac:dyDescent="0.25">
      <c r="A520" s="61" t="s">
        <v>1962</v>
      </c>
      <c r="B520" s="62" t="s">
        <v>74</v>
      </c>
      <c r="C520" s="63" t="s">
        <v>38</v>
      </c>
      <c r="D520" s="232">
        <v>201867</v>
      </c>
      <c r="E520" s="233">
        <v>212002</v>
      </c>
      <c r="F520" s="166">
        <f t="shared" si="48"/>
        <v>5.0206323965779447E-2</v>
      </c>
      <c r="G520" s="164">
        <f t="shared" si="49"/>
        <v>1.0041264793155889E-2</v>
      </c>
      <c r="H520" s="232">
        <v>201819</v>
      </c>
      <c r="I520" s="233">
        <v>211952</v>
      </c>
      <c r="J520" s="166">
        <f t="shared" si="50"/>
        <v>5.0208355011173378E-2</v>
      </c>
      <c r="K520" s="164">
        <f t="shared" si="51"/>
        <v>1.0041671002234676E-2</v>
      </c>
      <c r="L520" s="165">
        <f t="shared" si="52"/>
        <v>0.9997622196792938</v>
      </c>
      <c r="M520" s="164">
        <f t="shared" si="53"/>
        <v>0.99976415316836631</v>
      </c>
      <c r="N520" s="8"/>
    </row>
    <row r="521" spans="1:14" customFormat="1" x14ac:dyDescent="0.25">
      <c r="A521" s="61" t="s">
        <v>2819</v>
      </c>
      <c r="B521" s="62" t="s">
        <v>74</v>
      </c>
      <c r="C521" s="63" t="s">
        <v>2171</v>
      </c>
      <c r="D521" s="232">
        <v>75070</v>
      </c>
      <c r="E521" s="233">
        <v>75304</v>
      </c>
      <c r="F521" s="166">
        <f t="shared" si="48"/>
        <v>3.1170907153323566E-3</v>
      </c>
      <c r="G521" s="164">
        <f t="shared" si="49"/>
        <v>6.2341814306647136E-4</v>
      </c>
      <c r="H521" s="232">
        <v>48</v>
      </c>
      <c r="I521" s="233">
        <v>48</v>
      </c>
      <c r="J521" s="166">
        <f t="shared" si="50"/>
        <v>0</v>
      </c>
      <c r="K521" s="164">
        <f t="shared" si="51"/>
        <v>0</v>
      </c>
      <c r="L521" s="165">
        <f t="shared" si="52"/>
        <v>6.3940322365791931E-4</v>
      </c>
      <c r="M521" s="164">
        <f t="shared" si="53"/>
        <v>6.3741633910549241E-4</v>
      </c>
      <c r="N521" s="8"/>
    </row>
    <row r="522" spans="1:14" customFormat="1" x14ac:dyDescent="0.25">
      <c r="A522" s="61" t="s">
        <v>1963</v>
      </c>
      <c r="B522" s="62" t="s">
        <v>74</v>
      </c>
      <c r="C522" s="63" t="s">
        <v>1753</v>
      </c>
      <c r="D522" s="232">
        <v>155584</v>
      </c>
      <c r="E522" s="233">
        <v>160963</v>
      </c>
      <c r="F522" s="166">
        <f t="shared" si="48"/>
        <v>3.4572963800904979E-2</v>
      </c>
      <c r="G522" s="164">
        <f t="shared" si="49"/>
        <v>6.9145927601809961E-3</v>
      </c>
      <c r="H522" s="232">
        <v>155573</v>
      </c>
      <c r="I522" s="233">
        <v>160951</v>
      </c>
      <c r="J522" s="166">
        <f t="shared" si="50"/>
        <v>3.4568980478617756E-2</v>
      </c>
      <c r="K522" s="164">
        <f t="shared" si="51"/>
        <v>6.9137960957235513E-3</v>
      </c>
      <c r="L522" s="165">
        <f t="shared" si="52"/>
        <v>0.99992929864253388</v>
      </c>
      <c r="M522" s="164">
        <f t="shared" si="53"/>
        <v>0.99992544870560318</v>
      </c>
      <c r="N522" s="8"/>
    </row>
    <row r="523" spans="1:14" customFormat="1" x14ac:dyDescent="0.25">
      <c r="A523" s="61" t="s">
        <v>2818</v>
      </c>
      <c r="B523" s="62" t="s">
        <v>74</v>
      </c>
      <c r="C523" s="63" t="s">
        <v>2091</v>
      </c>
      <c r="D523" s="232">
        <v>28864</v>
      </c>
      <c r="E523" s="233">
        <v>29407</v>
      </c>
      <c r="F523" s="166">
        <f t="shared" si="48"/>
        <v>1.8812361419068738E-2</v>
      </c>
      <c r="G523" s="164">
        <f t="shared" si="49"/>
        <v>3.7624722838137475E-3</v>
      </c>
      <c r="H523" s="232">
        <v>2</v>
      </c>
      <c r="I523" s="233">
        <v>2</v>
      </c>
      <c r="J523" s="166">
        <f t="shared" si="50"/>
        <v>0</v>
      </c>
      <c r="K523" s="164">
        <f t="shared" si="51"/>
        <v>0</v>
      </c>
      <c r="L523" s="165">
        <f t="shared" si="52"/>
        <v>6.9290465631929047E-5</v>
      </c>
      <c r="M523" s="164">
        <f t="shared" si="53"/>
        <v>6.8011017784881149E-5</v>
      </c>
      <c r="N523" s="8"/>
    </row>
    <row r="524" spans="1:14" customFormat="1" x14ac:dyDescent="0.25">
      <c r="A524" s="61" t="s">
        <v>1964</v>
      </c>
      <c r="B524" s="62" t="s">
        <v>74</v>
      </c>
      <c r="C524" s="63" t="s">
        <v>2144</v>
      </c>
      <c r="D524" s="232">
        <v>1296886</v>
      </c>
      <c r="E524" s="233">
        <v>1379225</v>
      </c>
      <c r="F524" s="166">
        <f t="shared" si="48"/>
        <v>6.3489774737332347E-2</v>
      </c>
      <c r="G524" s="164">
        <f t="shared" si="49"/>
        <v>1.2697954947466469E-2</v>
      </c>
      <c r="H524" s="232">
        <v>1296858</v>
      </c>
      <c r="I524" s="233">
        <v>1379195</v>
      </c>
      <c r="J524" s="166">
        <f t="shared" si="50"/>
        <v>6.3489603333595504E-2</v>
      </c>
      <c r="K524" s="164">
        <f t="shared" si="51"/>
        <v>1.2697920666719101E-2</v>
      </c>
      <c r="L524" s="165">
        <f t="shared" si="52"/>
        <v>0.99997840982168051</v>
      </c>
      <c r="M524" s="164">
        <f t="shared" si="53"/>
        <v>0.99997824865413543</v>
      </c>
      <c r="N524" s="8"/>
    </row>
    <row r="525" spans="1:14" customFormat="1" x14ac:dyDescent="0.25">
      <c r="A525" s="61" t="s">
        <v>1965</v>
      </c>
      <c r="B525" s="62" t="s">
        <v>74</v>
      </c>
      <c r="C525" s="63" t="s">
        <v>2184</v>
      </c>
      <c r="D525" s="232">
        <v>94353</v>
      </c>
      <c r="E525" s="233">
        <v>95664</v>
      </c>
      <c r="F525" s="166">
        <f t="shared" si="48"/>
        <v>1.3894629741502655E-2</v>
      </c>
      <c r="G525" s="164">
        <f t="shared" si="49"/>
        <v>2.7789259483005308E-3</v>
      </c>
      <c r="H525" s="232">
        <v>94345</v>
      </c>
      <c r="I525" s="233">
        <v>95656</v>
      </c>
      <c r="J525" s="166">
        <f t="shared" si="50"/>
        <v>1.389580793894748E-2</v>
      </c>
      <c r="K525" s="164">
        <f t="shared" si="51"/>
        <v>2.7791615877894959E-3</v>
      </c>
      <c r="L525" s="165">
        <f t="shared" si="52"/>
        <v>0.9999152120229351</v>
      </c>
      <c r="M525" s="164">
        <f t="shared" si="53"/>
        <v>0.9999163739755812</v>
      </c>
      <c r="N525" s="8"/>
    </row>
    <row r="526" spans="1:14" customFormat="1" x14ac:dyDescent="0.25">
      <c r="A526" s="61" t="s">
        <v>1966</v>
      </c>
      <c r="B526" s="62" t="s">
        <v>74</v>
      </c>
      <c r="C526" s="63" t="s">
        <v>2114</v>
      </c>
      <c r="D526" s="232">
        <v>167287</v>
      </c>
      <c r="E526" s="233">
        <v>172878</v>
      </c>
      <c r="F526" s="166">
        <f t="shared" si="48"/>
        <v>3.3421604786982848E-2</v>
      </c>
      <c r="G526" s="164">
        <f t="shared" si="49"/>
        <v>6.6843209573965697E-3</v>
      </c>
      <c r="H526" s="232">
        <v>10</v>
      </c>
      <c r="I526" s="233">
        <v>10</v>
      </c>
      <c r="J526" s="166">
        <f t="shared" si="50"/>
        <v>0</v>
      </c>
      <c r="K526" s="164">
        <f t="shared" si="51"/>
        <v>0</v>
      </c>
      <c r="L526" s="165">
        <f t="shared" si="52"/>
        <v>5.9777508114796725E-5</v>
      </c>
      <c r="M526" s="164">
        <f t="shared" si="53"/>
        <v>5.7844260114068878E-5</v>
      </c>
      <c r="N526" s="8"/>
    </row>
    <row r="527" spans="1:14" customFormat="1" x14ac:dyDescent="0.25">
      <c r="A527" s="61" t="s">
        <v>1967</v>
      </c>
      <c r="B527" s="62" t="s">
        <v>74</v>
      </c>
      <c r="C527" s="63" t="s">
        <v>2115</v>
      </c>
      <c r="D527" s="232">
        <v>815663</v>
      </c>
      <c r="E527" s="233">
        <v>841280</v>
      </c>
      <c r="F527" s="166">
        <f t="shared" si="48"/>
        <v>3.1406352868770561E-2</v>
      </c>
      <c r="G527" s="164">
        <f t="shared" si="49"/>
        <v>6.2812705737541122E-3</v>
      </c>
      <c r="H527" s="232">
        <v>815662</v>
      </c>
      <c r="I527" s="233">
        <v>841279</v>
      </c>
      <c r="J527" s="166">
        <f t="shared" si="50"/>
        <v>3.1406391372897108E-2</v>
      </c>
      <c r="K527" s="164">
        <f t="shared" si="51"/>
        <v>6.2812782745794212E-3</v>
      </c>
      <c r="L527" s="165">
        <f t="shared" si="52"/>
        <v>0.99999877400347936</v>
      </c>
      <c r="M527" s="164">
        <f t="shared" si="53"/>
        <v>0.99999881133510837</v>
      </c>
      <c r="N527" s="8"/>
    </row>
    <row r="528" spans="1:14" customFormat="1" x14ac:dyDescent="0.25">
      <c r="A528" s="61" t="s">
        <v>2817</v>
      </c>
      <c r="B528" s="62" t="s">
        <v>74</v>
      </c>
      <c r="C528" s="63" t="s">
        <v>2532</v>
      </c>
      <c r="D528" s="232">
        <v>15270</v>
      </c>
      <c r="E528" s="233">
        <v>15213</v>
      </c>
      <c r="F528" s="166">
        <f t="shared" si="48"/>
        <v>-3.7328094302554026E-3</v>
      </c>
      <c r="G528" s="164">
        <f t="shared" si="49"/>
        <v>-7.4656188605108057E-4</v>
      </c>
      <c r="H528" s="232">
        <v>11</v>
      </c>
      <c r="I528" s="233">
        <v>11</v>
      </c>
      <c r="J528" s="166">
        <f t="shared" si="50"/>
        <v>0</v>
      </c>
      <c r="K528" s="164">
        <f t="shared" si="51"/>
        <v>0</v>
      </c>
      <c r="L528" s="165">
        <f t="shared" si="52"/>
        <v>7.2036673215455146E-4</v>
      </c>
      <c r="M528" s="164">
        <f t="shared" si="53"/>
        <v>7.2306579898770787E-4</v>
      </c>
      <c r="N528" s="8"/>
    </row>
    <row r="529" spans="1:14" customFormat="1" x14ac:dyDescent="0.25">
      <c r="A529" s="61" t="s">
        <v>2816</v>
      </c>
      <c r="B529" s="62" t="s">
        <v>74</v>
      </c>
      <c r="C529" s="63" t="s">
        <v>2608</v>
      </c>
      <c r="D529" s="232">
        <v>43095</v>
      </c>
      <c r="E529" s="233">
        <v>43834</v>
      </c>
      <c r="F529" s="166">
        <f t="shared" si="48"/>
        <v>1.7148161039563754E-2</v>
      </c>
      <c r="G529" s="164">
        <f t="shared" si="49"/>
        <v>3.4296322079127506E-3</v>
      </c>
      <c r="H529" s="232">
        <v>1</v>
      </c>
      <c r="I529" s="233">
        <v>1</v>
      </c>
      <c r="J529" s="166">
        <f t="shared" si="50"/>
        <v>0</v>
      </c>
      <c r="K529" s="164">
        <f t="shared" si="51"/>
        <v>0</v>
      </c>
      <c r="L529" s="165">
        <f t="shared" si="52"/>
        <v>2.320454809142592E-5</v>
      </c>
      <c r="M529" s="164">
        <f t="shared" si="53"/>
        <v>2.2813341241958298E-5</v>
      </c>
      <c r="N529" s="8"/>
    </row>
    <row r="530" spans="1:14" customFormat="1" x14ac:dyDescent="0.25">
      <c r="A530" s="61" t="s">
        <v>2815</v>
      </c>
      <c r="B530" s="62" t="s">
        <v>74</v>
      </c>
      <c r="C530" s="63" t="s">
        <v>2609</v>
      </c>
      <c r="D530" s="232">
        <v>28537</v>
      </c>
      <c r="E530" s="233">
        <v>28814</v>
      </c>
      <c r="F530" s="166">
        <f t="shared" si="48"/>
        <v>9.7066965693660863E-3</v>
      </c>
      <c r="G530" s="164">
        <f t="shared" si="49"/>
        <v>1.9413393138732172E-3</v>
      </c>
      <c r="H530" s="232">
        <v>12</v>
      </c>
      <c r="I530" s="233">
        <v>12</v>
      </c>
      <c r="J530" s="166">
        <f t="shared" si="50"/>
        <v>0</v>
      </c>
      <c r="K530" s="164">
        <f t="shared" si="51"/>
        <v>0</v>
      </c>
      <c r="L530" s="165">
        <f t="shared" si="52"/>
        <v>4.2050671058625646E-4</v>
      </c>
      <c r="M530" s="164">
        <f t="shared" si="53"/>
        <v>4.1646421878253627E-4</v>
      </c>
      <c r="N530" s="8"/>
    </row>
    <row r="531" spans="1:14" customFormat="1" x14ac:dyDescent="0.25">
      <c r="A531" s="61" t="s">
        <v>2814</v>
      </c>
      <c r="B531" s="62" t="s">
        <v>74</v>
      </c>
      <c r="C531" s="63" t="s">
        <v>2504</v>
      </c>
      <c r="D531" s="232">
        <v>44039</v>
      </c>
      <c r="E531" s="233">
        <v>45350</v>
      </c>
      <c r="F531" s="166">
        <f t="shared" si="48"/>
        <v>2.9769068325802131E-2</v>
      </c>
      <c r="G531" s="164">
        <f t="shared" si="49"/>
        <v>5.9538136651604264E-3</v>
      </c>
      <c r="H531" s="232">
        <v>6</v>
      </c>
      <c r="I531" s="233">
        <v>6</v>
      </c>
      <c r="J531" s="166">
        <f t="shared" si="50"/>
        <v>0</v>
      </c>
      <c r="K531" s="164">
        <f t="shared" si="51"/>
        <v>0</v>
      </c>
      <c r="L531" s="165">
        <f t="shared" si="52"/>
        <v>1.3624287563296169E-4</v>
      </c>
      <c r="M531" s="164">
        <f t="shared" si="53"/>
        <v>1.3230429988974642E-4</v>
      </c>
      <c r="N531" s="8"/>
    </row>
    <row r="532" spans="1:14" customFormat="1" x14ac:dyDescent="0.25">
      <c r="A532" s="61" t="s">
        <v>2813</v>
      </c>
      <c r="B532" s="62" t="s">
        <v>74</v>
      </c>
      <c r="C532" s="63" t="s">
        <v>2152</v>
      </c>
      <c r="D532" s="232">
        <v>58647</v>
      </c>
      <c r="E532" s="233">
        <v>59928</v>
      </c>
      <c r="F532" s="166">
        <f t="shared" si="48"/>
        <v>2.1842549491022559E-2</v>
      </c>
      <c r="G532" s="164">
        <f t="shared" si="49"/>
        <v>4.3685098982045121E-3</v>
      </c>
      <c r="H532" s="232">
        <v>32</v>
      </c>
      <c r="I532" s="233">
        <v>33</v>
      </c>
      <c r="J532" s="166">
        <f t="shared" si="50"/>
        <v>3.125E-2</v>
      </c>
      <c r="K532" s="164">
        <f t="shared" si="51"/>
        <v>6.2500000000000003E-3</v>
      </c>
      <c r="L532" s="165">
        <f t="shared" si="52"/>
        <v>5.4563745801149252E-4</v>
      </c>
      <c r="M532" s="164">
        <f t="shared" si="53"/>
        <v>5.506607929515419E-4</v>
      </c>
      <c r="N532" s="8"/>
    </row>
    <row r="533" spans="1:14" customFormat="1" x14ac:dyDescent="0.25">
      <c r="A533" s="61" t="s">
        <v>1968</v>
      </c>
      <c r="B533" s="62" t="s">
        <v>74</v>
      </c>
      <c r="C533" s="63" t="s">
        <v>58</v>
      </c>
      <c r="D533" s="232">
        <v>66512</v>
      </c>
      <c r="E533" s="233">
        <v>66344</v>
      </c>
      <c r="F533" s="166">
        <f t="shared" si="48"/>
        <v>-2.5258599951888381E-3</v>
      </c>
      <c r="G533" s="164">
        <f t="shared" si="49"/>
        <v>-5.0517199903776767E-4</v>
      </c>
      <c r="H533" s="232">
        <v>66508</v>
      </c>
      <c r="I533" s="233">
        <v>66340</v>
      </c>
      <c r="J533" s="166">
        <f t="shared" si="50"/>
        <v>-2.5260119083418534E-3</v>
      </c>
      <c r="K533" s="164">
        <f t="shared" si="51"/>
        <v>-5.0520238166837069E-4</v>
      </c>
      <c r="L533" s="165">
        <f t="shared" si="52"/>
        <v>0.99993986047630501</v>
      </c>
      <c r="M533" s="164">
        <f t="shared" si="53"/>
        <v>0.99993970818762812</v>
      </c>
      <c r="N533" s="8"/>
    </row>
    <row r="534" spans="1:14" customFormat="1" x14ac:dyDescent="0.25">
      <c r="A534" s="61" t="s">
        <v>1969</v>
      </c>
      <c r="B534" s="62" t="s">
        <v>74</v>
      </c>
      <c r="C534" s="63" t="s">
        <v>2131</v>
      </c>
      <c r="D534" s="232">
        <v>61507</v>
      </c>
      <c r="E534" s="233">
        <v>62724</v>
      </c>
      <c r="F534" s="166">
        <f t="shared" si="48"/>
        <v>1.9786365779504773E-2</v>
      </c>
      <c r="G534" s="164">
        <f t="shared" si="49"/>
        <v>3.9572731559009543E-3</v>
      </c>
      <c r="H534" s="232">
        <v>61500</v>
      </c>
      <c r="I534" s="233">
        <v>62717</v>
      </c>
      <c r="J534" s="166">
        <f t="shared" si="50"/>
        <v>1.9788617886178861E-2</v>
      </c>
      <c r="K534" s="164">
        <f t="shared" si="51"/>
        <v>3.957723577235772E-3</v>
      </c>
      <c r="L534" s="165">
        <f t="shared" si="52"/>
        <v>0.99988619181556571</v>
      </c>
      <c r="M534" s="164">
        <f t="shared" si="53"/>
        <v>0.99988839997449142</v>
      </c>
      <c r="N534" s="8"/>
    </row>
    <row r="535" spans="1:14" customFormat="1" x14ac:dyDescent="0.25">
      <c r="A535" s="61" t="s">
        <v>1970</v>
      </c>
      <c r="B535" s="62" t="s">
        <v>74</v>
      </c>
      <c r="C535" s="63" t="s">
        <v>95</v>
      </c>
      <c r="D535" s="232">
        <v>230801</v>
      </c>
      <c r="E535" s="233">
        <v>233727</v>
      </c>
      <c r="F535" s="166">
        <f t="shared" si="48"/>
        <v>1.2677588052044836E-2</v>
      </c>
      <c r="G535" s="164">
        <f t="shared" si="49"/>
        <v>2.535517610408967E-3</v>
      </c>
      <c r="H535" s="232">
        <v>230757</v>
      </c>
      <c r="I535" s="233">
        <v>233682</v>
      </c>
      <c r="J535" s="166">
        <f t="shared" si="50"/>
        <v>1.2675671810605962E-2</v>
      </c>
      <c r="K535" s="164">
        <f t="shared" si="51"/>
        <v>2.5351343621211925E-3</v>
      </c>
      <c r="L535" s="165">
        <f t="shared" si="52"/>
        <v>0.99980935957816475</v>
      </c>
      <c r="M535" s="164">
        <f t="shared" si="53"/>
        <v>0.99980746768666007</v>
      </c>
      <c r="N535" s="8"/>
    </row>
    <row r="536" spans="1:14" customFormat="1" x14ac:dyDescent="0.25">
      <c r="A536" s="61" t="s">
        <v>1971</v>
      </c>
      <c r="B536" s="62" t="s">
        <v>74</v>
      </c>
      <c r="C536" s="63" t="s">
        <v>2185</v>
      </c>
      <c r="D536" s="232">
        <v>174543</v>
      </c>
      <c r="E536" s="233">
        <v>180065</v>
      </c>
      <c r="F536" s="166">
        <f t="shared" si="48"/>
        <v>3.163690322728497E-2</v>
      </c>
      <c r="G536" s="164">
        <f t="shared" si="49"/>
        <v>6.3273806454569939E-3</v>
      </c>
      <c r="H536" s="232">
        <v>174542</v>
      </c>
      <c r="I536" s="233">
        <v>180064</v>
      </c>
      <c r="J536" s="166">
        <f t="shared" si="50"/>
        <v>3.1637084483963747E-2</v>
      </c>
      <c r="K536" s="164">
        <f t="shared" si="51"/>
        <v>6.3274168967927492E-3</v>
      </c>
      <c r="L536" s="165">
        <f t="shared" si="52"/>
        <v>0.99999427075276581</v>
      </c>
      <c r="M536" s="164">
        <f t="shared" si="53"/>
        <v>0.9999944464498931</v>
      </c>
      <c r="N536" s="8"/>
    </row>
    <row r="537" spans="1:14" customFormat="1" x14ac:dyDescent="0.25">
      <c r="A537" s="61" t="s">
        <v>1972</v>
      </c>
      <c r="B537" s="62" t="s">
        <v>74</v>
      </c>
      <c r="C537" s="63" t="s">
        <v>2186</v>
      </c>
      <c r="D537" s="232">
        <v>308970</v>
      </c>
      <c r="E537" s="233">
        <v>315592</v>
      </c>
      <c r="F537" s="166">
        <f t="shared" si="48"/>
        <v>2.1432501537366089E-2</v>
      </c>
      <c r="G537" s="164">
        <f t="shared" si="49"/>
        <v>4.2865003074732174E-3</v>
      </c>
      <c r="H537" s="232">
        <v>300678</v>
      </c>
      <c r="I537" s="233">
        <v>307118</v>
      </c>
      <c r="J537" s="166">
        <f t="shared" si="50"/>
        <v>2.1418261395911905E-2</v>
      </c>
      <c r="K537" s="164">
        <f t="shared" si="51"/>
        <v>4.283652279182381E-3</v>
      </c>
      <c r="L537" s="165">
        <f t="shared" si="52"/>
        <v>0.97316244295562671</v>
      </c>
      <c r="M537" s="164">
        <f t="shared" si="53"/>
        <v>0.97314887576364417</v>
      </c>
      <c r="N537" s="8"/>
    </row>
    <row r="538" spans="1:14" customFormat="1" x14ac:dyDescent="0.25">
      <c r="A538" s="61" t="s">
        <v>1012</v>
      </c>
      <c r="B538" s="62" t="s">
        <v>74</v>
      </c>
      <c r="C538" s="63" t="s">
        <v>73</v>
      </c>
      <c r="D538" s="232">
        <v>431324</v>
      </c>
      <c r="E538" s="233">
        <v>435248</v>
      </c>
      <c r="F538" s="166">
        <f t="shared" si="48"/>
        <v>9.0975693446226046E-3</v>
      </c>
      <c r="G538" s="164">
        <f t="shared" si="49"/>
        <v>1.8195138689245209E-3</v>
      </c>
      <c r="H538" s="232">
        <v>333744</v>
      </c>
      <c r="I538" s="233">
        <v>336758</v>
      </c>
      <c r="J538" s="166">
        <f t="shared" si="50"/>
        <v>9.0308739632772427E-3</v>
      </c>
      <c r="K538" s="164">
        <f t="shared" si="51"/>
        <v>1.8061747926554485E-3</v>
      </c>
      <c r="L538" s="165">
        <f t="shared" si="52"/>
        <v>0.77376635661358983</v>
      </c>
      <c r="M538" s="164">
        <f t="shared" si="53"/>
        <v>0.77371521523361397</v>
      </c>
      <c r="N538" s="8"/>
    </row>
    <row r="539" spans="1:14" customFormat="1" x14ac:dyDescent="0.25">
      <c r="A539" s="61" t="s">
        <v>1973</v>
      </c>
      <c r="B539" s="62" t="s">
        <v>74</v>
      </c>
      <c r="C539" s="63" t="s">
        <v>627</v>
      </c>
      <c r="D539" s="232">
        <v>44270</v>
      </c>
      <c r="E539" s="233">
        <v>45818</v>
      </c>
      <c r="F539" s="166">
        <f t="shared" si="48"/>
        <v>3.4967246442285972E-2</v>
      </c>
      <c r="G539" s="164">
        <f t="shared" si="49"/>
        <v>6.9934492884571944E-3</v>
      </c>
      <c r="H539" s="232">
        <v>44224</v>
      </c>
      <c r="I539" s="233">
        <v>45770</v>
      </c>
      <c r="J539" s="166">
        <f t="shared" si="50"/>
        <v>3.495839363241679E-2</v>
      </c>
      <c r="K539" s="164">
        <f t="shared" si="51"/>
        <v>6.9916787264833581E-3</v>
      </c>
      <c r="L539" s="165">
        <f t="shared" si="52"/>
        <v>0.99896092161734806</v>
      </c>
      <c r="M539" s="164">
        <f t="shared" si="53"/>
        <v>0.99895237679514604</v>
      </c>
      <c r="N539" s="8"/>
    </row>
    <row r="540" spans="1:14" customFormat="1" x14ac:dyDescent="0.25">
      <c r="A540" s="61" t="s">
        <v>1974</v>
      </c>
      <c r="B540" s="62" t="s">
        <v>74</v>
      </c>
      <c r="C540" s="63" t="s">
        <v>2187</v>
      </c>
      <c r="D540" s="232">
        <v>230468</v>
      </c>
      <c r="E540" s="233">
        <v>232439</v>
      </c>
      <c r="F540" s="166">
        <f t="shared" si="48"/>
        <v>8.5521634239894475E-3</v>
      </c>
      <c r="G540" s="164">
        <f t="shared" si="49"/>
        <v>1.7104326847978894E-3</v>
      </c>
      <c r="H540" s="232">
        <v>184</v>
      </c>
      <c r="I540" s="233">
        <v>185</v>
      </c>
      <c r="J540" s="166">
        <f t="shared" si="50"/>
        <v>5.434782608695652E-3</v>
      </c>
      <c r="K540" s="164">
        <f t="shared" si="51"/>
        <v>1.0869565217391304E-3</v>
      </c>
      <c r="L540" s="165">
        <f t="shared" si="52"/>
        <v>7.9837547945918734E-4</v>
      </c>
      <c r="M540" s="164">
        <f t="shared" si="53"/>
        <v>7.9590774353701396E-4</v>
      </c>
      <c r="N540" s="8"/>
    </row>
    <row r="541" spans="1:14" customFormat="1" x14ac:dyDescent="0.25">
      <c r="A541" s="61" t="s">
        <v>2812</v>
      </c>
      <c r="B541" s="62" t="s">
        <v>74</v>
      </c>
      <c r="C541" s="63" t="s">
        <v>1760</v>
      </c>
      <c r="D541" s="232">
        <v>64995</v>
      </c>
      <c r="E541" s="233">
        <v>64754</v>
      </c>
      <c r="F541" s="166">
        <f t="shared" si="48"/>
        <v>-3.707977536733595E-3</v>
      </c>
      <c r="G541" s="164">
        <f t="shared" si="49"/>
        <v>-7.4159550734671895E-4</v>
      </c>
      <c r="H541" s="232">
        <v>20</v>
      </c>
      <c r="I541" s="233">
        <v>20</v>
      </c>
      <c r="J541" s="166">
        <f t="shared" si="50"/>
        <v>0</v>
      </c>
      <c r="K541" s="164">
        <f t="shared" si="51"/>
        <v>0</v>
      </c>
      <c r="L541" s="165">
        <f t="shared" si="52"/>
        <v>3.0771597815216557E-4</v>
      </c>
      <c r="M541" s="164">
        <f t="shared" si="53"/>
        <v>3.0886122864996757E-4</v>
      </c>
      <c r="N541" s="8"/>
    </row>
    <row r="542" spans="1:14" customFormat="1" x14ac:dyDescent="0.25">
      <c r="A542" s="61" t="s">
        <v>1975</v>
      </c>
      <c r="B542" s="62" t="s">
        <v>74</v>
      </c>
      <c r="C542" s="63" t="s">
        <v>2188</v>
      </c>
      <c r="D542" s="232">
        <v>179329</v>
      </c>
      <c r="E542" s="233">
        <v>183684</v>
      </c>
      <c r="F542" s="166">
        <f t="shared" si="48"/>
        <v>2.4284973428725973E-2</v>
      </c>
      <c r="G542" s="164">
        <f t="shared" si="49"/>
        <v>4.8569946857451949E-3</v>
      </c>
      <c r="H542" s="232">
        <v>179329</v>
      </c>
      <c r="I542" s="233">
        <v>183684</v>
      </c>
      <c r="J542" s="166">
        <f t="shared" si="50"/>
        <v>2.4284973428725973E-2</v>
      </c>
      <c r="K542" s="164">
        <f t="shared" si="51"/>
        <v>4.8569946857451949E-3</v>
      </c>
      <c r="L542" s="165">
        <f t="shared" si="52"/>
        <v>1</v>
      </c>
      <c r="M542" s="164">
        <f t="shared" si="53"/>
        <v>1</v>
      </c>
      <c r="N542" s="8"/>
    </row>
    <row r="543" spans="1:14" customFormat="1" x14ac:dyDescent="0.25">
      <c r="A543" s="61" t="s">
        <v>2811</v>
      </c>
      <c r="B543" s="62" t="s">
        <v>74</v>
      </c>
      <c r="C543" s="63" t="s">
        <v>2109</v>
      </c>
      <c r="D543" s="232">
        <v>14005</v>
      </c>
      <c r="E543" s="233">
        <v>13817</v>
      </c>
      <c r="F543" s="166">
        <f t="shared" si="48"/>
        <v>-1.3423777222420564E-2</v>
      </c>
      <c r="G543" s="164">
        <f t="shared" si="49"/>
        <v>-2.6847554444841128E-3</v>
      </c>
      <c r="H543" s="232">
        <v>1</v>
      </c>
      <c r="I543" s="233">
        <v>1</v>
      </c>
      <c r="J543" s="166">
        <f t="shared" si="50"/>
        <v>0</v>
      </c>
      <c r="K543" s="164">
        <f t="shared" si="51"/>
        <v>0</v>
      </c>
      <c r="L543" s="165">
        <f t="shared" si="52"/>
        <v>7.1403070332024283E-5</v>
      </c>
      <c r="M543" s="164">
        <f t="shared" si="53"/>
        <v>7.2374610986465952E-5</v>
      </c>
      <c r="N543" s="8"/>
    </row>
    <row r="544" spans="1:14" customFormat="1" x14ac:dyDescent="0.25">
      <c r="A544" s="61" t="s">
        <v>1976</v>
      </c>
      <c r="B544" s="62" t="s">
        <v>74</v>
      </c>
      <c r="C544" s="63" t="s">
        <v>325</v>
      </c>
      <c r="D544" s="232">
        <v>532828</v>
      </c>
      <c r="E544" s="233">
        <v>541614</v>
      </c>
      <c r="F544" s="166">
        <f t="shared" si="48"/>
        <v>1.648937368156328E-2</v>
      </c>
      <c r="G544" s="164">
        <f t="shared" si="49"/>
        <v>3.2978747363126559E-3</v>
      </c>
      <c r="H544" s="232">
        <v>13</v>
      </c>
      <c r="I544" s="233">
        <v>14</v>
      </c>
      <c r="J544" s="166">
        <f t="shared" si="50"/>
        <v>7.6923076923076927E-2</v>
      </c>
      <c r="K544" s="164">
        <f t="shared" si="51"/>
        <v>1.5384615384615385E-2</v>
      </c>
      <c r="L544" s="165">
        <f t="shared" si="52"/>
        <v>2.4398117216062221E-5</v>
      </c>
      <c r="M544" s="164">
        <f t="shared" si="53"/>
        <v>2.5848667131942676E-5</v>
      </c>
      <c r="N544" s="8"/>
    </row>
    <row r="545" spans="1:14" customFormat="1" x14ac:dyDescent="0.25">
      <c r="A545" s="61" t="s">
        <v>2368</v>
      </c>
      <c r="B545" s="62" t="s">
        <v>74</v>
      </c>
      <c r="C545" s="63" t="s">
        <v>2119</v>
      </c>
      <c r="D545" s="232">
        <v>14771</v>
      </c>
      <c r="E545" s="233">
        <v>14918</v>
      </c>
      <c r="F545" s="166">
        <f t="shared" si="48"/>
        <v>9.9519328413783768E-3</v>
      </c>
      <c r="G545" s="164">
        <f t="shared" si="49"/>
        <v>1.9903865682756755E-3</v>
      </c>
      <c r="H545" s="232">
        <v>630</v>
      </c>
      <c r="I545" s="233">
        <v>636</v>
      </c>
      <c r="J545" s="166">
        <f t="shared" si="50"/>
        <v>9.5238095238095247E-3</v>
      </c>
      <c r="K545" s="164">
        <f t="shared" si="51"/>
        <v>1.904761904761905E-3</v>
      </c>
      <c r="L545" s="165">
        <f t="shared" si="52"/>
        <v>4.2651140748764471E-2</v>
      </c>
      <c r="M545" s="164">
        <f t="shared" si="53"/>
        <v>4.2633060732001606E-2</v>
      </c>
      <c r="N545" s="8"/>
    </row>
    <row r="546" spans="1:14" customFormat="1" x14ac:dyDescent="0.25">
      <c r="A546" s="61" t="s">
        <v>2810</v>
      </c>
      <c r="B546" s="62" t="s">
        <v>74</v>
      </c>
      <c r="C546" s="63" t="s">
        <v>2610</v>
      </c>
      <c r="D546" s="232">
        <v>35122</v>
      </c>
      <c r="E546" s="233">
        <v>35689</v>
      </c>
      <c r="F546" s="166">
        <f t="shared" si="48"/>
        <v>1.6143727578156141E-2</v>
      </c>
      <c r="G546" s="164">
        <f t="shared" si="49"/>
        <v>3.2287455156312281E-3</v>
      </c>
      <c r="H546" s="232">
        <v>3</v>
      </c>
      <c r="I546" s="233">
        <v>3</v>
      </c>
      <c r="J546" s="166">
        <f t="shared" si="50"/>
        <v>0</v>
      </c>
      <c r="K546" s="164">
        <f t="shared" si="51"/>
        <v>0</v>
      </c>
      <c r="L546" s="165">
        <f t="shared" si="52"/>
        <v>8.5416548032572173E-5</v>
      </c>
      <c r="M546" s="164">
        <f t="shared" si="53"/>
        <v>8.4059514136008293E-5</v>
      </c>
      <c r="N546" s="8"/>
    </row>
    <row r="547" spans="1:14" customFormat="1" x14ac:dyDescent="0.25">
      <c r="A547" s="61" t="s">
        <v>2809</v>
      </c>
      <c r="B547" s="62" t="s">
        <v>74</v>
      </c>
      <c r="C547" s="63" t="s">
        <v>2611</v>
      </c>
      <c r="D547" s="232">
        <v>86476</v>
      </c>
      <c r="E547" s="233">
        <v>87294</v>
      </c>
      <c r="F547" s="166">
        <f t="shared" si="48"/>
        <v>9.4592719367223282E-3</v>
      </c>
      <c r="G547" s="164">
        <f t="shared" si="49"/>
        <v>1.8918543873444656E-3</v>
      </c>
      <c r="H547" s="232">
        <v>3</v>
      </c>
      <c r="I547" s="233">
        <v>3</v>
      </c>
      <c r="J547" s="166">
        <f t="shared" si="50"/>
        <v>0</v>
      </c>
      <c r="K547" s="164">
        <f t="shared" si="51"/>
        <v>0</v>
      </c>
      <c r="L547" s="165">
        <f t="shared" si="52"/>
        <v>3.4691706369397291E-5</v>
      </c>
      <c r="M547" s="164">
        <f t="shared" si="53"/>
        <v>3.4366623135610693E-5</v>
      </c>
      <c r="N547" s="8"/>
    </row>
    <row r="548" spans="1:14" customFormat="1" x14ac:dyDescent="0.25">
      <c r="A548" s="61" t="s">
        <v>2808</v>
      </c>
      <c r="B548" s="62" t="s">
        <v>74</v>
      </c>
      <c r="C548" s="63" t="s">
        <v>2534</v>
      </c>
      <c r="D548" s="232">
        <v>14386</v>
      </c>
      <c r="E548" s="233">
        <v>14440</v>
      </c>
      <c r="F548" s="166">
        <f t="shared" si="48"/>
        <v>3.7536493813429724E-3</v>
      </c>
      <c r="G548" s="164">
        <f t="shared" si="49"/>
        <v>7.5072987626859447E-4</v>
      </c>
      <c r="H548" s="232">
        <v>0</v>
      </c>
      <c r="I548" s="233">
        <v>0</v>
      </c>
      <c r="J548" s="166">
        <f t="shared" si="50"/>
        <v>0</v>
      </c>
      <c r="K548" s="164">
        <f t="shared" si="51"/>
        <v>0</v>
      </c>
      <c r="L548" s="165">
        <f t="shared" si="52"/>
        <v>0</v>
      </c>
      <c r="M548" s="164">
        <f t="shared" si="53"/>
        <v>0</v>
      </c>
      <c r="N548" s="8"/>
    </row>
    <row r="549" spans="1:14" customFormat="1" x14ac:dyDescent="0.25">
      <c r="A549" s="61" t="s">
        <v>2807</v>
      </c>
      <c r="B549" s="62" t="s">
        <v>74</v>
      </c>
      <c r="C549" s="63" t="s">
        <v>2208</v>
      </c>
      <c r="D549" s="232">
        <v>36098</v>
      </c>
      <c r="E549" s="233">
        <v>36723</v>
      </c>
      <c r="F549" s="166">
        <f t="shared" si="48"/>
        <v>1.7313978613773616E-2</v>
      </c>
      <c r="G549" s="164">
        <f t="shared" si="49"/>
        <v>3.4627957227547231E-3</v>
      </c>
      <c r="H549" s="232">
        <v>7</v>
      </c>
      <c r="I549" s="233">
        <v>7</v>
      </c>
      <c r="J549" s="166">
        <f t="shared" si="50"/>
        <v>0</v>
      </c>
      <c r="K549" s="164">
        <f t="shared" si="51"/>
        <v>0</v>
      </c>
      <c r="L549" s="165">
        <f t="shared" si="52"/>
        <v>1.939165604742645E-4</v>
      </c>
      <c r="M549" s="164">
        <f t="shared" si="53"/>
        <v>1.9061623505704873E-4</v>
      </c>
      <c r="N549" s="8"/>
    </row>
    <row r="550" spans="1:14" customFormat="1" x14ac:dyDescent="0.25">
      <c r="A550" s="61" t="s">
        <v>2806</v>
      </c>
      <c r="B550" s="62" t="s">
        <v>74</v>
      </c>
      <c r="C550" s="63" t="s">
        <v>2612</v>
      </c>
      <c r="D550" s="232">
        <v>58190</v>
      </c>
      <c r="E550" s="233">
        <v>59649</v>
      </c>
      <c r="F550" s="166">
        <f t="shared" si="48"/>
        <v>2.5073036604227529E-2</v>
      </c>
      <c r="G550" s="164">
        <f t="shared" si="49"/>
        <v>5.0146073208455055E-3</v>
      </c>
      <c r="H550" s="232">
        <v>7</v>
      </c>
      <c r="I550" s="233">
        <v>7</v>
      </c>
      <c r="J550" s="166">
        <f t="shared" si="50"/>
        <v>0</v>
      </c>
      <c r="K550" s="164">
        <f t="shared" si="51"/>
        <v>0</v>
      </c>
      <c r="L550" s="165">
        <f t="shared" si="52"/>
        <v>1.2029558343357966E-4</v>
      </c>
      <c r="M550" s="164">
        <f t="shared" si="53"/>
        <v>1.1735318278596456E-4</v>
      </c>
      <c r="N550" s="8"/>
    </row>
    <row r="551" spans="1:14" customFormat="1" x14ac:dyDescent="0.25">
      <c r="A551" s="61" t="s">
        <v>1977</v>
      </c>
      <c r="B551" s="62" t="s">
        <v>74</v>
      </c>
      <c r="C551" s="63" t="s">
        <v>2189</v>
      </c>
      <c r="D551" s="232">
        <v>162743</v>
      </c>
      <c r="E551" s="233">
        <v>165283</v>
      </c>
      <c r="F551" s="166">
        <f t="shared" si="48"/>
        <v>1.5607430119882268E-2</v>
      </c>
      <c r="G551" s="164">
        <f t="shared" si="49"/>
        <v>3.1214860239764533E-3</v>
      </c>
      <c r="H551" s="232">
        <v>162743</v>
      </c>
      <c r="I551" s="233">
        <v>165283</v>
      </c>
      <c r="J551" s="166">
        <f t="shared" si="50"/>
        <v>1.5607430119882268E-2</v>
      </c>
      <c r="K551" s="164">
        <f t="shared" si="51"/>
        <v>3.1214860239764533E-3</v>
      </c>
      <c r="L551" s="165">
        <f t="shared" si="52"/>
        <v>1</v>
      </c>
      <c r="M551" s="164">
        <f t="shared" si="53"/>
        <v>1</v>
      </c>
      <c r="N551" s="8"/>
    </row>
    <row r="552" spans="1:14" customFormat="1" x14ac:dyDescent="0.25">
      <c r="A552" s="61" t="s">
        <v>2805</v>
      </c>
      <c r="B552" s="62" t="s">
        <v>74</v>
      </c>
      <c r="C552" s="63" t="s">
        <v>2613</v>
      </c>
      <c r="D552" s="232">
        <v>41304</v>
      </c>
      <c r="E552" s="233">
        <v>41608</v>
      </c>
      <c r="F552" s="166">
        <f t="shared" si="48"/>
        <v>7.360061979469301E-3</v>
      </c>
      <c r="G552" s="164">
        <f t="shared" si="49"/>
        <v>1.4720123958938602E-3</v>
      </c>
      <c r="H552" s="232">
        <v>10</v>
      </c>
      <c r="I552" s="233">
        <v>11</v>
      </c>
      <c r="J552" s="166">
        <f t="shared" si="50"/>
        <v>0.1</v>
      </c>
      <c r="K552" s="164">
        <f t="shared" si="51"/>
        <v>0.02</v>
      </c>
      <c r="L552" s="165">
        <f t="shared" si="52"/>
        <v>2.4210730195622701E-4</v>
      </c>
      <c r="M552" s="164">
        <f t="shared" si="53"/>
        <v>2.6437223610844071E-4</v>
      </c>
      <c r="N552" s="8"/>
    </row>
    <row r="553" spans="1:14" customFormat="1" x14ac:dyDescent="0.25">
      <c r="A553" s="61" t="s">
        <v>2804</v>
      </c>
      <c r="B553" s="62" t="s">
        <v>74</v>
      </c>
      <c r="C553" s="63" t="s">
        <v>2529</v>
      </c>
      <c r="D553" s="232">
        <v>120697</v>
      </c>
      <c r="E553" s="233">
        <v>119887</v>
      </c>
      <c r="F553" s="166">
        <f t="shared" si="48"/>
        <v>-6.7110201579161036E-3</v>
      </c>
      <c r="G553" s="164">
        <f t="shared" si="49"/>
        <v>-1.3422040315832207E-3</v>
      </c>
      <c r="H553" s="232">
        <v>0</v>
      </c>
      <c r="I553" s="233">
        <v>0</v>
      </c>
      <c r="J553" s="166">
        <f t="shared" si="50"/>
        <v>0</v>
      </c>
      <c r="K553" s="164">
        <f t="shared" si="51"/>
        <v>0</v>
      </c>
      <c r="L553" s="165">
        <f t="shared" si="52"/>
        <v>0</v>
      </c>
      <c r="M553" s="164">
        <f t="shared" si="53"/>
        <v>0</v>
      </c>
      <c r="N553" s="8"/>
    </row>
    <row r="554" spans="1:14" customFormat="1" x14ac:dyDescent="0.25">
      <c r="A554" s="61" t="s">
        <v>1013</v>
      </c>
      <c r="B554" s="62" t="s">
        <v>74</v>
      </c>
      <c r="C554" s="63" t="s">
        <v>83</v>
      </c>
      <c r="D554" s="232">
        <v>373732</v>
      </c>
      <c r="E554" s="233">
        <v>376932</v>
      </c>
      <c r="F554" s="166">
        <f t="shared" si="48"/>
        <v>8.5622852739396151E-3</v>
      </c>
      <c r="G554" s="164">
        <f t="shared" si="49"/>
        <v>1.712457054787923E-3</v>
      </c>
      <c r="H554" s="232">
        <v>373577</v>
      </c>
      <c r="I554" s="233">
        <v>376775</v>
      </c>
      <c r="J554" s="166">
        <f t="shared" si="50"/>
        <v>8.5604841839834901E-3</v>
      </c>
      <c r="K554" s="164">
        <f t="shared" si="51"/>
        <v>1.7120968367966981E-3</v>
      </c>
      <c r="L554" s="165">
        <f t="shared" si="52"/>
        <v>0.99958526430704353</v>
      </c>
      <c r="M554" s="164">
        <f t="shared" si="53"/>
        <v>0.99958347924824642</v>
      </c>
      <c r="N554" s="8"/>
    </row>
    <row r="555" spans="1:14" customFormat="1" x14ac:dyDescent="0.25">
      <c r="A555" s="61" t="s">
        <v>1978</v>
      </c>
      <c r="B555" s="62" t="s">
        <v>74</v>
      </c>
      <c r="C555" s="63" t="s">
        <v>2190</v>
      </c>
      <c r="D555" s="232">
        <v>542838</v>
      </c>
      <c r="E555" s="233">
        <v>550903</v>
      </c>
      <c r="F555" s="166">
        <f t="shared" si="48"/>
        <v>1.4857102855732281E-2</v>
      </c>
      <c r="G555" s="164">
        <f t="shared" si="49"/>
        <v>2.9714205711464563E-3</v>
      </c>
      <c r="H555" s="232">
        <v>542836</v>
      </c>
      <c r="I555" s="233">
        <v>550901</v>
      </c>
      <c r="J555" s="166">
        <f t="shared" si="50"/>
        <v>1.4857157594558947E-2</v>
      </c>
      <c r="K555" s="164">
        <f t="shared" si="51"/>
        <v>2.9714315189117895E-3</v>
      </c>
      <c r="L555" s="165">
        <f t="shared" si="52"/>
        <v>0.99999631565955216</v>
      </c>
      <c r="M555" s="164">
        <f t="shared" si="53"/>
        <v>0.99999636959682559</v>
      </c>
      <c r="N555" s="8"/>
    </row>
    <row r="556" spans="1:14" customFormat="1" x14ac:dyDescent="0.25">
      <c r="A556" s="61" t="s">
        <v>1979</v>
      </c>
      <c r="B556" s="62" t="s">
        <v>74</v>
      </c>
      <c r="C556" s="63" t="s">
        <v>2191</v>
      </c>
      <c r="D556" s="232">
        <v>200818</v>
      </c>
      <c r="E556" s="233">
        <v>200067</v>
      </c>
      <c r="F556" s="166">
        <f t="shared" si="48"/>
        <v>-3.7397046081526558E-3</v>
      </c>
      <c r="G556" s="164">
        <f t="shared" si="49"/>
        <v>-7.4794092163053111E-4</v>
      </c>
      <c r="H556" s="232">
        <v>247</v>
      </c>
      <c r="I556" s="233">
        <v>246</v>
      </c>
      <c r="J556" s="166">
        <f t="shared" si="50"/>
        <v>-4.048582995951417E-3</v>
      </c>
      <c r="K556" s="164">
        <f t="shared" si="51"/>
        <v>-8.0971659919028337E-4</v>
      </c>
      <c r="L556" s="165">
        <f t="shared" si="52"/>
        <v>1.2299694250515391E-3</v>
      </c>
      <c r="M556" s="164">
        <f t="shared" si="53"/>
        <v>1.2295880879905233E-3</v>
      </c>
      <c r="N556" s="8"/>
    </row>
    <row r="557" spans="1:14" customFormat="1" x14ac:dyDescent="0.25">
      <c r="A557" s="61" t="s">
        <v>2803</v>
      </c>
      <c r="B557" s="62" t="s">
        <v>74</v>
      </c>
      <c r="C557" s="63" t="s">
        <v>2614</v>
      </c>
      <c r="D557" s="232">
        <v>92540</v>
      </c>
      <c r="E557" s="233">
        <v>93673</v>
      </c>
      <c r="F557" s="166">
        <f t="shared" si="48"/>
        <v>1.2243354225199914E-2</v>
      </c>
      <c r="G557" s="164">
        <f t="shared" si="49"/>
        <v>2.4486708450399829E-3</v>
      </c>
      <c r="H557" s="232">
        <v>50</v>
      </c>
      <c r="I557" s="233">
        <v>50</v>
      </c>
      <c r="J557" s="166">
        <f t="shared" si="50"/>
        <v>0</v>
      </c>
      <c r="K557" s="164">
        <f t="shared" si="51"/>
        <v>0</v>
      </c>
      <c r="L557" s="165">
        <f t="shared" si="52"/>
        <v>5.4030689431597148E-4</v>
      </c>
      <c r="M557" s="164">
        <f t="shared" si="53"/>
        <v>5.3377173785402413E-4</v>
      </c>
      <c r="N557" s="8"/>
    </row>
    <row r="558" spans="1:14" customFormat="1" x14ac:dyDescent="0.25">
      <c r="A558" s="61" t="s">
        <v>2802</v>
      </c>
      <c r="B558" s="62" t="s">
        <v>74</v>
      </c>
      <c r="C558" s="63" t="s">
        <v>31</v>
      </c>
      <c r="D558" s="232">
        <v>57158</v>
      </c>
      <c r="E558" s="233">
        <v>60246</v>
      </c>
      <c r="F558" s="166">
        <f t="shared" si="48"/>
        <v>5.4025683193953601E-2</v>
      </c>
      <c r="G558" s="164">
        <f t="shared" si="49"/>
        <v>1.080513663879072E-2</v>
      </c>
      <c r="H558" s="232">
        <v>86</v>
      </c>
      <c r="I558" s="233">
        <v>91</v>
      </c>
      <c r="J558" s="166">
        <f t="shared" si="50"/>
        <v>5.8139534883720929E-2</v>
      </c>
      <c r="K558" s="164">
        <f t="shared" si="51"/>
        <v>1.1627906976744186E-2</v>
      </c>
      <c r="L558" s="165">
        <f t="shared" si="52"/>
        <v>1.5046012806606249E-3</v>
      </c>
      <c r="M558" s="164">
        <f t="shared" si="53"/>
        <v>1.5104737243966404E-3</v>
      </c>
      <c r="N558" s="8"/>
    </row>
    <row r="559" spans="1:14" customFormat="1" x14ac:dyDescent="0.25">
      <c r="A559" s="61" t="s">
        <v>1980</v>
      </c>
      <c r="B559" s="62" t="s">
        <v>74</v>
      </c>
      <c r="C559" s="63" t="s">
        <v>421</v>
      </c>
      <c r="D559" s="232">
        <v>230288</v>
      </c>
      <c r="E559" s="233">
        <v>237570</v>
      </c>
      <c r="F559" s="166">
        <f t="shared" si="48"/>
        <v>3.1621274230528726E-2</v>
      </c>
      <c r="G559" s="164">
        <f t="shared" si="49"/>
        <v>6.324254846105745E-3</v>
      </c>
      <c r="H559" s="232">
        <v>230269</v>
      </c>
      <c r="I559" s="233">
        <v>237551</v>
      </c>
      <c r="J559" s="166">
        <f t="shared" si="50"/>
        <v>3.1623883371187614E-2</v>
      </c>
      <c r="K559" s="164">
        <f t="shared" si="51"/>
        <v>6.3247766742375224E-3</v>
      </c>
      <c r="L559" s="165">
        <f t="shared" si="52"/>
        <v>0.99991749461543811</v>
      </c>
      <c r="M559" s="164">
        <f t="shared" si="53"/>
        <v>0.99992002357199983</v>
      </c>
      <c r="N559" s="8"/>
    </row>
    <row r="560" spans="1:14" customFormat="1" x14ac:dyDescent="0.25">
      <c r="A560" s="61" t="s">
        <v>1981</v>
      </c>
      <c r="B560" s="62" t="s">
        <v>74</v>
      </c>
      <c r="C560" s="63" t="s">
        <v>402</v>
      </c>
      <c r="D560" s="232">
        <v>60650</v>
      </c>
      <c r="E560" s="233">
        <v>61168</v>
      </c>
      <c r="F560" s="166">
        <f t="shared" si="48"/>
        <v>8.54080791426216E-3</v>
      </c>
      <c r="G560" s="164">
        <f t="shared" si="49"/>
        <v>1.708161582852432E-3</v>
      </c>
      <c r="H560" s="232">
        <v>3548</v>
      </c>
      <c r="I560" s="233">
        <v>3575</v>
      </c>
      <c r="J560" s="166">
        <f t="shared" si="50"/>
        <v>7.6099210822998869E-3</v>
      </c>
      <c r="K560" s="164">
        <f t="shared" si="51"/>
        <v>1.5219842164599774E-3</v>
      </c>
      <c r="L560" s="165">
        <f t="shared" si="52"/>
        <v>5.8499587798845835E-2</v>
      </c>
      <c r="M560" s="164">
        <f t="shared" si="53"/>
        <v>5.8445592466649231E-2</v>
      </c>
      <c r="N560" s="8"/>
    </row>
    <row r="561" spans="1:14" customFormat="1" x14ac:dyDescent="0.25">
      <c r="A561" s="61" t="s">
        <v>2801</v>
      </c>
      <c r="B561" s="62" t="s">
        <v>74</v>
      </c>
      <c r="C561" s="63" t="s">
        <v>102</v>
      </c>
      <c r="D561" s="232">
        <v>116356</v>
      </c>
      <c r="E561" s="233">
        <v>117951</v>
      </c>
      <c r="F561" s="166">
        <f t="shared" si="48"/>
        <v>1.3707930832960914E-2</v>
      </c>
      <c r="G561" s="164">
        <f t="shared" si="49"/>
        <v>2.7415861665921826E-3</v>
      </c>
      <c r="H561" s="232">
        <v>136</v>
      </c>
      <c r="I561" s="233">
        <v>138</v>
      </c>
      <c r="J561" s="166">
        <f t="shared" si="50"/>
        <v>1.4705882352941176E-2</v>
      </c>
      <c r="K561" s="164">
        <f t="shared" si="51"/>
        <v>2.9411764705882353E-3</v>
      </c>
      <c r="L561" s="165">
        <f t="shared" si="52"/>
        <v>1.1688267042524667E-3</v>
      </c>
      <c r="M561" s="164">
        <f t="shared" si="53"/>
        <v>1.1699773634814457E-3</v>
      </c>
      <c r="N561" s="8"/>
    </row>
    <row r="562" spans="1:14" customFormat="1" x14ac:dyDescent="0.25">
      <c r="A562" s="61" t="s">
        <v>1982</v>
      </c>
      <c r="B562" s="62" t="s">
        <v>74</v>
      </c>
      <c r="C562" s="63" t="s">
        <v>2192</v>
      </c>
      <c r="D562" s="232">
        <v>131350</v>
      </c>
      <c r="E562" s="233">
        <v>135682</v>
      </c>
      <c r="F562" s="166">
        <f t="shared" si="48"/>
        <v>3.2980586220022839E-2</v>
      </c>
      <c r="G562" s="164">
        <f t="shared" si="49"/>
        <v>6.5961172440045677E-3</v>
      </c>
      <c r="H562" s="232">
        <v>24</v>
      </c>
      <c r="I562" s="233">
        <v>25</v>
      </c>
      <c r="J562" s="166">
        <f t="shared" si="50"/>
        <v>4.1666666666666664E-2</v>
      </c>
      <c r="K562" s="164">
        <f t="shared" si="51"/>
        <v>8.3333333333333332E-3</v>
      </c>
      <c r="L562" s="165">
        <f t="shared" si="52"/>
        <v>1.8271792919680245E-4</v>
      </c>
      <c r="M562" s="164">
        <f t="shared" si="53"/>
        <v>1.8425435945814477E-4</v>
      </c>
      <c r="N562" s="8"/>
    </row>
    <row r="563" spans="1:14" customFormat="1" x14ac:dyDescent="0.25">
      <c r="A563" s="61" t="s">
        <v>1694</v>
      </c>
      <c r="B563" s="62" t="s">
        <v>1723</v>
      </c>
      <c r="C563" s="63" t="s">
        <v>1807</v>
      </c>
      <c r="D563" s="232">
        <v>416525</v>
      </c>
      <c r="E563" s="233">
        <v>433534</v>
      </c>
      <c r="F563" s="166">
        <f t="shared" si="48"/>
        <v>4.0835484064581956E-2</v>
      </c>
      <c r="G563" s="164">
        <f t="shared" si="49"/>
        <v>8.1670968129163909E-3</v>
      </c>
      <c r="H563" s="232">
        <v>277013</v>
      </c>
      <c r="I563" s="233">
        <v>288296</v>
      </c>
      <c r="J563" s="166">
        <f t="shared" si="50"/>
        <v>4.0730940425178601E-2</v>
      </c>
      <c r="K563" s="164">
        <f t="shared" si="51"/>
        <v>8.1461880850357202E-3</v>
      </c>
      <c r="L563" s="165">
        <f t="shared" si="52"/>
        <v>0.66505731948862612</v>
      </c>
      <c r="M563" s="164">
        <f t="shared" si="53"/>
        <v>0.66499051977468893</v>
      </c>
      <c r="N563" s="8"/>
    </row>
    <row r="564" spans="1:14" customFormat="1" x14ac:dyDescent="0.25">
      <c r="A564" s="61" t="s">
        <v>2800</v>
      </c>
      <c r="B564" s="62" t="s">
        <v>1723</v>
      </c>
      <c r="C564" s="63" t="s">
        <v>2469</v>
      </c>
      <c r="D564" s="232">
        <v>52196</v>
      </c>
      <c r="E564" s="233">
        <v>54742</v>
      </c>
      <c r="F564" s="166">
        <f t="shared" si="48"/>
        <v>4.8777684113725191E-2</v>
      </c>
      <c r="G564" s="164">
        <f t="shared" si="49"/>
        <v>9.7555368227450374E-3</v>
      </c>
      <c r="H564" s="232">
        <v>1</v>
      </c>
      <c r="I564" s="233">
        <v>2</v>
      </c>
      <c r="J564" s="166">
        <f t="shared" si="50"/>
        <v>1</v>
      </c>
      <c r="K564" s="164">
        <f t="shared" si="51"/>
        <v>0.2</v>
      </c>
      <c r="L564" s="165">
        <f t="shared" si="52"/>
        <v>1.9158556211203924E-5</v>
      </c>
      <c r="M564" s="164">
        <f t="shared" si="53"/>
        <v>3.653501881553469E-5</v>
      </c>
      <c r="N564" s="8"/>
    </row>
    <row r="565" spans="1:14" customFormat="1" x14ac:dyDescent="0.25">
      <c r="A565" s="61" t="s">
        <v>1695</v>
      </c>
      <c r="B565" s="62" t="s">
        <v>1723</v>
      </c>
      <c r="C565" s="63" t="s">
        <v>408</v>
      </c>
      <c r="D565" s="232">
        <v>219738</v>
      </c>
      <c r="E565" s="233">
        <v>226741</v>
      </c>
      <c r="F565" s="166">
        <f t="shared" si="48"/>
        <v>3.1869772183236403E-2</v>
      </c>
      <c r="G565" s="164">
        <f t="shared" si="49"/>
        <v>6.3739544366472802E-3</v>
      </c>
      <c r="H565" s="232">
        <v>178366</v>
      </c>
      <c r="I565" s="233">
        <v>184030</v>
      </c>
      <c r="J565" s="166">
        <f t="shared" si="50"/>
        <v>3.1754930872475697E-2</v>
      </c>
      <c r="K565" s="164">
        <f t="shared" si="51"/>
        <v>6.3509861744951391E-3</v>
      </c>
      <c r="L565" s="165">
        <f t="shared" si="52"/>
        <v>0.81172123164859966</v>
      </c>
      <c r="M565" s="164">
        <f t="shared" si="53"/>
        <v>0.8116308916340671</v>
      </c>
      <c r="N565" s="8"/>
    </row>
    <row r="566" spans="1:14" customFormat="1" x14ac:dyDescent="0.25">
      <c r="A566" s="61" t="s">
        <v>1696</v>
      </c>
      <c r="B566" s="62" t="s">
        <v>1723</v>
      </c>
      <c r="C566" s="63" t="s">
        <v>1808</v>
      </c>
      <c r="D566" s="232">
        <v>87281</v>
      </c>
      <c r="E566" s="233">
        <v>89192</v>
      </c>
      <c r="F566" s="166">
        <f t="shared" si="48"/>
        <v>2.1894799555458807E-2</v>
      </c>
      <c r="G566" s="164">
        <f t="shared" si="49"/>
        <v>4.378959911091761E-3</v>
      </c>
      <c r="H566" s="232">
        <v>32720</v>
      </c>
      <c r="I566" s="233">
        <v>33419</v>
      </c>
      <c r="J566" s="166">
        <f t="shared" si="50"/>
        <v>2.1363080684596577E-2</v>
      </c>
      <c r="K566" s="164">
        <f t="shared" si="51"/>
        <v>4.2726161369193152E-3</v>
      </c>
      <c r="L566" s="165">
        <f t="shared" si="52"/>
        <v>0.37488113105945164</v>
      </c>
      <c r="M566" s="164">
        <f t="shared" si="53"/>
        <v>0.3746860704995964</v>
      </c>
      <c r="N566" s="8"/>
    </row>
    <row r="567" spans="1:14" customFormat="1" x14ac:dyDescent="0.25">
      <c r="A567" s="61" t="s">
        <v>1697</v>
      </c>
      <c r="B567" s="62" t="s">
        <v>1723</v>
      </c>
      <c r="C567" s="63" t="s">
        <v>1809</v>
      </c>
      <c r="D567" s="232">
        <v>67337</v>
      </c>
      <c r="E567" s="233">
        <v>69083</v>
      </c>
      <c r="F567" s="166">
        <f t="shared" si="48"/>
        <v>2.5929281078753138E-2</v>
      </c>
      <c r="G567" s="164">
        <f t="shared" si="49"/>
        <v>5.1858562157506274E-3</v>
      </c>
      <c r="H567" s="232">
        <v>42611</v>
      </c>
      <c r="I567" s="233">
        <v>43704</v>
      </c>
      <c r="J567" s="166">
        <f t="shared" si="50"/>
        <v>2.5650653587101922E-2</v>
      </c>
      <c r="K567" s="164">
        <f t="shared" si="51"/>
        <v>5.1301307174203845E-3</v>
      </c>
      <c r="L567" s="165">
        <f t="shared" si="52"/>
        <v>0.63280217413903206</v>
      </c>
      <c r="M567" s="164">
        <f t="shared" si="53"/>
        <v>0.63263031425965865</v>
      </c>
      <c r="N567" s="8"/>
    </row>
    <row r="568" spans="1:14" customFormat="1" x14ac:dyDescent="0.25">
      <c r="A568" s="61" t="s">
        <v>2324</v>
      </c>
      <c r="B568" s="62" t="s">
        <v>1723</v>
      </c>
      <c r="C568" s="63" t="s">
        <v>95</v>
      </c>
      <c r="D568" s="232">
        <v>7916</v>
      </c>
      <c r="E568" s="233">
        <v>8060</v>
      </c>
      <c r="F568" s="166">
        <f t="shared" si="48"/>
        <v>1.8191005558362811E-2</v>
      </c>
      <c r="G568" s="164">
        <f t="shared" si="49"/>
        <v>3.638201111672562E-3</v>
      </c>
      <c r="H568" s="232">
        <v>2213</v>
      </c>
      <c r="I568" s="233">
        <v>2255</v>
      </c>
      <c r="J568" s="166">
        <f t="shared" si="50"/>
        <v>1.8978761861726163E-2</v>
      </c>
      <c r="K568" s="164">
        <f t="shared" si="51"/>
        <v>3.7957523723452327E-3</v>
      </c>
      <c r="L568" s="165">
        <f t="shared" si="52"/>
        <v>0.27956038403233957</v>
      </c>
      <c r="M568" s="164">
        <f t="shared" si="53"/>
        <v>0.27977667493796526</v>
      </c>
      <c r="N568" s="8"/>
    </row>
    <row r="569" spans="1:14" customFormat="1" x14ac:dyDescent="0.25">
      <c r="A569" s="61" t="s">
        <v>1698</v>
      </c>
      <c r="B569" s="62" t="s">
        <v>1723</v>
      </c>
      <c r="C569" s="63" t="s">
        <v>1810</v>
      </c>
      <c r="D569" s="232">
        <v>378099</v>
      </c>
      <c r="E569" s="233">
        <v>394083</v>
      </c>
      <c r="F569" s="166">
        <f t="shared" si="48"/>
        <v>4.2274642355573537E-2</v>
      </c>
      <c r="G569" s="164">
        <f t="shared" si="49"/>
        <v>8.4549284711147067E-3</v>
      </c>
      <c r="H569" s="232">
        <v>247532</v>
      </c>
      <c r="I569" s="233">
        <v>257908</v>
      </c>
      <c r="J569" s="166">
        <f t="shared" si="50"/>
        <v>4.1917812646445715E-2</v>
      </c>
      <c r="K569" s="164">
        <f t="shared" si="51"/>
        <v>8.3835625292891427E-3</v>
      </c>
      <c r="L569" s="165">
        <f t="shared" si="52"/>
        <v>0.65467509832081017</v>
      </c>
      <c r="M569" s="164">
        <f t="shared" si="53"/>
        <v>0.65445096591327212</v>
      </c>
      <c r="N569" s="8"/>
    </row>
    <row r="570" spans="1:14" customFormat="1" x14ac:dyDescent="0.25">
      <c r="A570" s="61" t="s">
        <v>1699</v>
      </c>
      <c r="B570" s="62" t="s">
        <v>1723</v>
      </c>
      <c r="C570" s="63" t="s">
        <v>1760</v>
      </c>
      <c r="D570" s="232">
        <v>344001</v>
      </c>
      <c r="E570" s="233">
        <v>361208</v>
      </c>
      <c r="F570" s="166">
        <f t="shared" si="48"/>
        <v>5.002020342964119E-2</v>
      </c>
      <c r="G570" s="164">
        <f t="shared" si="49"/>
        <v>1.0004040685928238E-2</v>
      </c>
      <c r="H570" s="232">
        <v>226999</v>
      </c>
      <c r="I570" s="233">
        <v>238242</v>
      </c>
      <c r="J570" s="166">
        <f t="shared" si="50"/>
        <v>4.9528852550011236E-2</v>
      </c>
      <c r="K570" s="164">
        <f t="shared" si="51"/>
        <v>9.9057705100022465E-3</v>
      </c>
      <c r="L570" s="165">
        <f t="shared" si="52"/>
        <v>0.65987889570088454</v>
      </c>
      <c r="M570" s="164">
        <f t="shared" si="53"/>
        <v>0.65957010918916525</v>
      </c>
      <c r="N570" s="8"/>
    </row>
    <row r="571" spans="1:14" customFormat="1" x14ac:dyDescent="0.25">
      <c r="A571" s="61" t="s">
        <v>1700</v>
      </c>
      <c r="B571" s="62" t="s">
        <v>1723</v>
      </c>
      <c r="C571" s="63" t="s">
        <v>1811</v>
      </c>
      <c r="D571" s="232">
        <v>810571</v>
      </c>
      <c r="E571" s="233">
        <v>847341</v>
      </c>
      <c r="F571" s="166">
        <f t="shared" si="48"/>
        <v>4.5363083554679356E-2</v>
      </c>
      <c r="G571" s="164">
        <f t="shared" si="49"/>
        <v>9.0726167109358713E-3</v>
      </c>
      <c r="H571" s="232">
        <v>802574</v>
      </c>
      <c r="I571" s="233">
        <v>838980</v>
      </c>
      <c r="J571" s="166">
        <f t="shared" si="50"/>
        <v>4.5361549215399449E-2</v>
      </c>
      <c r="K571" s="164">
        <f t="shared" si="51"/>
        <v>9.0723098430798895E-3</v>
      </c>
      <c r="L571" s="165">
        <f t="shared" si="52"/>
        <v>0.99013411533351181</v>
      </c>
      <c r="M571" s="164">
        <f t="shared" si="53"/>
        <v>0.99013266205695227</v>
      </c>
      <c r="N571" s="8"/>
    </row>
    <row r="572" spans="1:14" customFormat="1" x14ac:dyDescent="0.25">
      <c r="A572" s="61" t="s">
        <v>1701</v>
      </c>
      <c r="B572" s="62" t="s">
        <v>1723</v>
      </c>
      <c r="C572" s="63" t="s">
        <v>1812</v>
      </c>
      <c r="D572" s="232">
        <v>84695</v>
      </c>
      <c r="E572" s="233">
        <v>90008</v>
      </c>
      <c r="F572" s="166">
        <f t="shared" si="48"/>
        <v>6.2730975854536866E-2</v>
      </c>
      <c r="G572" s="164">
        <f t="shared" si="49"/>
        <v>1.2546195170907373E-2</v>
      </c>
      <c r="H572" s="232">
        <v>30556</v>
      </c>
      <c r="I572" s="233">
        <v>32509</v>
      </c>
      <c r="J572" s="166">
        <f t="shared" si="50"/>
        <v>6.3915433957324255E-2</v>
      </c>
      <c r="K572" s="164">
        <f t="shared" si="51"/>
        <v>1.2783086791464851E-2</v>
      </c>
      <c r="L572" s="165">
        <f t="shared" si="52"/>
        <v>0.3607769053663144</v>
      </c>
      <c r="M572" s="164">
        <f t="shared" si="53"/>
        <v>0.36117900631055017</v>
      </c>
      <c r="N572" s="8"/>
    </row>
    <row r="573" spans="1:14" customFormat="1" x14ac:dyDescent="0.25">
      <c r="A573" s="61" t="s">
        <v>2325</v>
      </c>
      <c r="B573" s="62" t="s">
        <v>1723</v>
      </c>
      <c r="C573" s="63" t="s">
        <v>31</v>
      </c>
      <c r="D573" s="232">
        <v>26401</v>
      </c>
      <c r="E573" s="233">
        <v>27297</v>
      </c>
      <c r="F573" s="166">
        <f t="shared" si="48"/>
        <v>3.3938108404984658E-2</v>
      </c>
      <c r="G573" s="164">
        <f t="shared" si="49"/>
        <v>6.7876216809969313E-3</v>
      </c>
      <c r="H573" s="232">
        <v>9973</v>
      </c>
      <c r="I573" s="233">
        <v>10301</v>
      </c>
      <c r="J573" s="166">
        <f t="shared" si="50"/>
        <v>3.2888799759350246E-2</v>
      </c>
      <c r="K573" s="164">
        <f t="shared" si="51"/>
        <v>6.5777599518700488E-3</v>
      </c>
      <c r="L573" s="165">
        <f t="shared" si="52"/>
        <v>0.37775084277110715</v>
      </c>
      <c r="M573" s="164">
        <f t="shared" si="53"/>
        <v>0.37736747627944461</v>
      </c>
      <c r="N573" s="8"/>
    </row>
    <row r="574" spans="1:14" customFormat="1" x14ac:dyDescent="0.25">
      <c r="A574" s="61" t="s">
        <v>1702</v>
      </c>
      <c r="B574" s="62" t="s">
        <v>1723</v>
      </c>
      <c r="C574" s="63" t="s">
        <v>402</v>
      </c>
      <c r="D574" s="232">
        <v>592146</v>
      </c>
      <c r="E574" s="233">
        <v>623369</v>
      </c>
      <c r="F574" s="166">
        <f t="shared" si="48"/>
        <v>5.2728550053534093E-2</v>
      </c>
      <c r="G574" s="164">
        <f t="shared" si="49"/>
        <v>1.0545710010706819E-2</v>
      </c>
      <c r="H574" s="232">
        <v>512426</v>
      </c>
      <c r="I574" s="233">
        <v>539462</v>
      </c>
      <c r="J574" s="166">
        <f t="shared" si="50"/>
        <v>5.2760788874881448E-2</v>
      </c>
      <c r="K574" s="164">
        <f t="shared" si="51"/>
        <v>1.0552157774976289E-2</v>
      </c>
      <c r="L574" s="165">
        <f t="shared" si="52"/>
        <v>0.86537104025020861</v>
      </c>
      <c r="M574" s="164">
        <f t="shared" si="53"/>
        <v>0.8653975414241003</v>
      </c>
      <c r="N574" s="8"/>
    </row>
    <row r="575" spans="1:14" customFormat="1" x14ac:dyDescent="0.25">
      <c r="A575" s="61" t="s">
        <v>1983</v>
      </c>
      <c r="B575" s="62" t="s">
        <v>39</v>
      </c>
      <c r="C575" s="63" t="s">
        <v>763</v>
      </c>
      <c r="D575" s="232">
        <v>102944</v>
      </c>
      <c r="E575" s="233">
        <v>104654</v>
      </c>
      <c r="F575" s="166">
        <f t="shared" si="48"/>
        <v>1.6610972956170346E-2</v>
      </c>
      <c r="G575" s="164">
        <f t="shared" si="49"/>
        <v>3.3221945912340692E-3</v>
      </c>
      <c r="H575" s="232">
        <v>220</v>
      </c>
      <c r="I575" s="233">
        <v>224</v>
      </c>
      <c r="J575" s="166">
        <f t="shared" si="50"/>
        <v>1.8181818181818181E-2</v>
      </c>
      <c r="K575" s="164">
        <f t="shared" si="51"/>
        <v>3.6363636363636364E-3</v>
      </c>
      <c r="L575" s="165">
        <f t="shared" si="52"/>
        <v>2.1370842399751322E-3</v>
      </c>
      <c r="M575" s="164">
        <f t="shared" si="53"/>
        <v>2.1403864161904946E-3</v>
      </c>
      <c r="N575" s="8"/>
    </row>
    <row r="576" spans="1:14" customFormat="1" x14ac:dyDescent="0.25">
      <c r="A576" s="61" t="s">
        <v>1703</v>
      </c>
      <c r="B576" s="62" t="s">
        <v>39</v>
      </c>
      <c r="C576" s="63" t="s">
        <v>1813</v>
      </c>
      <c r="D576" s="232">
        <v>1224189</v>
      </c>
      <c r="E576" s="233">
        <v>1234759</v>
      </c>
      <c r="F576" s="166">
        <f t="shared" si="48"/>
        <v>8.6342876794351202E-3</v>
      </c>
      <c r="G576" s="164">
        <f t="shared" si="49"/>
        <v>1.726857535887024E-3</v>
      </c>
      <c r="H576" s="232">
        <v>1224189</v>
      </c>
      <c r="I576" s="233">
        <v>1234759</v>
      </c>
      <c r="J576" s="166">
        <f t="shared" si="50"/>
        <v>8.6342876794351202E-3</v>
      </c>
      <c r="K576" s="164">
        <f t="shared" si="51"/>
        <v>1.726857535887024E-3</v>
      </c>
      <c r="L576" s="165">
        <f t="shared" si="52"/>
        <v>1</v>
      </c>
      <c r="M576" s="164">
        <f t="shared" si="53"/>
        <v>1</v>
      </c>
      <c r="N576" s="8"/>
    </row>
    <row r="577" spans="1:14" customFormat="1" x14ac:dyDescent="0.25">
      <c r="A577" s="61" t="s">
        <v>1984</v>
      </c>
      <c r="B577" s="62" t="s">
        <v>39</v>
      </c>
      <c r="C577" s="63" t="s">
        <v>2193</v>
      </c>
      <c r="D577" s="232">
        <v>65922</v>
      </c>
      <c r="E577" s="233">
        <v>65354</v>
      </c>
      <c r="F577" s="166">
        <f t="shared" si="48"/>
        <v>-8.6162434392160429E-3</v>
      </c>
      <c r="G577" s="164">
        <f t="shared" si="49"/>
        <v>-1.7232486878432085E-3</v>
      </c>
      <c r="H577" s="232">
        <v>65906</v>
      </c>
      <c r="I577" s="233">
        <v>65338</v>
      </c>
      <c r="J577" s="166">
        <f t="shared" si="50"/>
        <v>-8.6183352046854608E-3</v>
      </c>
      <c r="K577" s="164">
        <f t="shared" si="51"/>
        <v>-1.7236670409370922E-3</v>
      </c>
      <c r="L577" s="165">
        <f t="shared" si="52"/>
        <v>0.99975728891720517</v>
      </c>
      <c r="M577" s="164">
        <f t="shared" si="53"/>
        <v>0.9997551794840408</v>
      </c>
      <c r="N577" s="8"/>
    </row>
    <row r="578" spans="1:14" customFormat="1" x14ac:dyDescent="0.25">
      <c r="A578" s="61" t="s">
        <v>1985</v>
      </c>
      <c r="B578" s="62" t="s">
        <v>39</v>
      </c>
      <c r="C578" s="63" t="s">
        <v>2194</v>
      </c>
      <c r="D578" s="232">
        <v>166603</v>
      </c>
      <c r="E578" s="233">
        <v>165839</v>
      </c>
      <c r="F578" s="166">
        <f t="shared" si="48"/>
        <v>-4.5857517571712397E-3</v>
      </c>
      <c r="G578" s="164">
        <f t="shared" si="49"/>
        <v>-9.1715035143424795E-4</v>
      </c>
      <c r="H578" s="232">
        <v>166600</v>
      </c>
      <c r="I578" s="233">
        <v>165836</v>
      </c>
      <c r="J578" s="166">
        <f t="shared" si="50"/>
        <v>-4.5858343337334935E-3</v>
      </c>
      <c r="K578" s="164">
        <f t="shared" si="51"/>
        <v>-9.1716686674669869E-4</v>
      </c>
      <c r="L578" s="165">
        <f t="shared" si="52"/>
        <v>0.99998199312137237</v>
      </c>
      <c r="M578" s="164">
        <f t="shared" si="53"/>
        <v>0.99998191016588378</v>
      </c>
      <c r="N578" s="8"/>
    </row>
    <row r="579" spans="1:14" customFormat="1" x14ac:dyDescent="0.25">
      <c r="A579" s="61" t="s">
        <v>2799</v>
      </c>
      <c r="B579" s="62" t="s">
        <v>39</v>
      </c>
      <c r="C579" s="63" t="s">
        <v>2615</v>
      </c>
      <c r="D579" s="232">
        <v>48525</v>
      </c>
      <c r="E579" s="233">
        <v>48732</v>
      </c>
      <c r="F579" s="166">
        <f t="shared" ref="F579:F642" si="54">(E579-D579)/D579</f>
        <v>4.2658423493044826E-3</v>
      </c>
      <c r="G579" s="164">
        <f t="shared" ref="G579:G642" si="55">F579/5</f>
        <v>8.5316846986089657E-4</v>
      </c>
      <c r="H579" s="232">
        <v>2</v>
      </c>
      <c r="I579" s="233">
        <v>2</v>
      </c>
      <c r="J579" s="166">
        <f t="shared" ref="J579:J642" si="56">IFERROR((I579-H579)/H579,0)</f>
        <v>0</v>
      </c>
      <c r="K579" s="164">
        <f t="shared" ref="K579:K642" si="57">J579/5</f>
        <v>0</v>
      </c>
      <c r="L579" s="165">
        <f t="shared" ref="L579:L642" si="58">H579/D579</f>
        <v>4.1215868109222051E-5</v>
      </c>
      <c r="M579" s="164">
        <f t="shared" ref="M579:M642" si="59">I579/E579</f>
        <v>4.1040794549782481E-5</v>
      </c>
      <c r="N579" s="8"/>
    </row>
    <row r="580" spans="1:14" customFormat="1" x14ac:dyDescent="0.25">
      <c r="A580" s="61" t="s">
        <v>1986</v>
      </c>
      <c r="B580" s="62" t="s">
        <v>39</v>
      </c>
      <c r="C580" s="63" t="s">
        <v>2195</v>
      </c>
      <c r="D580" s="232">
        <v>418793</v>
      </c>
      <c r="E580" s="233">
        <v>429863</v>
      </c>
      <c r="F580" s="166">
        <f t="shared" si="54"/>
        <v>2.6433106570549172E-2</v>
      </c>
      <c r="G580" s="164">
        <f t="shared" si="55"/>
        <v>5.2866213141098345E-3</v>
      </c>
      <c r="H580" s="232">
        <v>418784</v>
      </c>
      <c r="I580" s="233">
        <v>429854</v>
      </c>
      <c r="J580" s="166">
        <f t="shared" si="56"/>
        <v>2.6433674638954689E-2</v>
      </c>
      <c r="K580" s="164">
        <f t="shared" si="57"/>
        <v>5.2867349277909374E-3</v>
      </c>
      <c r="L580" s="165">
        <f t="shared" si="58"/>
        <v>0.99997850966945478</v>
      </c>
      <c r="M580" s="164">
        <f t="shared" si="59"/>
        <v>0.99997906309684714</v>
      </c>
      <c r="N580" s="8"/>
    </row>
    <row r="581" spans="1:14" customFormat="1" x14ac:dyDescent="0.25">
      <c r="A581" s="61" t="s">
        <v>1987</v>
      </c>
      <c r="B581" s="62" t="s">
        <v>39</v>
      </c>
      <c r="C581" s="63" t="s">
        <v>2196</v>
      </c>
      <c r="D581" s="232">
        <v>124004</v>
      </c>
      <c r="E581" s="233">
        <v>123668</v>
      </c>
      <c r="F581" s="166">
        <f t="shared" si="54"/>
        <v>-2.70959001322538E-3</v>
      </c>
      <c r="G581" s="164">
        <f t="shared" si="55"/>
        <v>-5.4191800264507596E-4</v>
      </c>
      <c r="H581" s="232">
        <v>3</v>
      </c>
      <c r="I581" s="233">
        <v>3</v>
      </c>
      <c r="J581" s="166">
        <f t="shared" si="56"/>
        <v>0</v>
      </c>
      <c r="K581" s="164">
        <f t="shared" si="57"/>
        <v>0</v>
      </c>
      <c r="L581" s="165">
        <f t="shared" si="58"/>
        <v>2.4192767975226606E-5</v>
      </c>
      <c r="M581" s="164">
        <f t="shared" si="59"/>
        <v>2.425849856066242E-5</v>
      </c>
      <c r="N581" s="8"/>
    </row>
    <row r="582" spans="1:14" customFormat="1" x14ac:dyDescent="0.25">
      <c r="A582" s="61" t="s">
        <v>1988</v>
      </c>
      <c r="B582" s="62" t="s">
        <v>39</v>
      </c>
      <c r="C582" s="63" t="s">
        <v>2197</v>
      </c>
      <c r="D582" s="232">
        <v>630589</v>
      </c>
      <c r="E582" s="233">
        <v>640991</v>
      </c>
      <c r="F582" s="166">
        <f t="shared" si="54"/>
        <v>1.6495688951123473E-2</v>
      </c>
      <c r="G582" s="164">
        <f t="shared" si="55"/>
        <v>3.2991377902246944E-3</v>
      </c>
      <c r="H582" s="232">
        <v>630589</v>
      </c>
      <c r="I582" s="233">
        <v>640991</v>
      </c>
      <c r="J582" s="166">
        <f t="shared" si="56"/>
        <v>1.6495688951123473E-2</v>
      </c>
      <c r="K582" s="164">
        <f t="shared" si="57"/>
        <v>3.2991377902246944E-3</v>
      </c>
      <c r="L582" s="165">
        <f t="shared" si="58"/>
        <v>1</v>
      </c>
      <c r="M582" s="164">
        <f t="shared" si="59"/>
        <v>1</v>
      </c>
      <c r="N582" s="8"/>
    </row>
    <row r="583" spans="1:14" customFormat="1" x14ac:dyDescent="0.25">
      <c r="A583" s="61" t="s">
        <v>1989</v>
      </c>
      <c r="B583" s="62" t="s">
        <v>39</v>
      </c>
      <c r="C583" s="63" t="s">
        <v>345</v>
      </c>
      <c r="D583" s="232">
        <v>188226</v>
      </c>
      <c r="E583" s="233">
        <v>191190</v>
      </c>
      <c r="F583" s="166">
        <f t="shared" si="54"/>
        <v>1.5747027509483282E-2</v>
      </c>
      <c r="G583" s="164">
        <f t="shared" si="55"/>
        <v>3.1494055018966563E-3</v>
      </c>
      <c r="H583" s="232">
        <v>188225</v>
      </c>
      <c r="I583" s="233">
        <v>191189</v>
      </c>
      <c r="J583" s="166">
        <f t="shared" si="56"/>
        <v>1.5747111170142117E-2</v>
      </c>
      <c r="K583" s="164">
        <f t="shared" si="57"/>
        <v>3.1494222340284232E-3</v>
      </c>
      <c r="L583" s="165">
        <f t="shared" si="58"/>
        <v>0.99999468723768237</v>
      </c>
      <c r="M583" s="164">
        <f t="shared" si="59"/>
        <v>0.9999947696009206</v>
      </c>
      <c r="N583" s="8"/>
    </row>
    <row r="584" spans="1:14" customFormat="1" x14ac:dyDescent="0.25">
      <c r="A584" s="61" t="s">
        <v>1990</v>
      </c>
      <c r="B584" s="62" t="s">
        <v>39</v>
      </c>
      <c r="C584" s="63" t="s">
        <v>2198</v>
      </c>
      <c r="D584" s="232">
        <v>133472</v>
      </c>
      <c r="E584" s="233">
        <v>131972</v>
      </c>
      <c r="F584" s="166">
        <f t="shared" si="54"/>
        <v>-1.1238312155358428E-2</v>
      </c>
      <c r="G584" s="164">
        <f t="shared" si="55"/>
        <v>-2.2476624310716854E-3</v>
      </c>
      <c r="H584" s="232">
        <v>133269</v>
      </c>
      <c r="I584" s="233">
        <v>131771</v>
      </c>
      <c r="J584" s="166">
        <f t="shared" si="56"/>
        <v>-1.1240423504340845E-2</v>
      </c>
      <c r="K584" s="164">
        <f t="shared" si="57"/>
        <v>-2.2480847008681691E-3</v>
      </c>
      <c r="L584" s="165">
        <f t="shared" si="58"/>
        <v>0.9984790817549748</v>
      </c>
      <c r="M584" s="164">
        <f t="shared" si="59"/>
        <v>0.99847694965598766</v>
      </c>
      <c r="N584" s="8"/>
    </row>
    <row r="585" spans="1:14" customFormat="1" x14ac:dyDescent="0.25">
      <c r="A585" s="61" t="s">
        <v>1991</v>
      </c>
      <c r="B585" s="62" t="s">
        <v>39</v>
      </c>
      <c r="C585" s="63" t="s">
        <v>582</v>
      </c>
      <c r="D585" s="232">
        <v>64175</v>
      </c>
      <c r="E585" s="233">
        <v>64471</v>
      </c>
      <c r="F585" s="166">
        <f t="shared" si="54"/>
        <v>4.612388001558239E-3</v>
      </c>
      <c r="G585" s="164">
        <f t="shared" si="55"/>
        <v>9.2247760031164783E-4</v>
      </c>
      <c r="H585" s="232">
        <v>64121</v>
      </c>
      <c r="I585" s="233">
        <v>64417</v>
      </c>
      <c r="J585" s="166">
        <f t="shared" si="56"/>
        <v>4.6162723600692438E-3</v>
      </c>
      <c r="K585" s="164">
        <f t="shared" si="57"/>
        <v>9.2325447201384878E-4</v>
      </c>
      <c r="L585" s="165">
        <f t="shared" si="58"/>
        <v>0.99915855083755356</v>
      </c>
      <c r="M585" s="164">
        <f t="shared" si="59"/>
        <v>0.99916241410866902</v>
      </c>
      <c r="N585" s="8"/>
    </row>
    <row r="586" spans="1:14" customFormat="1" x14ac:dyDescent="0.25">
      <c r="A586" s="61" t="s">
        <v>1992</v>
      </c>
      <c r="B586" s="62" t="s">
        <v>39</v>
      </c>
      <c r="C586" s="63" t="s">
        <v>2199</v>
      </c>
      <c r="D586" s="232">
        <v>521024</v>
      </c>
      <c r="E586" s="233">
        <v>534949</v>
      </c>
      <c r="F586" s="166">
        <f t="shared" si="54"/>
        <v>2.6726216066822257E-2</v>
      </c>
      <c r="G586" s="164">
        <f t="shared" si="55"/>
        <v>5.3452432133644515E-3</v>
      </c>
      <c r="H586" s="232">
        <v>521024</v>
      </c>
      <c r="I586" s="233">
        <v>534949</v>
      </c>
      <c r="J586" s="166">
        <f t="shared" si="56"/>
        <v>2.6726216066822257E-2</v>
      </c>
      <c r="K586" s="164">
        <f t="shared" si="57"/>
        <v>5.3452432133644515E-3</v>
      </c>
      <c r="L586" s="165">
        <f t="shared" si="58"/>
        <v>1</v>
      </c>
      <c r="M586" s="164">
        <f t="shared" si="59"/>
        <v>1</v>
      </c>
      <c r="N586" s="8"/>
    </row>
    <row r="587" spans="1:14" customFormat="1" x14ac:dyDescent="0.25">
      <c r="A587" s="61" t="s">
        <v>2798</v>
      </c>
      <c r="B587" s="62" t="s">
        <v>39</v>
      </c>
      <c r="C587" s="63" t="s">
        <v>2616</v>
      </c>
      <c r="D587" s="232">
        <v>38589</v>
      </c>
      <c r="E587" s="233">
        <v>38742</v>
      </c>
      <c r="F587" s="166">
        <f t="shared" si="54"/>
        <v>3.9648604524605453E-3</v>
      </c>
      <c r="G587" s="164">
        <f t="shared" si="55"/>
        <v>7.9297209049210911E-4</v>
      </c>
      <c r="H587" s="232">
        <v>102</v>
      </c>
      <c r="I587" s="233">
        <v>103</v>
      </c>
      <c r="J587" s="166">
        <f t="shared" si="56"/>
        <v>9.8039215686274508E-3</v>
      </c>
      <c r="K587" s="164">
        <f t="shared" si="57"/>
        <v>1.9607843137254902E-3</v>
      </c>
      <c r="L587" s="165">
        <f t="shared" si="58"/>
        <v>2.643240301640364E-3</v>
      </c>
      <c r="M587" s="164">
        <f t="shared" si="59"/>
        <v>2.6586133911517215E-3</v>
      </c>
      <c r="N587" s="8"/>
    </row>
    <row r="588" spans="1:14" customFormat="1" x14ac:dyDescent="0.25">
      <c r="A588" s="61" t="s">
        <v>1993</v>
      </c>
      <c r="B588" s="62" t="s">
        <v>39</v>
      </c>
      <c r="C588" s="63" t="s">
        <v>2200</v>
      </c>
      <c r="D588" s="232">
        <v>80094</v>
      </c>
      <c r="E588" s="233">
        <v>80175</v>
      </c>
      <c r="F588" s="166">
        <f t="shared" si="54"/>
        <v>1.0113117087422279E-3</v>
      </c>
      <c r="G588" s="164">
        <f t="shared" si="55"/>
        <v>2.0226234174844558E-4</v>
      </c>
      <c r="H588" s="232">
        <v>2</v>
      </c>
      <c r="I588" s="233">
        <v>2</v>
      </c>
      <c r="J588" s="166">
        <f t="shared" si="56"/>
        <v>0</v>
      </c>
      <c r="K588" s="164">
        <f t="shared" si="57"/>
        <v>0</v>
      </c>
      <c r="L588" s="165">
        <f t="shared" si="58"/>
        <v>2.4970659475116737E-5</v>
      </c>
      <c r="M588" s="164">
        <f t="shared" si="59"/>
        <v>2.494543186778921E-5</v>
      </c>
      <c r="N588" s="8"/>
    </row>
    <row r="589" spans="1:14" customFormat="1" x14ac:dyDescent="0.25">
      <c r="A589" s="61" t="s">
        <v>2797</v>
      </c>
      <c r="B589" s="62" t="s">
        <v>39</v>
      </c>
      <c r="C589" s="63" t="s">
        <v>609</v>
      </c>
      <c r="D589" s="232">
        <v>86245</v>
      </c>
      <c r="E589" s="233">
        <v>86721</v>
      </c>
      <c r="F589" s="166">
        <f t="shared" si="54"/>
        <v>5.5191605310452776E-3</v>
      </c>
      <c r="G589" s="164">
        <f t="shared" si="55"/>
        <v>1.1038321062090556E-3</v>
      </c>
      <c r="H589" s="232">
        <v>0</v>
      </c>
      <c r="I589" s="233">
        <v>0</v>
      </c>
      <c r="J589" s="166">
        <f t="shared" si="56"/>
        <v>0</v>
      </c>
      <c r="K589" s="164">
        <f t="shared" si="57"/>
        <v>0</v>
      </c>
      <c r="L589" s="165">
        <f t="shared" si="58"/>
        <v>0</v>
      </c>
      <c r="M589" s="164">
        <f t="shared" si="59"/>
        <v>0</v>
      </c>
      <c r="N589" s="8"/>
    </row>
    <row r="590" spans="1:14" customFormat="1" x14ac:dyDescent="0.25">
      <c r="A590" s="61" t="s">
        <v>1994</v>
      </c>
      <c r="B590" s="62" t="s">
        <v>39</v>
      </c>
      <c r="C590" s="63" t="s">
        <v>2130</v>
      </c>
      <c r="D590" s="232">
        <v>251562</v>
      </c>
      <c r="E590" s="233">
        <v>259252</v>
      </c>
      <c r="F590" s="166">
        <f t="shared" si="54"/>
        <v>3.0569004857649407E-2</v>
      </c>
      <c r="G590" s="164">
        <f t="shared" si="55"/>
        <v>6.1138009715298817E-3</v>
      </c>
      <c r="H590" s="232">
        <v>251344</v>
      </c>
      <c r="I590" s="233">
        <v>259029</v>
      </c>
      <c r="J590" s="166">
        <f t="shared" si="56"/>
        <v>3.0575625437647209E-2</v>
      </c>
      <c r="K590" s="164">
        <f t="shared" si="57"/>
        <v>6.1151250875294419E-3</v>
      </c>
      <c r="L590" s="165">
        <f t="shared" si="58"/>
        <v>0.99913341442666226</v>
      </c>
      <c r="M590" s="164">
        <f t="shared" si="59"/>
        <v>0.99913983305818277</v>
      </c>
      <c r="N590" s="8"/>
    </row>
    <row r="591" spans="1:14" customFormat="1" x14ac:dyDescent="0.25">
      <c r="A591" s="61" t="s">
        <v>1995</v>
      </c>
      <c r="B591" s="62" t="s">
        <v>39</v>
      </c>
      <c r="C591" s="63" t="s">
        <v>2201</v>
      </c>
      <c r="D591" s="232">
        <v>276207</v>
      </c>
      <c r="E591" s="233">
        <v>284679</v>
      </c>
      <c r="F591" s="166">
        <f t="shared" si="54"/>
        <v>3.0672647688146933E-2</v>
      </c>
      <c r="G591" s="164">
        <f t="shared" si="55"/>
        <v>6.1345295376293869E-3</v>
      </c>
      <c r="H591" s="232">
        <v>276136</v>
      </c>
      <c r="I591" s="233">
        <v>284606</v>
      </c>
      <c r="J591" s="166">
        <f t="shared" si="56"/>
        <v>3.0673291421618332E-2</v>
      </c>
      <c r="K591" s="164">
        <f t="shared" si="57"/>
        <v>6.1346582843236665E-3</v>
      </c>
      <c r="L591" s="165">
        <f t="shared" si="58"/>
        <v>0.99974294641337835</v>
      </c>
      <c r="M591" s="164">
        <f t="shared" si="59"/>
        <v>0.99974357082889853</v>
      </c>
      <c r="N591" s="8"/>
    </row>
    <row r="592" spans="1:14" customFormat="1" x14ac:dyDescent="0.25">
      <c r="A592" s="61" t="s">
        <v>1019</v>
      </c>
      <c r="B592" s="62" t="s">
        <v>39</v>
      </c>
      <c r="C592" s="63" t="s">
        <v>38</v>
      </c>
      <c r="D592" s="232">
        <v>565636</v>
      </c>
      <c r="E592" s="233">
        <v>578333</v>
      </c>
      <c r="F592" s="166">
        <f t="shared" si="54"/>
        <v>2.2447298262486828E-2</v>
      </c>
      <c r="G592" s="164">
        <f t="shared" si="55"/>
        <v>4.4894596524973655E-3</v>
      </c>
      <c r="H592" s="232">
        <v>565636</v>
      </c>
      <c r="I592" s="233">
        <v>578333</v>
      </c>
      <c r="J592" s="166">
        <f t="shared" si="56"/>
        <v>2.2447298262486828E-2</v>
      </c>
      <c r="K592" s="164">
        <f t="shared" si="57"/>
        <v>4.4894596524973655E-3</v>
      </c>
      <c r="L592" s="165">
        <f t="shared" si="58"/>
        <v>1</v>
      </c>
      <c r="M592" s="164">
        <f t="shared" si="59"/>
        <v>1</v>
      </c>
      <c r="N592" s="8"/>
    </row>
    <row r="593" spans="1:14" customFormat="1" x14ac:dyDescent="0.25">
      <c r="A593" s="61" t="s">
        <v>1996</v>
      </c>
      <c r="B593" s="62" t="s">
        <v>39</v>
      </c>
      <c r="C593" s="63" t="s">
        <v>2171</v>
      </c>
      <c r="D593" s="232">
        <v>274621</v>
      </c>
      <c r="E593" s="233">
        <v>277313</v>
      </c>
      <c r="F593" s="166">
        <f t="shared" si="54"/>
        <v>9.8026006751122455E-3</v>
      </c>
      <c r="G593" s="164">
        <f t="shared" si="55"/>
        <v>1.9605201350224493E-3</v>
      </c>
      <c r="H593" s="232">
        <v>1</v>
      </c>
      <c r="I593" s="233">
        <v>1</v>
      </c>
      <c r="J593" s="166">
        <f t="shared" si="56"/>
        <v>0</v>
      </c>
      <c r="K593" s="164">
        <f t="shared" si="57"/>
        <v>0</v>
      </c>
      <c r="L593" s="165">
        <f t="shared" si="58"/>
        <v>3.6413821229986054E-6</v>
      </c>
      <c r="M593" s="164">
        <f t="shared" si="59"/>
        <v>3.6060336154453631E-6</v>
      </c>
      <c r="N593" s="8"/>
    </row>
    <row r="594" spans="1:14" customFormat="1" x14ac:dyDescent="0.25">
      <c r="A594" s="61" t="s">
        <v>1997</v>
      </c>
      <c r="B594" s="62" t="s">
        <v>39</v>
      </c>
      <c r="C594" s="63" t="s">
        <v>2091</v>
      </c>
      <c r="D594" s="232">
        <v>131991</v>
      </c>
      <c r="E594" s="233">
        <v>131772</v>
      </c>
      <c r="F594" s="166">
        <f t="shared" si="54"/>
        <v>-1.6592040366388617E-3</v>
      </c>
      <c r="G594" s="164">
        <f t="shared" si="55"/>
        <v>-3.3184080732777236E-4</v>
      </c>
      <c r="H594" s="232">
        <v>131977</v>
      </c>
      <c r="I594" s="233">
        <v>131758</v>
      </c>
      <c r="J594" s="166">
        <f t="shared" si="56"/>
        <v>-1.6593800434924267E-3</v>
      </c>
      <c r="K594" s="164">
        <f t="shared" si="57"/>
        <v>-3.3187600869848534E-4</v>
      </c>
      <c r="L594" s="165">
        <f t="shared" si="58"/>
        <v>0.99989393216204137</v>
      </c>
      <c r="M594" s="164">
        <f t="shared" si="59"/>
        <v>0.99989375588137086</v>
      </c>
      <c r="N594" s="8"/>
    </row>
    <row r="595" spans="1:14" customFormat="1" x14ac:dyDescent="0.25">
      <c r="A595" s="61" t="s">
        <v>1998</v>
      </c>
      <c r="B595" s="62" t="s">
        <v>39</v>
      </c>
      <c r="C595" s="63" t="s">
        <v>2144</v>
      </c>
      <c r="D595" s="232">
        <v>155009</v>
      </c>
      <c r="E595" s="233">
        <v>158656</v>
      </c>
      <c r="F595" s="166">
        <f t="shared" si="54"/>
        <v>2.3527666135514713E-2</v>
      </c>
      <c r="G595" s="164">
        <f t="shared" si="55"/>
        <v>4.7055332271029428E-3</v>
      </c>
      <c r="H595" s="232">
        <v>88</v>
      </c>
      <c r="I595" s="233">
        <v>90</v>
      </c>
      <c r="J595" s="166">
        <f t="shared" si="56"/>
        <v>2.2727272727272728E-2</v>
      </c>
      <c r="K595" s="164">
        <f t="shared" si="57"/>
        <v>4.5454545454545452E-3</v>
      </c>
      <c r="L595" s="165">
        <f t="shared" si="58"/>
        <v>5.677089717371249E-4</v>
      </c>
      <c r="M595" s="164">
        <f t="shared" si="59"/>
        <v>5.672650262202501E-4</v>
      </c>
      <c r="N595" s="8"/>
    </row>
    <row r="596" spans="1:14" customFormat="1" x14ac:dyDescent="0.25">
      <c r="A596" s="61" t="s">
        <v>1999</v>
      </c>
      <c r="B596" s="62" t="s">
        <v>39</v>
      </c>
      <c r="C596" s="63" t="s">
        <v>2114</v>
      </c>
      <c r="D596" s="232">
        <v>36839</v>
      </c>
      <c r="E596" s="233">
        <v>36717</v>
      </c>
      <c r="F596" s="166">
        <f t="shared" si="54"/>
        <v>-3.3117077010776622E-3</v>
      </c>
      <c r="G596" s="164">
        <f t="shared" si="55"/>
        <v>-6.6234154021553246E-4</v>
      </c>
      <c r="H596" s="232">
        <v>1714</v>
      </c>
      <c r="I596" s="233">
        <v>1707</v>
      </c>
      <c r="J596" s="166">
        <f t="shared" si="56"/>
        <v>-4.0840140023337222E-3</v>
      </c>
      <c r="K596" s="164">
        <f t="shared" si="57"/>
        <v>-8.1680280046674447E-4</v>
      </c>
      <c r="L596" s="165">
        <f t="shared" si="58"/>
        <v>4.6526778685632077E-2</v>
      </c>
      <c r="M596" s="164">
        <f t="shared" si="59"/>
        <v>4.6490726366533217E-2</v>
      </c>
      <c r="N596" s="8"/>
    </row>
    <row r="597" spans="1:14" customFormat="1" x14ac:dyDescent="0.25">
      <c r="A597" s="61" t="s">
        <v>2000</v>
      </c>
      <c r="B597" s="62" t="s">
        <v>39</v>
      </c>
      <c r="C597" s="63" t="s">
        <v>2202</v>
      </c>
      <c r="D597" s="232">
        <v>85387</v>
      </c>
      <c r="E597" s="233">
        <v>84839</v>
      </c>
      <c r="F597" s="166">
        <f t="shared" si="54"/>
        <v>-6.4178387810790872E-3</v>
      </c>
      <c r="G597" s="164">
        <f t="shared" si="55"/>
        <v>-1.2835677562158174E-3</v>
      </c>
      <c r="H597" s="232">
        <v>85387</v>
      </c>
      <c r="I597" s="233">
        <v>84839</v>
      </c>
      <c r="J597" s="166">
        <f t="shared" si="56"/>
        <v>-6.4178387810790872E-3</v>
      </c>
      <c r="K597" s="164">
        <f t="shared" si="57"/>
        <v>-1.2835677562158174E-3</v>
      </c>
      <c r="L597" s="165">
        <f t="shared" si="58"/>
        <v>1</v>
      </c>
      <c r="M597" s="164">
        <f t="shared" si="59"/>
        <v>1</v>
      </c>
      <c r="N597" s="8"/>
    </row>
    <row r="598" spans="1:14" customFormat="1" x14ac:dyDescent="0.25">
      <c r="A598" s="61" t="s">
        <v>2796</v>
      </c>
      <c r="B598" s="62" t="s">
        <v>39</v>
      </c>
      <c r="C598" s="63" t="s">
        <v>58</v>
      </c>
      <c r="D598" s="232">
        <v>43947</v>
      </c>
      <c r="E598" s="233">
        <v>44037</v>
      </c>
      <c r="F598" s="166">
        <f t="shared" si="54"/>
        <v>2.0479213598197828E-3</v>
      </c>
      <c r="G598" s="164">
        <f t="shared" si="55"/>
        <v>4.0958427196395656E-4</v>
      </c>
      <c r="H598" s="232">
        <v>0</v>
      </c>
      <c r="I598" s="233">
        <v>0</v>
      </c>
      <c r="J598" s="166">
        <f t="shared" si="56"/>
        <v>0</v>
      </c>
      <c r="K598" s="164">
        <f t="shared" si="57"/>
        <v>0</v>
      </c>
      <c r="L598" s="165">
        <f t="shared" si="58"/>
        <v>0</v>
      </c>
      <c r="M598" s="164">
        <f t="shared" si="59"/>
        <v>0</v>
      </c>
      <c r="N598" s="8"/>
    </row>
    <row r="599" spans="1:14" customFormat="1" x14ac:dyDescent="0.25">
      <c r="A599" s="61" t="s">
        <v>2001</v>
      </c>
      <c r="B599" s="62" t="s">
        <v>39</v>
      </c>
      <c r="C599" s="63" t="s">
        <v>2203</v>
      </c>
      <c r="D599" s="232">
        <v>544331</v>
      </c>
      <c r="E599" s="233">
        <v>562078</v>
      </c>
      <c r="F599" s="166">
        <f t="shared" si="54"/>
        <v>3.260332408038491E-2</v>
      </c>
      <c r="G599" s="164">
        <f t="shared" si="55"/>
        <v>6.5206648160769818E-3</v>
      </c>
      <c r="H599" s="232">
        <v>544331</v>
      </c>
      <c r="I599" s="233">
        <v>562078</v>
      </c>
      <c r="J599" s="166">
        <f t="shared" si="56"/>
        <v>3.260332408038491E-2</v>
      </c>
      <c r="K599" s="164">
        <f t="shared" si="57"/>
        <v>6.5206648160769818E-3</v>
      </c>
      <c r="L599" s="165">
        <f t="shared" si="58"/>
        <v>1</v>
      </c>
      <c r="M599" s="164">
        <f t="shared" si="59"/>
        <v>1</v>
      </c>
      <c r="N599" s="8"/>
    </row>
    <row r="600" spans="1:14" customFormat="1" x14ac:dyDescent="0.25">
      <c r="A600" s="61" t="s">
        <v>2272</v>
      </c>
      <c r="B600" s="62" t="s">
        <v>39</v>
      </c>
      <c r="C600" s="63" t="s">
        <v>2279</v>
      </c>
      <c r="D600" s="232">
        <v>87117</v>
      </c>
      <c r="E600" s="233">
        <v>86896</v>
      </c>
      <c r="F600" s="166">
        <f t="shared" si="54"/>
        <v>-2.5368183018239839E-3</v>
      </c>
      <c r="G600" s="164">
        <f t="shared" si="55"/>
        <v>-5.0736366036479674E-4</v>
      </c>
      <c r="H600" s="232">
        <v>1033</v>
      </c>
      <c r="I600" s="233">
        <v>1030</v>
      </c>
      <c r="J600" s="166">
        <f t="shared" si="56"/>
        <v>-2.9041626331074541E-3</v>
      </c>
      <c r="K600" s="164">
        <f t="shared" si="57"/>
        <v>-5.8083252662149087E-4</v>
      </c>
      <c r="L600" s="165">
        <f t="shared" si="58"/>
        <v>1.1857616768254187E-2</v>
      </c>
      <c r="M600" s="164">
        <f t="shared" si="59"/>
        <v>1.1853249861903885E-2</v>
      </c>
      <c r="N600" s="8"/>
    </row>
    <row r="601" spans="1:14" customFormat="1" x14ac:dyDescent="0.25">
      <c r="A601" s="61" t="s">
        <v>2002</v>
      </c>
      <c r="B601" s="62" t="s">
        <v>39</v>
      </c>
      <c r="C601" s="63" t="s">
        <v>2204</v>
      </c>
      <c r="D601" s="232">
        <v>140368</v>
      </c>
      <c r="E601" s="233">
        <v>145043</v>
      </c>
      <c r="F601" s="166">
        <f t="shared" si="54"/>
        <v>3.3305311751966257E-2</v>
      </c>
      <c r="G601" s="164">
        <f t="shared" si="55"/>
        <v>6.6610623503932515E-3</v>
      </c>
      <c r="H601" s="232">
        <v>140366</v>
      </c>
      <c r="I601" s="233">
        <v>145041</v>
      </c>
      <c r="J601" s="166">
        <f t="shared" si="56"/>
        <v>3.3305786301526009E-2</v>
      </c>
      <c r="K601" s="164">
        <f t="shared" si="57"/>
        <v>6.6611572603052019E-3</v>
      </c>
      <c r="L601" s="165">
        <f t="shared" si="58"/>
        <v>0.99998575173828796</v>
      </c>
      <c r="M601" s="164">
        <f t="shared" si="59"/>
        <v>0.99998621098570772</v>
      </c>
      <c r="N601" s="8"/>
    </row>
    <row r="602" spans="1:14" customFormat="1" x14ac:dyDescent="0.25">
      <c r="A602" s="61" t="s">
        <v>2003</v>
      </c>
      <c r="B602" s="62" t="s">
        <v>39</v>
      </c>
      <c r="C602" s="63" t="s">
        <v>2205</v>
      </c>
      <c r="D602" s="232">
        <v>367846</v>
      </c>
      <c r="E602" s="233">
        <v>382204</v>
      </c>
      <c r="F602" s="166">
        <f t="shared" si="54"/>
        <v>3.9032638658569076E-2</v>
      </c>
      <c r="G602" s="164">
        <f t="shared" si="55"/>
        <v>7.8065277317138151E-3</v>
      </c>
      <c r="H602" s="232">
        <v>367842</v>
      </c>
      <c r="I602" s="233">
        <v>382200</v>
      </c>
      <c r="J602" s="166">
        <f t="shared" si="56"/>
        <v>3.9033063108617289E-2</v>
      </c>
      <c r="K602" s="164">
        <f t="shared" si="57"/>
        <v>7.8066126217234575E-3</v>
      </c>
      <c r="L602" s="165">
        <f t="shared" si="58"/>
        <v>0.99998912588420152</v>
      </c>
      <c r="M602" s="164">
        <f t="shared" si="59"/>
        <v>0.99998953438477878</v>
      </c>
      <c r="N602" s="8"/>
    </row>
    <row r="603" spans="1:14" customFormat="1" x14ac:dyDescent="0.25">
      <c r="A603" s="61" t="s">
        <v>2004</v>
      </c>
      <c r="B603" s="62" t="s">
        <v>39</v>
      </c>
      <c r="C603" s="63" t="s">
        <v>2206</v>
      </c>
      <c r="D603" s="232">
        <v>318201</v>
      </c>
      <c r="E603" s="233">
        <v>321021</v>
      </c>
      <c r="F603" s="166">
        <f t="shared" si="54"/>
        <v>8.8623228713926097E-3</v>
      </c>
      <c r="G603" s="164">
        <f t="shared" si="55"/>
        <v>1.7724645742785219E-3</v>
      </c>
      <c r="H603" s="232">
        <v>5</v>
      </c>
      <c r="I603" s="233">
        <v>5</v>
      </c>
      <c r="J603" s="166">
        <f t="shared" si="56"/>
        <v>0</v>
      </c>
      <c r="K603" s="164">
        <f t="shared" si="57"/>
        <v>0</v>
      </c>
      <c r="L603" s="165">
        <f t="shared" si="58"/>
        <v>1.5713338424454984E-5</v>
      </c>
      <c r="M603" s="164">
        <f t="shared" si="59"/>
        <v>1.5575305042349255E-5</v>
      </c>
      <c r="N603" s="8"/>
    </row>
    <row r="604" spans="1:14" customFormat="1" x14ac:dyDescent="0.25">
      <c r="A604" s="61" t="s">
        <v>2005</v>
      </c>
      <c r="B604" s="62" t="s">
        <v>39</v>
      </c>
      <c r="C604" s="63" t="s">
        <v>1785</v>
      </c>
      <c r="D604" s="232">
        <v>112019</v>
      </c>
      <c r="E604" s="233">
        <v>111247</v>
      </c>
      <c r="F604" s="166">
        <f t="shared" si="54"/>
        <v>-6.891688017211366E-3</v>
      </c>
      <c r="G604" s="164">
        <f t="shared" si="55"/>
        <v>-1.3783376034422732E-3</v>
      </c>
      <c r="H604" s="232">
        <v>7</v>
      </c>
      <c r="I604" s="233">
        <v>7</v>
      </c>
      <c r="J604" s="166">
        <f t="shared" si="56"/>
        <v>0</v>
      </c>
      <c r="K604" s="164">
        <f t="shared" si="57"/>
        <v>0</v>
      </c>
      <c r="L604" s="165">
        <f t="shared" si="58"/>
        <v>6.2489399119792179E-5</v>
      </c>
      <c r="M604" s="164">
        <f t="shared" si="59"/>
        <v>6.2923045115823343E-5</v>
      </c>
      <c r="N604" s="8"/>
    </row>
    <row r="605" spans="1:14" customFormat="1" x14ac:dyDescent="0.25">
      <c r="A605" s="61" t="s">
        <v>2006</v>
      </c>
      <c r="B605" s="62" t="s">
        <v>39</v>
      </c>
      <c r="C605" s="63" t="s">
        <v>2109</v>
      </c>
      <c r="D605" s="232">
        <v>168514</v>
      </c>
      <c r="E605" s="233">
        <v>171205</v>
      </c>
      <c r="F605" s="166">
        <f t="shared" si="54"/>
        <v>1.5968999608341146E-2</v>
      </c>
      <c r="G605" s="164">
        <f t="shared" si="55"/>
        <v>3.1937999216682294E-3</v>
      </c>
      <c r="H605" s="232">
        <v>212</v>
      </c>
      <c r="I605" s="233">
        <v>215</v>
      </c>
      <c r="J605" s="166">
        <f t="shared" si="56"/>
        <v>1.4150943396226415E-2</v>
      </c>
      <c r="K605" s="164">
        <f t="shared" si="57"/>
        <v>2.8301886792452833E-3</v>
      </c>
      <c r="L605" s="165">
        <f t="shared" si="58"/>
        <v>1.2580557105047652E-3</v>
      </c>
      <c r="M605" s="164">
        <f t="shared" si="59"/>
        <v>1.2558044449636401E-3</v>
      </c>
      <c r="N605" s="8"/>
    </row>
    <row r="606" spans="1:14" customFormat="1" x14ac:dyDescent="0.25">
      <c r="A606" s="61" t="s">
        <v>2007</v>
      </c>
      <c r="B606" s="62" t="s">
        <v>39</v>
      </c>
      <c r="C606" s="63" t="s">
        <v>325</v>
      </c>
      <c r="D606" s="232">
        <v>829473</v>
      </c>
      <c r="E606" s="233">
        <v>852424</v>
      </c>
      <c r="F606" s="166">
        <f t="shared" si="54"/>
        <v>2.7669375615601715E-2</v>
      </c>
      <c r="G606" s="164">
        <f t="shared" si="55"/>
        <v>5.5338751231203426E-3</v>
      </c>
      <c r="H606" s="232">
        <v>829473</v>
      </c>
      <c r="I606" s="233">
        <v>852424</v>
      </c>
      <c r="J606" s="166">
        <f t="shared" si="56"/>
        <v>2.7669375615601715E-2</v>
      </c>
      <c r="K606" s="164">
        <f t="shared" si="57"/>
        <v>5.5338751231203426E-3</v>
      </c>
      <c r="L606" s="165">
        <f t="shared" si="58"/>
        <v>1</v>
      </c>
      <c r="M606" s="164">
        <f t="shared" si="59"/>
        <v>1</v>
      </c>
      <c r="N606" s="8"/>
    </row>
    <row r="607" spans="1:14" customFormat="1" x14ac:dyDescent="0.25">
      <c r="A607" s="61" t="s">
        <v>2008</v>
      </c>
      <c r="B607" s="62" t="s">
        <v>39</v>
      </c>
      <c r="C607" s="63" t="s">
        <v>2207</v>
      </c>
      <c r="D607" s="232">
        <v>304876</v>
      </c>
      <c r="E607" s="233">
        <v>311718</v>
      </c>
      <c r="F607" s="166">
        <f t="shared" si="54"/>
        <v>2.2441910809640642E-2</v>
      </c>
      <c r="G607" s="164">
        <f t="shared" si="55"/>
        <v>4.488382161928128E-3</v>
      </c>
      <c r="H607" s="232">
        <v>304855</v>
      </c>
      <c r="I607" s="233">
        <v>311696</v>
      </c>
      <c r="J607" s="166">
        <f t="shared" si="56"/>
        <v>2.2440176477341686E-2</v>
      </c>
      <c r="K607" s="164">
        <f t="shared" si="57"/>
        <v>4.4880352954683369E-3</v>
      </c>
      <c r="L607" s="165">
        <f t="shared" si="58"/>
        <v>0.99993111953712333</v>
      </c>
      <c r="M607" s="164">
        <f t="shared" si="59"/>
        <v>0.99992942338908886</v>
      </c>
      <c r="N607" s="8"/>
    </row>
    <row r="608" spans="1:14" customFormat="1" x14ac:dyDescent="0.25">
      <c r="A608" s="61" t="s">
        <v>2795</v>
      </c>
      <c r="B608" s="62" t="s">
        <v>39</v>
      </c>
      <c r="C608" s="63" t="s">
        <v>2618</v>
      </c>
      <c r="D608" s="232">
        <v>92275</v>
      </c>
      <c r="E608" s="233">
        <v>92400</v>
      </c>
      <c r="F608" s="166">
        <f t="shared" si="54"/>
        <v>1.35464643727987E-3</v>
      </c>
      <c r="G608" s="164">
        <f t="shared" si="55"/>
        <v>2.70929287455974E-4</v>
      </c>
      <c r="H608" s="232">
        <v>6</v>
      </c>
      <c r="I608" s="233">
        <v>6</v>
      </c>
      <c r="J608" s="166">
        <f t="shared" si="56"/>
        <v>0</v>
      </c>
      <c r="K608" s="164">
        <f t="shared" si="57"/>
        <v>0</v>
      </c>
      <c r="L608" s="165">
        <f t="shared" si="58"/>
        <v>6.5023028989433755E-5</v>
      </c>
      <c r="M608" s="164">
        <f t="shared" si="59"/>
        <v>6.4935064935064935E-5</v>
      </c>
      <c r="N608" s="8"/>
    </row>
    <row r="609" spans="1:14" customFormat="1" x14ac:dyDescent="0.25">
      <c r="A609" s="61" t="s">
        <v>2009</v>
      </c>
      <c r="B609" s="62" t="s">
        <v>39</v>
      </c>
      <c r="C609" s="63" t="s">
        <v>2208</v>
      </c>
      <c r="D609" s="232">
        <v>46252</v>
      </c>
      <c r="E609" s="233">
        <v>47171</v>
      </c>
      <c r="F609" s="166">
        <f t="shared" si="54"/>
        <v>1.9869411052495026E-2</v>
      </c>
      <c r="G609" s="164">
        <f t="shared" si="55"/>
        <v>3.9738822104990051E-3</v>
      </c>
      <c r="H609" s="232">
        <v>73</v>
      </c>
      <c r="I609" s="233">
        <v>74</v>
      </c>
      <c r="J609" s="166">
        <f t="shared" si="56"/>
        <v>1.3698630136986301E-2</v>
      </c>
      <c r="K609" s="164">
        <f t="shared" si="57"/>
        <v>2.7397260273972603E-3</v>
      </c>
      <c r="L609" s="165">
        <f t="shared" si="58"/>
        <v>1.5783101271296376E-3</v>
      </c>
      <c r="M609" s="164">
        <f t="shared" si="59"/>
        <v>1.5687604672362256E-3</v>
      </c>
      <c r="N609" s="8"/>
    </row>
    <row r="610" spans="1:14" customFormat="1" x14ac:dyDescent="0.25">
      <c r="A610" s="61" t="s">
        <v>1021</v>
      </c>
      <c r="B610" s="62" t="s">
        <v>39</v>
      </c>
      <c r="C610" s="63" t="s">
        <v>490</v>
      </c>
      <c r="D610" s="232">
        <v>1579069</v>
      </c>
      <c r="E610" s="233">
        <v>1634854</v>
      </c>
      <c r="F610" s="166">
        <f t="shared" si="54"/>
        <v>3.5327778583456454E-2</v>
      </c>
      <c r="G610" s="164">
        <f t="shared" si="55"/>
        <v>7.0655557166912908E-3</v>
      </c>
      <c r="H610" s="232">
        <v>1579069</v>
      </c>
      <c r="I610" s="233">
        <v>1634854</v>
      </c>
      <c r="J610" s="166">
        <f t="shared" si="56"/>
        <v>3.5327778583456454E-2</v>
      </c>
      <c r="K610" s="164">
        <f t="shared" si="57"/>
        <v>7.0655557166912908E-3</v>
      </c>
      <c r="L610" s="165">
        <f t="shared" si="58"/>
        <v>1</v>
      </c>
      <c r="M610" s="164">
        <f t="shared" si="59"/>
        <v>1</v>
      </c>
      <c r="N610" s="8"/>
    </row>
    <row r="611" spans="1:14" customFormat="1" x14ac:dyDescent="0.25">
      <c r="A611" s="61" t="s">
        <v>2794</v>
      </c>
      <c r="B611" s="62" t="s">
        <v>39</v>
      </c>
      <c r="C611" s="63" t="s">
        <v>2277</v>
      </c>
      <c r="D611" s="232">
        <v>56031</v>
      </c>
      <c r="E611" s="233">
        <v>56437</v>
      </c>
      <c r="F611" s="166">
        <f t="shared" si="54"/>
        <v>7.2459888276132853E-3</v>
      </c>
      <c r="G611" s="164">
        <f t="shared" si="55"/>
        <v>1.4491977655226571E-3</v>
      </c>
      <c r="H611" s="232">
        <v>270</v>
      </c>
      <c r="I611" s="233">
        <v>272</v>
      </c>
      <c r="J611" s="166">
        <f t="shared" si="56"/>
        <v>7.4074074074074077E-3</v>
      </c>
      <c r="K611" s="164">
        <f t="shared" si="57"/>
        <v>1.4814814814814816E-3</v>
      </c>
      <c r="L611" s="165">
        <f t="shared" si="58"/>
        <v>4.8187610429940566E-3</v>
      </c>
      <c r="M611" s="164">
        <f t="shared" si="59"/>
        <v>4.8195332849017489E-3</v>
      </c>
      <c r="N611" s="8"/>
    </row>
    <row r="612" spans="1:14" customFormat="1" x14ac:dyDescent="0.25">
      <c r="A612" s="61" t="s">
        <v>2793</v>
      </c>
      <c r="B612" s="62" t="s">
        <v>39</v>
      </c>
      <c r="C612" s="63" t="s">
        <v>2619</v>
      </c>
      <c r="D612" s="232">
        <v>143114</v>
      </c>
      <c r="E612" s="233">
        <v>142977</v>
      </c>
      <c r="F612" s="166">
        <f t="shared" si="54"/>
        <v>-9.5727881269477475E-4</v>
      </c>
      <c r="G612" s="164">
        <f t="shared" si="55"/>
        <v>-1.9145576253895496E-4</v>
      </c>
      <c r="H612" s="232">
        <v>35</v>
      </c>
      <c r="I612" s="233">
        <v>35</v>
      </c>
      <c r="J612" s="166">
        <f t="shared" si="56"/>
        <v>0</v>
      </c>
      <c r="K612" s="164">
        <f t="shared" si="57"/>
        <v>0</v>
      </c>
      <c r="L612" s="165">
        <f t="shared" si="58"/>
        <v>2.445602806154534E-4</v>
      </c>
      <c r="M612" s="164">
        <f t="shared" si="59"/>
        <v>2.447946173160718E-4</v>
      </c>
      <c r="N612" s="8"/>
    </row>
    <row r="613" spans="1:14" customFormat="1" x14ac:dyDescent="0.25">
      <c r="A613" s="61" t="s">
        <v>2792</v>
      </c>
      <c r="B613" s="62" t="s">
        <v>39</v>
      </c>
      <c r="C613" s="63" t="s">
        <v>1790</v>
      </c>
      <c r="D613" s="232">
        <v>74626</v>
      </c>
      <c r="E613" s="233">
        <v>73959</v>
      </c>
      <c r="F613" s="166">
        <f t="shared" si="54"/>
        <v>-8.9379036796826839E-3</v>
      </c>
      <c r="G613" s="164">
        <f t="shared" si="55"/>
        <v>-1.7875807359365367E-3</v>
      </c>
      <c r="H613" s="232">
        <v>80</v>
      </c>
      <c r="I613" s="233">
        <v>80</v>
      </c>
      <c r="J613" s="166">
        <f t="shared" si="56"/>
        <v>0</v>
      </c>
      <c r="K613" s="164">
        <f t="shared" si="57"/>
        <v>0</v>
      </c>
      <c r="L613" s="165">
        <f t="shared" si="58"/>
        <v>1.07201243534425E-3</v>
      </c>
      <c r="M613" s="164">
        <f t="shared" si="59"/>
        <v>1.0816803904866209E-3</v>
      </c>
      <c r="N613" s="8"/>
    </row>
    <row r="614" spans="1:14" customFormat="1" x14ac:dyDescent="0.25">
      <c r="A614" s="61" t="s">
        <v>2791</v>
      </c>
      <c r="B614" s="62" t="s">
        <v>39</v>
      </c>
      <c r="C614" s="63" t="s">
        <v>2620</v>
      </c>
      <c r="D614" s="232">
        <v>51858</v>
      </c>
      <c r="E614" s="233">
        <v>51315</v>
      </c>
      <c r="F614" s="166">
        <f t="shared" si="54"/>
        <v>-1.0470901307416406E-2</v>
      </c>
      <c r="G614" s="164">
        <f t="shared" si="55"/>
        <v>-2.0941802614832814E-3</v>
      </c>
      <c r="H614" s="232">
        <v>1</v>
      </c>
      <c r="I614" s="233">
        <v>1</v>
      </c>
      <c r="J614" s="166">
        <f t="shared" si="56"/>
        <v>0</v>
      </c>
      <c r="K614" s="164">
        <f t="shared" si="57"/>
        <v>0</v>
      </c>
      <c r="L614" s="165">
        <f t="shared" si="58"/>
        <v>1.9283427822129663E-5</v>
      </c>
      <c r="M614" s="164">
        <f t="shared" si="59"/>
        <v>1.948747929455325E-5</v>
      </c>
      <c r="N614" s="8"/>
    </row>
    <row r="615" spans="1:14" customFormat="1" x14ac:dyDescent="0.25">
      <c r="A615" s="61" t="s">
        <v>1022</v>
      </c>
      <c r="B615" s="62" t="s">
        <v>39</v>
      </c>
      <c r="C615" s="63" t="s">
        <v>421</v>
      </c>
      <c r="D615" s="232">
        <v>39752</v>
      </c>
      <c r="E615" s="233">
        <v>39414</v>
      </c>
      <c r="F615" s="166">
        <f t="shared" si="54"/>
        <v>-8.5027168444354994E-3</v>
      </c>
      <c r="G615" s="164">
        <f t="shared" si="55"/>
        <v>-1.7005433688870998E-3</v>
      </c>
      <c r="H615" s="232">
        <v>16831</v>
      </c>
      <c r="I615" s="233">
        <v>16694</v>
      </c>
      <c r="J615" s="166">
        <f t="shared" si="56"/>
        <v>-8.139742142475195E-3</v>
      </c>
      <c r="K615" s="164">
        <f t="shared" si="57"/>
        <v>-1.6279484284950391E-3</v>
      </c>
      <c r="L615" s="165">
        <f t="shared" si="58"/>
        <v>0.42340008049909439</v>
      </c>
      <c r="M615" s="164">
        <f t="shared" si="59"/>
        <v>0.42355508195057595</v>
      </c>
      <c r="N615" s="8"/>
    </row>
    <row r="616" spans="1:14" customFormat="1" x14ac:dyDescent="0.25">
      <c r="A616" s="61" t="s">
        <v>2010</v>
      </c>
      <c r="B616" s="62" t="s">
        <v>39</v>
      </c>
      <c r="C616" s="63" t="s">
        <v>402</v>
      </c>
      <c r="D616" s="232">
        <v>208393</v>
      </c>
      <c r="E616" s="233">
        <v>209619</v>
      </c>
      <c r="F616" s="166">
        <f t="shared" si="54"/>
        <v>5.883115075842279E-3</v>
      </c>
      <c r="G616" s="164">
        <f t="shared" si="55"/>
        <v>1.1766230151684558E-3</v>
      </c>
      <c r="H616" s="232">
        <v>208390</v>
      </c>
      <c r="I616" s="233">
        <v>209616</v>
      </c>
      <c r="J616" s="166">
        <f t="shared" si="56"/>
        <v>5.8831997696626517E-3</v>
      </c>
      <c r="K616" s="164">
        <f t="shared" si="57"/>
        <v>1.1766399539325303E-3</v>
      </c>
      <c r="L616" s="165">
        <f t="shared" si="58"/>
        <v>0.99998560412297921</v>
      </c>
      <c r="M616" s="164">
        <f t="shared" si="59"/>
        <v>0.99998568832023815</v>
      </c>
      <c r="N616" s="8"/>
    </row>
    <row r="617" spans="1:14" customFormat="1" x14ac:dyDescent="0.25">
      <c r="A617" s="61" t="s">
        <v>2011</v>
      </c>
      <c r="B617" s="62" t="s">
        <v>39</v>
      </c>
      <c r="C617" s="63" t="s">
        <v>2209</v>
      </c>
      <c r="D617" s="232">
        <v>354055</v>
      </c>
      <c r="E617" s="233">
        <v>352559</v>
      </c>
      <c r="F617" s="166">
        <f t="shared" si="54"/>
        <v>-4.2253322223948257E-3</v>
      </c>
      <c r="G617" s="164">
        <f t="shared" si="55"/>
        <v>-8.4506644447896514E-4</v>
      </c>
      <c r="H617" s="232">
        <v>354046</v>
      </c>
      <c r="I617" s="233">
        <v>352550</v>
      </c>
      <c r="J617" s="166">
        <f t="shared" si="56"/>
        <v>-4.2254396321381969E-3</v>
      </c>
      <c r="K617" s="164">
        <f t="shared" si="57"/>
        <v>-8.4508792642763936E-4</v>
      </c>
      <c r="L617" s="165">
        <f t="shared" si="58"/>
        <v>0.99997458022058716</v>
      </c>
      <c r="M617" s="164">
        <f t="shared" si="59"/>
        <v>0.99997447235781811</v>
      </c>
      <c r="N617" s="8"/>
    </row>
    <row r="618" spans="1:14" customFormat="1" x14ac:dyDescent="0.25">
      <c r="A618" s="61" t="s">
        <v>2012</v>
      </c>
      <c r="B618" s="62" t="s">
        <v>39</v>
      </c>
      <c r="C618" s="63" t="s">
        <v>541</v>
      </c>
      <c r="D618" s="232">
        <v>447896</v>
      </c>
      <c r="E618" s="233">
        <v>459246</v>
      </c>
      <c r="F618" s="166">
        <f t="shared" si="54"/>
        <v>2.5340704092021361E-2</v>
      </c>
      <c r="G618" s="164">
        <f t="shared" si="55"/>
        <v>5.0681408184042719E-3</v>
      </c>
      <c r="H618" s="232">
        <v>447885</v>
      </c>
      <c r="I618" s="233">
        <v>459234</v>
      </c>
      <c r="J618" s="166">
        <f t="shared" si="56"/>
        <v>2.5339093740580729E-2</v>
      </c>
      <c r="K618" s="164">
        <f t="shared" si="57"/>
        <v>5.0678187481161454E-3</v>
      </c>
      <c r="L618" s="165">
        <f t="shared" si="58"/>
        <v>0.9999754407273117</v>
      </c>
      <c r="M618" s="164">
        <f t="shared" si="59"/>
        <v>0.99997387021334971</v>
      </c>
      <c r="N618" s="8"/>
    </row>
    <row r="619" spans="1:14" customFormat="1" x14ac:dyDescent="0.25">
      <c r="A619" s="61" t="s">
        <v>2013</v>
      </c>
      <c r="B619" s="62" t="s">
        <v>2063</v>
      </c>
      <c r="C619" s="63" t="s">
        <v>2080</v>
      </c>
      <c r="D619" s="232">
        <v>164698</v>
      </c>
      <c r="E619" s="233">
        <v>166668</v>
      </c>
      <c r="F619" s="166">
        <f t="shared" si="54"/>
        <v>1.1961286718721539E-2</v>
      </c>
      <c r="G619" s="164">
        <f t="shared" si="55"/>
        <v>2.3922573437443078E-3</v>
      </c>
      <c r="H619" s="232">
        <v>5</v>
      </c>
      <c r="I619" s="233">
        <v>5</v>
      </c>
      <c r="J619" s="166">
        <f t="shared" si="56"/>
        <v>0</v>
      </c>
      <c r="K619" s="164">
        <f t="shared" si="57"/>
        <v>0</v>
      </c>
      <c r="L619" s="165">
        <f t="shared" si="58"/>
        <v>3.0358595732795783E-5</v>
      </c>
      <c r="M619" s="164">
        <f t="shared" si="59"/>
        <v>2.9999760001919984E-5</v>
      </c>
      <c r="N619" s="8"/>
    </row>
    <row r="620" spans="1:14" customFormat="1" x14ac:dyDescent="0.25">
      <c r="A620" s="61" t="s">
        <v>2014</v>
      </c>
      <c r="B620" s="62" t="s">
        <v>2063</v>
      </c>
      <c r="C620" s="63" t="s">
        <v>2210</v>
      </c>
      <c r="D620" s="232">
        <v>637935</v>
      </c>
      <c r="E620" s="233">
        <v>658304</v>
      </c>
      <c r="F620" s="166">
        <f t="shared" si="54"/>
        <v>3.1929585302577848E-2</v>
      </c>
      <c r="G620" s="164">
        <f t="shared" si="55"/>
        <v>6.3859170605155696E-3</v>
      </c>
      <c r="H620" s="232">
        <v>4</v>
      </c>
      <c r="I620" s="233">
        <v>4</v>
      </c>
      <c r="J620" s="166">
        <f t="shared" si="56"/>
        <v>0</v>
      </c>
      <c r="K620" s="164">
        <f t="shared" si="57"/>
        <v>0</v>
      </c>
      <c r="L620" s="165">
        <f t="shared" si="58"/>
        <v>6.2702312931568261E-6</v>
      </c>
      <c r="M620" s="164">
        <f t="shared" si="59"/>
        <v>6.0762201049970836E-6</v>
      </c>
      <c r="N620" s="8"/>
    </row>
    <row r="621" spans="1:14" customFormat="1" x14ac:dyDescent="0.25">
      <c r="A621" s="61" t="s">
        <v>2015</v>
      </c>
      <c r="B621" s="62" t="s">
        <v>2063</v>
      </c>
      <c r="C621" s="63" t="s">
        <v>402</v>
      </c>
      <c r="D621" s="232">
        <v>126913</v>
      </c>
      <c r="E621" s="233">
        <v>128287</v>
      </c>
      <c r="F621" s="166">
        <f t="shared" si="54"/>
        <v>1.0826314089179202E-2</v>
      </c>
      <c r="G621" s="164">
        <f t="shared" si="55"/>
        <v>2.1652628178358405E-3</v>
      </c>
      <c r="H621" s="232">
        <v>44</v>
      </c>
      <c r="I621" s="233">
        <v>44</v>
      </c>
      <c r="J621" s="166">
        <f t="shared" si="56"/>
        <v>0</v>
      </c>
      <c r="K621" s="164">
        <f t="shared" si="57"/>
        <v>0</v>
      </c>
      <c r="L621" s="165">
        <f t="shared" si="58"/>
        <v>3.4669419208434126E-4</v>
      </c>
      <c r="M621" s="164">
        <f t="shared" si="59"/>
        <v>3.429809723510566E-4</v>
      </c>
      <c r="N621" s="8"/>
    </row>
    <row r="622" spans="1:14" customFormat="1" x14ac:dyDescent="0.25">
      <c r="A622" s="61" t="s">
        <v>2790</v>
      </c>
      <c r="B622" s="62" t="s">
        <v>2064</v>
      </c>
      <c r="C622" s="63" t="s">
        <v>2199</v>
      </c>
      <c r="D622" s="232">
        <v>32374</v>
      </c>
      <c r="E622" s="233">
        <v>32553</v>
      </c>
      <c r="F622" s="166">
        <f t="shared" si="54"/>
        <v>5.5291283128436402E-3</v>
      </c>
      <c r="G622" s="164">
        <f t="shared" si="55"/>
        <v>1.1058256625687281E-3</v>
      </c>
      <c r="H622" s="232">
        <v>0</v>
      </c>
      <c r="I622" s="233">
        <v>0</v>
      </c>
      <c r="J622" s="166">
        <f t="shared" si="56"/>
        <v>0</v>
      </c>
      <c r="K622" s="164">
        <f t="shared" si="57"/>
        <v>0</v>
      </c>
      <c r="L622" s="165">
        <f t="shared" si="58"/>
        <v>0</v>
      </c>
      <c r="M622" s="164">
        <f t="shared" si="59"/>
        <v>0</v>
      </c>
      <c r="N622" s="8"/>
    </row>
    <row r="623" spans="1:14" customFormat="1" x14ac:dyDescent="0.25">
      <c r="A623" s="61" t="s">
        <v>2789</v>
      </c>
      <c r="B623" s="62" t="s">
        <v>2064</v>
      </c>
      <c r="C623" s="63" t="s">
        <v>2203</v>
      </c>
      <c r="D623" s="232">
        <v>93619</v>
      </c>
      <c r="E623" s="233">
        <v>100253</v>
      </c>
      <c r="F623" s="166">
        <f t="shared" si="54"/>
        <v>7.0861684059859639E-2</v>
      </c>
      <c r="G623" s="164">
        <f t="shared" si="55"/>
        <v>1.4172336811971928E-2</v>
      </c>
      <c r="H623" s="232">
        <v>82</v>
      </c>
      <c r="I623" s="233">
        <v>87</v>
      </c>
      <c r="J623" s="166">
        <f t="shared" si="56"/>
        <v>6.097560975609756E-2</v>
      </c>
      <c r="K623" s="164">
        <f t="shared" si="57"/>
        <v>1.2195121951219513E-2</v>
      </c>
      <c r="L623" s="165">
        <f t="shared" si="58"/>
        <v>8.7589057776733359E-4</v>
      </c>
      <c r="M623" s="164">
        <f t="shared" si="59"/>
        <v>8.6780445472953432E-4</v>
      </c>
      <c r="N623" s="8"/>
    </row>
    <row r="624" spans="1:14" customFormat="1" x14ac:dyDescent="0.25">
      <c r="A624" s="61" t="s">
        <v>2016</v>
      </c>
      <c r="B624" s="62" t="s">
        <v>2064</v>
      </c>
      <c r="C624" s="63" t="s">
        <v>541</v>
      </c>
      <c r="D624" s="232">
        <v>269664</v>
      </c>
      <c r="E624" s="233">
        <v>286642</v>
      </c>
      <c r="F624" s="166">
        <f t="shared" si="54"/>
        <v>6.2959831494007357E-2</v>
      </c>
      <c r="G624" s="164">
        <f t="shared" si="55"/>
        <v>1.2591966298801471E-2</v>
      </c>
      <c r="H624" s="232">
        <v>207785</v>
      </c>
      <c r="I624" s="233">
        <v>220851</v>
      </c>
      <c r="J624" s="166">
        <f t="shared" si="56"/>
        <v>6.2882306229997353E-2</v>
      </c>
      <c r="K624" s="164">
        <f t="shared" si="57"/>
        <v>1.2576461245999471E-2</v>
      </c>
      <c r="L624" s="165">
        <f t="shared" si="58"/>
        <v>0.77053295953482848</v>
      </c>
      <c r="M624" s="164">
        <f t="shared" si="59"/>
        <v>0.77047676195393555</v>
      </c>
      <c r="N624" s="8"/>
    </row>
    <row r="625" spans="1:14" customFormat="1" x14ac:dyDescent="0.25">
      <c r="A625" s="61" t="s">
        <v>2017</v>
      </c>
      <c r="B625" s="62" t="s">
        <v>502</v>
      </c>
      <c r="C625" s="63" t="s">
        <v>2211</v>
      </c>
      <c r="D625" s="232">
        <v>76822</v>
      </c>
      <c r="E625" s="233">
        <v>78086</v>
      </c>
      <c r="F625" s="166">
        <f t="shared" si="54"/>
        <v>1.6453620056754575E-2</v>
      </c>
      <c r="G625" s="164">
        <f t="shared" si="55"/>
        <v>3.2907240113509151E-3</v>
      </c>
      <c r="H625" s="232">
        <v>76789</v>
      </c>
      <c r="I625" s="233">
        <v>78052</v>
      </c>
      <c r="J625" s="166">
        <f t="shared" si="56"/>
        <v>1.6447668285822187E-2</v>
      </c>
      <c r="K625" s="164">
        <f t="shared" si="57"/>
        <v>3.2895336571644373E-3</v>
      </c>
      <c r="L625" s="165">
        <f t="shared" si="58"/>
        <v>0.99957043555231573</v>
      </c>
      <c r="M625" s="164">
        <f t="shared" si="59"/>
        <v>0.99956458263965375</v>
      </c>
      <c r="N625" s="8"/>
    </row>
    <row r="626" spans="1:14" customFormat="1" x14ac:dyDescent="0.25">
      <c r="A626" s="61" t="s">
        <v>2369</v>
      </c>
      <c r="B626" s="62" t="s">
        <v>502</v>
      </c>
      <c r="C626" s="63" t="s">
        <v>2355</v>
      </c>
      <c r="D626" s="232">
        <v>16033</v>
      </c>
      <c r="E626" s="233">
        <v>15872</v>
      </c>
      <c r="F626" s="166">
        <f t="shared" si="54"/>
        <v>-1.0041788810578182E-2</v>
      </c>
      <c r="G626" s="164">
        <f t="shared" si="55"/>
        <v>-2.0083577621156363E-3</v>
      </c>
      <c r="H626" s="232">
        <v>16031</v>
      </c>
      <c r="I626" s="233">
        <v>15870</v>
      </c>
      <c r="J626" s="166">
        <f t="shared" si="56"/>
        <v>-1.0043041606886656E-2</v>
      </c>
      <c r="K626" s="164">
        <f t="shared" si="57"/>
        <v>-2.0086083213773313E-3</v>
      </c>
      <c r="L626" s="165">
        <f t="shared" si="58"/>
        <v>0.99987525728185622</v>
      </c>
      <c r="M626" s="164">
        <f t="shared" si="59"/>
        <v>0.99987399193548387</v>
      </c>
      <c r="N626" s="8"/>
    </row>
    <row r="627" spans="1:14" customFormat="1" x14ac:dyDescent="0.25">
      <c r="A627" s="61" t="s">
        <v>2018</v>
      </c>
      <c r="B627" s="62" t="s">
        <v>502</v>
      </c>
      <c r="C627" s="63" t="s">
        <v>2212</v>
      </c>
      <c r="D627" s="232">
        <v>131057</v>
      </c>
      <c r="E627" s="233">
        <v>134948</v>
      </c>
      <c r="F627" s="166">
        <f t="shared" si="54"/>
        <v>2.9689371800056465E-2</v>
      </c>
      <c r="G627" s="164">
        <f t="shared" si="55"/>
        <v>5.9378743600112926E-3</v>
      </c>
      <c r="H627" s="232">
        <v>131055</v>
      </c>
      <c r="I627" s="233">
        <v>134946</v>
      </c>
      <c r="J627" s="166">
        <f t="shared" si="56"/>
        <v>2.9689824882682844E-2</v>
      </c>
      <c r="K627" s="164">
        <f t="shared" si="57"/>
        <v>5.9379649765365691E-3</v>
      </c>
      <c r="L627" s="165">
        <f t="shared" si="58"/>
        <v>0.99998473946450783</v>
      </c>
      <c r="M627" s="164">
        <f t="shared" si="59"/>
        <v>0.99998517947653909</v>
      </c>
      <c r="N627" s="8"/>
    </row>
    <row r="628" spans="1:14" customFormat="1" x14ac:dyDescent="0.25">
      <c r="A628" s="61" t="s">
        <v>2788</v>
      </c>
      <c r="B628" s="62" t="s">
        <v>502</v>
      </c>
      <c r="C628" s="63" t="s">
        <v>2467</v>
      </c>
      <c r="D628" s="232">
        <v>106180</v>
      </c>
      <c r="E628" s="233">
        <v>109361</v>
      </c>
      <c r="F628" s="166">
        <f t="shared" si="54"/>
        <v>2.9958560934262572E-2</v>
      </c>
      <c r="G628" s="164">
        <f t="shared" si="55"/>
        <v>5.9917121868525141E-3</v>
      </c>
      <c r="H628" s="232">
        <v>2</v>
      </c>
      <c r="I628" s="233">
        <v>2</v>
      </c>
      <c r="J628" s="166">
        <f t="shared" si="56"/>
        <v>0</v>
      </c>
      <c r="K628" s="164">
        <f t="shared" si="57"/>
        <v>0</v>
      </c>
      <c r="L628" s="165">
        <f t="shared" si="58"/>
        <v>1.8835938971557732E-5</v>
      </c>
      <c r="M628" s="164">
        <f t="shared" si="59"/>
        <v>1.8288055156774352E-5</v>
      </c>
      <c r="N628" s="8"/>
    </row>
    <row r="629" spans="1:14" customFormat="1" x14ac:dyDescent="0.25">
      <c r="A629" s="61" t="s">
        <v>2787</v>
      </c>
      <c r="B629" s="62" t="s">
        <v>502</v>
      </c>
      <c r="C629" s="63" t="s">
        <v>2124</v>
      </c>
      <c r="D629" s="232">
        <v>39842</v>
      </c>
      <c r="E629" s="233">
        <v>40006</v>
      </c>
      <c r="F629" s="166">
        <f t="shared" si="54"/>
        <v>4.1162592239345416E-3</v>
      </c>
      <c r="G629" s="164">
        <f t="shared" si="55"/>
        <v>8.2325184478690828E-4</v>
      </c>
      <c r="H629" s="232">
        <v>1</v>
      </c>
      <c r="I629" s="233">
        <v>1</v>
      </c>
      <c r="J629" s="166">
        <f t="shared" si="56"/>
        <v>0</v>
      </c>
      <c r="K629" s="164">
        <f t="shared" si="57"/>
        <v>0</v>
      </c>
      <c r="L629" s="165">
        <f t="shared" si="58"/>
        <v>2.509914160935696E-5</v>
      </c>
      <c r="M629" s="164">
        <f t="shared" si="59"/>
        <v>2.4996250562415636E-5</v>
      </c>
      <c r="N629" s="8"/>
    </row>
    <row r="630" spans="1:14" customFormat="1" x14ac:dyDescent="0.25">
      <c r="A630" s="61" t="s">
        <v>2786</v>
      </c>
      <c r="B630" s="62" t="s">
        <v>502</v>
      </c>
      <c r="C630" s="63" t="s">
        <v>2085</v>
      </c>
      <c r="D630" s="232">
        <v>27969</v>
      </c>
      <c r="E630" s="233">
        <v>27837</v>
      </c>
      <c r="F630" s="166">
        <f t="shared" si="54"/>
        <v>-4.7195108870535232E-3</v>
      </c>
      <c r="G630" s="164">
        <f t="shared" si="55"/>
        <v>-9.4390217741070466E-4</v>
      </c>
      <c r="H630" s="232">
        <v>0</v>
      </c>
      <c r="I630" s="233">
        <v>0</v>
      </c>
      <c r="J630" s="166">
        <f t="shared" si="56"/>
        <v>0</v>
      </c>
      <c r="K630" s="164">
        <f t="shared" si="57"/>
        <v>0</v>
      </c>
      <c r="L630" s="165">
        <f t="shared" si="58"/>
        <v>0</v>
      </c>
      <c r="M630" s="164">
        <f t="shared" si="59"/>
        <v>0</v>
      </c>
      <c r="N630" s="8"/>
    </row>
    <row r="631" spans="1:14" customFormat="1" x14ac:dyDescent="0.25">
      <c r="A631" s="61" t="s">
        <v>2785</v>
      </c>
      <c r="B631" s="62" t="s">
        <v>502</v>
      </c>
      <c r="C631" s="63" t="s">
        <v>2508</v>
      </c>
      <c r="D631" s="232">
        <v>11835</v>
      </c>
      <c r="E631" s="233">
        <v>12047</v>
      </c>
      <c r="F631" s="166">
        <f t="shared" si="54"/>
        <v>1.7912970004224756E-2</v>
      </c>
      <c r="G631" s="164">
        <f t="shared" si="55"/>
        <v>3.5825940008449514E-3</v>
      </c>
      <c r="H631" s="232">
        <v>0</v>
      </c>
      <c r="I631" s="233">
        <v>0</v>
      </c>
      <c r="J631" s="166">
        <f t="shared" si="56"/>
        <v>0</v>
      </c>
      <c r="K631" s="164">
        <f t="shared" si="57"/>
        <v>0</v>
      </c>
      <c r="L631" s="165">
        <f t="shared" si="58"/>
        <v>0</v>
      </c>
      <c r="M631" s="164">
        <f t="shared" si="59"/>
        <v>0</v>
      </c>
      <c r="N631" s="8"/>
    </row>
    <row r="632" spans="1:14" customFormat="1" x14ac:dyDescent="0.25">
      <c r="A632" s="61" t="s">
        <v>2784</v>
      </c>
      <c r="B632" s="62" t="s">
        <v>502</v>
      </c>
      <c r="C632" s="63" t="s">
        <v>2622</v>
      </c>
      <c r="D632" s="232">
        <v>53352</v>
      </c>
      <c r="E632" s="233">
        <v>55193</v>
      </c>
      <c r="F632" s="166">
        <f t="shared" si="54"/>
        <v>3.4506672664567403E-2</v>
      </c>
      <c r="G632" s="164">
        <f t="shared" si="55"/>
        <v>6.901334532913481E-3</v>
      </c>
      <c r="H632" s="232">
        <v>1</v>
      </c>
      <c r="I632" s="233">
        <v>1</v>
      </c>
      <c r="J632" s="166">
        <f t="shared" si="56"/>
        <v>0</v>
      </c>
      <c r="K632" s="164">
        <f t="shared" si="57"/>
        <v>0</v>
      </c>
      <c r="L632" s="165">
        <f t="shared" si="58"/>
        <v>1.8743439796071373E-5</v>
      </c>
      <c r="M632" s="164">
        <f t="shared" si="59"/>
        <v>1.8118239631837372E-5</v>
      </c>
      <c r="N632" s="8"/>
    </row>
    <row r="633" spans="1:14" customFormat="1" x14ac:dyDescent="0.25">
      <c r="A633" s="61" t="s">
        <v>2783</v>
      </c>
      <c r="B633" s="62" t="s">
        <v>502</v>
      </c>
      <c r="C633" s="63" t="s">
        <v>2091</v>
      </c>
      <c r="D633" s="232">
        <v>40276</v>
      </c>
      <c r="E633" s="233">
        <v>41366</v>
      </c>
      <c r="F633" s="166">
        <f t="shared" si="54"/>
        <v>2.7063263481974378E-2</v>
      </c>
      <c r="G633" s="164">
        <f t="shared" si="55"/>
        <v>5.4126526963948754E-3</v>
      </c>
      <c r="H633" s="232">
        <v>14</v>
      </c>
      <c r="I633" s="233">
        <v>15</v>
      </c>
      <c r="J633" s="166">
        <f t="shared" si="56"/>
        <v>7.1428571428571425E-2</v>
      </c>
      <c r="K633" s="164">
        <f t="shared" si="57"/>
        <v>1.4285714285714285E-2</v>
      </c>
      <c r="L633" s="165">
        <f t="shared" si="58"/>
        <v>3.4760154930976261E-4</v>
      </c>
      <c r="M633" s="164">
        <f t="shared" si="59"/>
        <v>3.6261664168640915E-4</v>
      </c>
      <c r="N633" s="8"/>
    </row>
    <row r="634" spans="1:14" customFormat="1" x14ac:dyDescent="0.25">
      <c r="A634" s="61" t="s">
        <v>2782</v>
      </c>
      <c r="B634" s="62" t="s">
        <v>502</v>
      </c>
      <c r="C634" s="63" t="s">
        <v>2623</v>
      </c>
      <c r="D634" s="232">
        <v>23276</v>
      </c>
      <c r="E634" s="233">
        <v>23761</v>
      </c>
      <c r="F634" s="166">
        <f t="shared" si="54"/>
        <v>2.0836913559030761E-2</v>
      </c>
      <c r="G634" s="164">
        <f t="shared" si="55"/>
        <v>4.1673827118061521E-3</v>
      </c>
      <c r="H634" s="232">
        <v>4</v>
      </c>
      <c r="I634" s="233">
        <v>4</v>
      </c>
      <c r="J634" s="166">
        <f t="shared" si="56"/>
        <v>0</v>
      </c>
      <c r="K634" s="164">
        <f t="shared" si="57"/>
        <v>0</v>
      </c>
      <c r="L634" s="165">
        <f t="shared" si="58"/>
        <v>1.7185083347654237E-4</v>
      </c>
      <c r="M634" s="164">
        <f t="shared" si="59"/>
        <v>1.6834308320356887E-4</v>
      </c>
      <c r="N634" s="8"/>
    </row>
    <row r="635" spans="1:14" customFormat="1" x14ac:dyDescent="0.25">
      <c r="A635" s="61" t="s">
        <v>2781</v>
      </c>
      <c r="B635" s="62" t="s">
        <v>502</v>
      </c>
      <c r="C635" s="63" t="s">
        <v>2095</v>
      </c>
      <c r="D635" s="232">
        <v>32638</v>
      </c>
      <c r="E635" s="233">
        <v>33019</v>
      </c>
      <c r="F635" s="166">
        <f t="shared" si="54"/>
        <v>1.1673509406213617E-2</v>
      </c>
      <c r="G635" s="164">
        <f t="shared" si="55"/>
        <v>2.3347018812427235E-3</v>
      </c>
      <c r="H635" s="232">
        <v>2</v>
      </c>
      <c r="I635" s="233">
        <v>2</v>
      </c>
      <c r="J635" s="166">
        <f t="shared" si="56"/>
        <v>0</v>
      </c>
      <c r="K635" s="164">
        <f t="shared" si="57"/>
        <v>0</v>
      </c>
      <c r="L635" s="165">
        <f t="shared" si="58"/>
        <v>6.1278264599546543E-5</v>
      </c>
      <c r="M635" s="164">
        <f t="shared" si="59"/>
        <v>6.0571186286683426E-5</v>
      </c>
      <c r="N635" s="8"/>
    </row>
    <row r="636" spans="1:14" customFormat="1" x14ac:dyDescent="0.25">
      <c r="A636" s="61" t="s">
        <v>2780</v>
      </c>
      <c r="B636" s="62" t="s">
        <v>502</v>
      </c>
      <c r="C636" s="63" t="s">
        <v>2544</v>
      </c>
      <c r="D636" s="232">
        <v>24856</v>
      </c>
      <c r="E636" s="233">
        <v>25594</v>
      </c>
      <c r="F636" s="166">
        <f t="shared" si="54"/>
        <v>2.9691020276794336E-2</v>
      </c>
      <c r="G636" s="164">
        <f t="shared" si="55"/>
        <v>5.9382040553588675E-3</v>
      </c>
      <c r="H636" s="232">
        <v>0</v>
      </c>
      <c r="I636" s="233">
        <v>0</v>
      </c>
      <c r="J636" s="166">
        <f t="shared" si="56"/>
        <v>0</v>
      </c>
      <c r="K636" s="164">
        <f t="shared" si="57"/>
        <v>0</v>
      </c>
      <c r="L636" s="165">
        <f t="shared" si="58"/>
        <v>0</v>
      </c>
      <c r="M636" s="164">
        <f t="shared" si="59"/>
        <v>0</v>
      </c>
      <c r="N636" s="8"/>
    </row>
    <row r="637" spans="1:14" customFormat="1" x14ac:dyDescent="0.25">
      <c r="A637" s="61" t="s">
        <v>2779</v>
      </c>
      <c r="B637" s="62" t="s">
        <v>502</v>
      </c>
      <c r="C637" s="63" t="s">
        <v>2460</v>
      </c>
      <c r="D637" s="232">
        <v>8260</v>
      </c>
      <c r="E637" s="233">
        <v>8377</v>
      </c>
      <c r="F637" s="166">
        <f t="shared" si="54"/>
        <v>1.4164648910411623E-2</v>
      </c>
      <c r="G637" s="164">
        <f t="shared" si="55"/>
        <v>2.8329297820823248E-3</v>
      </c>
      <c r="H637" s="232">
        <v>0</v>
      </c>
      <c r="I637" s="233">
        <v>0</v>
      </c>
      <c r="J637" s="166">
        <f t="shared" si="56"/>
        <v>0</v>
      </c>
      <c r="K637" s="164">
        <f t="shared" si="57"/>
        <v>0</v>
      </c>
      <c r="L637" s="165">
        <f t="shared" si="58"/>
        <v>0</v>
      </c>
      <c r="M637" s="164">
        <f t="shared" si="59"/>
        <v>0</v>
      </c>
      <c r="N637" s="8"/>
    </row>
    <row r="638" spans="1:14" customFormat="1" x14ac:dyDescent="0.25">
      <c r="A638" s="61" t="s">
        <v>2370</v>
      </c>
      <c r="B638" s="62" t="s">
        <v>502</v>
      </c>
      <c r="C638" s="63" t="s">
        <v>2385</v>
      </c>
      <c r="D638" s="232">
        <v>18594</v>
      </c>
      <c r="E638" s="233">
        <v>19058</v>
      </c>
      <c r="F638" s="166">
        <f t="shared" si="54"/>
        <v>2.4954286328923308E-2</v>
      </c>
      <c r="G638" s="164">
        <f t="shared" si="55"/>
        <v>4.9908572657846612E-3</v>
      </c>
      <c r="H638" s="232">
        <v>18594</v>
      </c>
      <c r="I638" s="233">
        <v>19057</v>
      </c>
      <c r="J638" s="166">
        <f t="shared" si="56"/>
        <v>2.490050553942132E-2</v>
      </c>
      <c r="K638" s="164">
        <f t="shared" si="57"/>
        <v>4.9801011078842638E-3</v>
      </c>
      <c r="L638" s="165">
        <f t="shared" si="58"/>
        <v>1</v>
      </c>
      <c r="M638" s="164">
        <f t="shared" si="59"/>
        <v>0.99994752859691471</v>
      </c>
      <c r="N638" s="8"/>
    </row>
    <row r="639" spans="1:14" customFormat="1" x14ac:dyDescent="0.25">
      <c r="A639" s="61" t="s">
        <v>2019</v>
      </c>
      <c r="B639" s="62" t="s">
        <v>502</v>
      </c>
      <c r="C639" s="63" t="s">
        <v>58</v>
      </c>
      <c r="D639" s="232">
        <v>54289</v>
      </c>
      <c r="E639" s="233">
        <v>55422</v>
      </c>
      <c r="F639" s="166">
        <f t="shared" si="54"/>
        <v>2.0869789460111626E-2</v>
      </c>
      <c r="G639" s="164">
        <f t="shared" si="55"/>
        <v>4.1739578920223248E-3</v>
      </c>
      <c r="H639" s="232">
        <v>1</v>
      </c>
      <c r="I639" s="233">
        <v>2</v>
      </c>
      <c r="J639" s="166">
        <f t="shared" si="56"/>
        <v>1</v>
      </c>
      <c r="K639" s="164">
        <f t="shared" si="57"/>
        <v>0.2</v>
      </c>
      <c r="L639" s="165">
        <f t="shared" si="58"/>
        <v>1.8419937740610438E-5</v>
      </c>
      <c r="M639" s="164">
        <f t="shared" si="59"/>
        <v>3.6086752553137746E-5</v>
      </c>
      <c r="N639" s="8"/>
    </row>
    <row r="640" spans="1:14" customFormat="1" x14ac:dyDescent="0.25">
      <c r="A640" s="61" t="s">
        <v>2020</v>
      </c>
      <c r="B640" s="62" t="s">
        <v>502</v>
      </c>
      <c r="C640" s="63" t="s">
        <v>2131</v>
      </c>
      <c r="D640" s="232">
        <v>464653</v>
      </c>
      <c r="E640" s="233">
        <v>480890</v>
      </c>
      <c r="F640" s="166">
        <f t="shared" si="54"/>
        <v>3.4944356326118628E-2</v>
      </c>
      <c r="G640" s="164">
        <f t="shared" si="55"/>
        <v>6.9888712652237256E-3</v>
      </c>
      <c r="H640" s="232">
        <v>464647</v>
      </c>
      <c r="I640" s="233">
        <v>480884</v>
      </c>
      <c r="J640" s="166">
        <f t="shared" si="56"/>
        <v>3.4944807563591286E-2</v>
      </c>
      <c r="K640" s="164">
        <f t="shared" si="57"/>
        <v>6.9889615127182569E-3</v>
      </c>
      <c r="L640" s="165">
        <f t="shared" si="58"/>
        <v>0.99998708713814399</v>
      </c>
      <c r="M640" s="164">
        <f t="shared" si="59"/>
        <v>0.9999875231341887</v>
      </c>
      <c r="N640" s="8"/>
    </row>
    <row r="641" spans="1:14" customFormat="1" x14ac:dyDescent="0.25">
      <c r="A641" s="61" t="s">
        <v>2021</v>
      </c>
      <c r="B641" s="62" t="s">
        <v>502</v>
      </c>
      <c r="C641" s="63" t="s">
        <v>2213</v>
      </c>
      <c r="D641" s="232">
        <v>52589</v>
      </c>
      <c r="E641" s="233">
        <v>53956</v>
      </c>
      <c r="F641" s="166">
        <f t="shared" si="54"/>
        <v>2.5994029169598205E-2</v>
      </c>
      <c r="G641" s="164">
        <f t="shared" si="55"/>
        <v>5.1988058339196407E-3</v>
      </c>
      <c r="H641" s="232">
        <v>52449</v>
      </c>
      <c r="I641" s="233">
        <v>53813</v>
      </c>
      <c r="J641" s="166">
        <f t="shared" si="56"/>
        <v>2.6006215561783827E-2</v>
      </c>
      <c r="K641" s="164">
        <f t="shared" si="57"/>
        <v>5.2012431123567657E-3</v>
      </c>
      <c r="L641" s="165">
        <f t="shared" si="58"/>
        <v>0.99733784631767097</v>
      </c>
      <c r="M641" s="164">
        <f t="shared" si="59"/>
        <v>0.99734969234190818</v>
      </c>
      <c r="N641" s="8"/>
    </row>
    <row r="642" spans="1:14" customFormat="1" x14ac:dyDescent="0.25">
      <c r="A642" s="61" t="s">
        <v>2778</v>
      </c>
      <c r="B642" s="62" t="s">
        <v>502</v>
      </c>
      <c r="C642" s="63" t="s">
        <v>2624</v>
      </c>
      <c r="D642" s="232">
        <v>53204</v>
      </c>
      <c r="E642" s="233">
        <v>54102</v>
      </c>
      <c r="F642" s="166">
        <f t="shared" si="54"/>
        <v>1.6878430193218556E-2</v>
      </c>
      <c r="G642" s="164">
        <f t="shared" si="55"/>
        <v>3.3756860386437112E-3</v>
      </c>
      <c r="H642" s="232">
        <v>1</v>
      </c>
      <c r="I642" s="233">
        <v>1</v>
      </c>
      <c r="J642" s="166">
        <f t="shared" si="56"/>
        <v>0</v>
      </c>
      <c r="K642" s="164">
        <f t="shared" si="57"/>
        <v>0</v>
      </c>
      <c r="L642" s="165">
        <f t="shared" si="58"/>
        <v>1.8795579279753403E-5</v>
      </c>
      <c r="M642" s="164">
        <f t="shared" si="59"/>
        <v>1.8483605042327457E-5</v>
      </c>
      <c r="N642" s="8"/>
    </row>
    <row r="643" spans="1:14" customFormat="1" x14ac:dyDescent="0.25">
      <c r="A643" s="61" t="s">
        <v>2777</v>
      </c>
      <c r="B643" s="62" t="s">
        <v>502</v>
      </c>
      <c r="C643" s="63" t="s">
        <v>2109</v>
      </c>
      <c r="D643" s="232">
        <v>46506</v>
      </c>
      <c r="E643" s="233">
        <v>47571</v>
      </c>
      <c r="F643" s="166">
        <f t="shared" ref="F643:F706" si="60">(E643-D643)/D643</f>
        <v>2.2900270932782865E-2</v>
      </c>
      <c r="G643" s="164">
        <f t="shared" ref="G643:G706" si="61">F643/5</f>
        <v>4.5800541865565732E-3</v>
      </c>
      <c r="H643" s="232">
        <v>17</v>
      </c>
      <c r="I643" s="233">
        <v>18</v>
      </c>
      <c r="J643" s="166">
        <f t="shared" ref="J643:J706" si="62">IFERROR((I643-H643)/H643,0)</f>
        <v>5.8823529411764705E-2</v>
      </c>
      <c r="K643" s="164">
        <f t="shared" ref="K643:K706" si="63">J643/5</f>
        <v>1.1764705882352941E-2</v>
      </c>
      <c r="L643" s="165">
        <f t="shared" ref="L643:L706" si="64">H643/D643</f>
        <v>3.6554423085193309E-4</v>
      </c>
      <c r="M643" s="164">
        <f t="shared" ref="M643:M706" si="65">I643/E643</f>
        <v>3.783817872233083E-4</v>
      </c>
      <c r="N643" s="8"/>
    </row>
    <row r="644" spans="1:14" customFormat="1" x14ac:dyDescent="0.25">
      <c r="A644" s="61" t="s">
        <v>2776</v>
      </c>
      <c r="B644" s="62" t="s">
        <v>502</v>
      </c>
      <c r="C644" s="63" t="s">
        <v>2119</v>
      </c>
      <c r="D644" s="232">
        <v>21665</v>
      </c>
      <c r="E644" s="233">
        <v>22121</v>
      </c>
      <c r="F644" s="166">
        <f t="shared" si="60"/>
        <v>2.1047772905608123E-2</v>
      </c>
      <c r="G644" s="164">
        <f t="shared" si="61"/>
        <v>4.2095545811216247E-3</v>
      </c>
      <c r="H644" s="232">
        <v>0</v>
      </c>
      <c r="I644" s="233">
        <v>0</v>
      </c>
      <c r="J644" s="166">
        <f t="shared" si="62"/>
        <v>0</v>
      </c>
      <c r="K644" s="164">
        <f t="shared" si="63"/>
        <v>0</v>
      </c>
      <c r="L644" s="165">
        <f t="shared" si="64"/>
        <v>0</v>
      </c>
      <c r="M644" s="164">
        <f t="shared" si="65"/>
        <v>0</v>
      </c>
      <c r="N644" s="8"/>
    </row>
    <row r="645" spans="1:14" customFormat="1" x14ac:dyDescent="0.25">
      <c r="A645" s="61" t="s">
        <v>2775</v>
      </c>
      <c r="B645" s="62" t="s">
        <v>502</v>
      </c>
      <c r="C645" s="63" t="s">
        <v>2208</v>
      </c>
      <c r="D645" s="232">
        <v>8047</v>
      </c>
      <c r="E645" s="233">
        <v>8211</v>
      </c>
      <c r="F645" s="166">
        <f t="shared" si="60"/>
        <v>2.0380265937616503E-2</v>
      </c>
      <c r="G645" s="164">
        <f t="shared" si="61"/>
        <v>4.0760531875233003E-3</v>
      </c>
      <c r="H645" s="232">
        <v>0</v>
      </c>
      <c r="I645" s="233">
        <v>0</v>
      </c>
      <c r="J645" s="166">
        <f t="shared" si="62"/>
        <v>0</v>
      </c>
      <c r="K645" s="164">
        <f t="shared" si="63"/>
        <v>0</v>
      </c>
      <c r="L645" s="165">
        <f t="shared" si="64"/>
        <v>0</v>
      </c>
      <c r="M645" s="164">
        <f t="shared" si="65"/>
        <v>0</v>
      </c>
      <c r="N645" s="8"/>
    </row>
    <row r="646" spans="1:14" customFormat="1" x14ac:dyDescent="0.25">
      <c r="A646" s="61" t="s">
        <v>2371</v>
      </c>
      <c r="B646" s="62" t="s">
        <v>502</v>
      </c>
      <c r="C646" s="63" t="s">
        <v>1812</v>
      </c>
      <c r="D646" s="232">
        <v>16845</v>
      </c>
      <c r="E646" s="233">
        <v>16941</v>
      </c>
      <c r="F646" s="166">
        <f t="shared" si="60"/>
        <v>5.6990204808548533E-3</v>
      </c>
      <c r="G646" s="164">
        <f t="shared" si="61"/>
        <v>1.1398040961709706E-3</v>
      </c>
      <c r="H646" s="232">
        <v>16842</v>
      </c>
      <c r="I646" s="233">
        <v>16938</v>
      </c>
      <c r="J646" s="166">
        <f t="shared" si="62"/>
        <v>5.7000356252226575E-3</v>
      </c>
      <c r="K646" s="164">
        <f t="shared" si="63"/>
        <v>1.1400071250445315E-3</v>
      </c>
      <c r="L646" s="165">
        <f t="shared" si="64"/>
        <v>0.9998219056099733</v>
      </c>
      <c r="M646" s="164">
        <f t="shared" si="65"/>
        <v>0.99982291482202945</v>
      </c>
      <c r="N646" s="8"/>
    </row>
    <row r="647" spans="1:14" customFormat="1" x14ac:dyDescent="0.25">
      <c r="A647" s="61" t="s">
        <v>2273</v>
      </c>
      <c r="B647" s="62" t="s">
        <v>502</v>
      </c>
      <c r="C647" s="63" t="s">
        <v>2282</v>
      </c>
      <c r="D647" s="232">
        <v>53334</v>
      </c>
      <c r="E647" s="233">
        <v>53791</v>
      </c>
      <c r="F647" s="166">
        <f t="shared" si="60"/>
        <v>8.5686428919638513E-3</v>
      </c>
      <c r="G647" s="164">
        <f t="shared" si="61"/>
        <v>1.7137285783927702E-3</v>
      </c>
      <c r="H647" s="232">
        <v>604</v>
      </c>
      <c r="I647" s="233">
        <v>611</v>
      </c>
      <c r="J647" s="166">
        <f t="shared" si="62"/>
        <v>1.1589403973509934E-2</v>
      </c>
      <c r="K647" s="164">
        <f t="shared" si="63"/>
        <v>2.317880794701987E-3</v>
      </c>
      <c r="L647" s="165">
        <f t="shared" si="64"/>
        <v>1.132485843926951E-2</v>
      </c>
      <c r="M647" s="164">
        <f t="shared" si="65"/>
        <v>1.1358777490658289E-2</v>
      </c>
      <c r="N647" s="8"/>
    </row>
    <row r="648" spans="1:14" customFormat="1" x14ac:dyDescent="0.25">
      <c r="A648" s="61" t="s">
        <v>2774</v>
      </c>
      <c r="B648" s="62" t="s">
        <v>502</v>
      </c>
      <c r="C648" s="63" t="s">
        <v>1772</v>
      </c>
      <c r="D648" s="232">
        <v>22089</v>
      </c>
      <c r="E648" s="233">
        <v>22393</v>
      </c>
      <c r="F648" s="166">
        <f t="shared" si="60"/>
        <v>1.3762506224817783E-2</v>
      </c>
      <c r="G648" s="164">
        <f t="shared" si="61"/>
        <v>2.7525012449635565E-3</v>
      </c>
      <c r="H648" s="232">
        <v>0</v>
      </c>
      <c r="I648" s="233">
        <v>0</v>
      </c>
      <c r="J648" s="166">
        <f t="shared" si="62"/>
        <v>0</v>
      </c>
      <c r="K648" s="164">
        <f t="shared" si="63"/>
        <v>0</v>
      </c>
      <c r="L648" s="165">
        <f t="shared" si="64"/>
        <v>0</v>
      </c>
      <c r="M648" s="164">
        <f t="shared" si="65"/>
        <v>0</v>
      </c>
      <c r="N648" s="8"/>
    </row>
    <row r="649" spans="1:14" customFormat="1" x14ac:dyDescent="0.25">
      <c r="A649" s="61" t="s">
        <v>2022</v>
      </c>
      <c r="B649" s="62" t="s">
        <v>502</v>
      </c>
      <c r="C649" s="63" t="s">
        <v>2214</v>
      </c>
      <c r="D649" s="232">
        <v>98347</v>
      </c>
      <c r="E649" s="233">
        <v>101699</v>
      </c>
      <c r="F649" s="166">
        <f t="shared" si="60"/>
        <v>3.4083398578502649E-2</v>
      </c>
      <c r="G649" s="164">
        <f t="shared" si="61"/>
        <v>6.8166797157005301E-3</v>
      </c>
      <c r="H649" s="232">
        <v>7</v>
      </c>
      <c r="I649" s="233">
        <v>7</v>
      </c>
      <c r="J649" s="166">
        <f t="shared" si="62"/>
        <v>0</v>
      </c>
      <c r="K649" s="164">
        <f t="shared" si="63"/>
        <v>0</v>
      </c>
      <c r="L649" s="165">
        <f t="shared" si="64"/>
        <v>7.1176548344128443E-5</v>
      </c>
      <c r="M649" s="164">
        <f t="shared" si="65"/>
        <v>6.8830568638826337E-5</v>
      </c>
      <c r="N649" s="8"/>
    </row>
    <row r="650" spans="1:14" customFormat="1" x14ac:dyDescent="0.25">
      <c r="A650" s="61" t="s">
        <v>1023</v>
      </c>
      <c r="B650" s="62" t="s">
        <v>502</v>
      </c>
      <c r="C650" s="63" t="s">
        <v>501</v>
      </c>
      <c r="D650" s="232">
        <v>937410</v>
      </c>
      <c r="E650" s="233">
        <v>959839</v>
      </c>
      <c r="F650" s="166">
        <f t="shared" si="60"/>
        <v>2.3926563616773876E-2</v>
      </c>
      <c r="G650" s="164">
        <f t="shared" si="61"/>
        <v>4.7853127233547753E-3</v>
      </c>
      <c r="H650" s="232">
        <v>937242</v>
      </c>
      <c r="I650" s="233">
        <v>959667</v>
      </c>
      <c r="J650" s="166">
        <f t="shared" si="62"/>
        <v>2.3926584596080842E-2</v>
      </c>
      <c r="K650" s="164">
        <f t="shared" si="63"/>
        <v>4.785316919216168E-3</v>
      </c>
      <c r="L650" s="165">
        <f t="shared" si="64"/>
        <v>0.9998207827951483</v>
      </c>
      <c r="M650" s="164">
        <f t="shared" si="65"/>
        <v>0.99982080328055023</v>
      </c>
      <c r="N650" s="8"/>
    </row>
    <row r="651" spans="1:14" customFormat="1" x14ac:dyDescent="0.25">
      <c r="A651" s="61" t="s">
        <v>2773</v>
      </c>
      <c r="B651" s="62" t="s">
        <v>502</v>
      </c>
      <c r="C651" s="63" t="s">
        <v>2516</v>
      </c>
      <c r="D651" s="232">
        <v>13433</v>
      </c>
      <c r="E651" s="233">
        <v>13584</v>
      </c>
      <c r="F651" s="166">
        <f t="shared" si="60"/>
        <v>1.1240973721432294E-2</v>
      </c>
      <c r="G651" s="164">
        <f t="shared" si="61"/>
        <v>2.2481947442864587E-3</v>
      </c>
      <c r="H651" s="232">
        <v>0</v>
      </c>
      <c r="I651" s="233">
        <v>0</v>
      </c>
      <c r="J651" s="166">
        <f t="shared" si="62"/>
        <v>0</v>
      </c>
      <c r="K651" s="164">
        <f t="shared" si="63"/>
        <v>0</v>
      </c>
      <c r="L651" s="165">
        <f t="shared" si="64"/>
        <v>0</v>
      </c>
      <c r="M651" s="164">
        <f t="shared" si="65"/>
        <v>0</v>
      </c>
      <c r="N651" s="8"/>
    </row>
    <row r="652" spans="1:14" customFormat="1" x14ac:dyDescent="0.25">
      <c r="A652" s="61" t="s">
        <v>2393</v>
      </c>
      <c r="B652" s="62" t="s">
        <v>502</v>
      </c>
      <c r="C652" s="63" t="s">
        <v>2396</v>
      </c>
      <c r="D652" s="232">
        <v>158123</v>
      </c>
      <c r="E652" s="233">
        <v>159620</v>
      </c>
      <c r="F652" s="166">
        <f t="shared" si="60"/>
        <v>9.4673134205650027E-3</v>
      </c>
      <c r="G652" s="164">
        <f t="shared" si="61"/>
        <v>1.8934626841130005E-3</v>
      </c>
      <c r="H652" s="232">
        <v>22048</v>
      </c>
      <c r="I652" s="233">
        <v>22257</v>
      </c>
      <c r="J652" s="166">
        <f t="shared" si="62"/>
        <v>9.4793178519593617E-3</v>
      </c>
      <c r="K652" s="164">
        <f t="shared" si="63"/>
        <v>1.8958635703918724E-3</v>
      </c>
      <c r="L652" s="165">
        <f t="shared" si="64"/>
        <v>0.13943575570916311</v>
      </c>
      <c r="M652" s="164">
        <f t="shared" si="65"/>
        <v>0.13943741385791253</v>
      </c>
      <c r="N652" s="8"/>
    </row>
    <row r="653" spans="1:14" customFormat="1" x14ac:dyDescent="0.25">
      <c r="A653" s="61" t="s">
        <v>2772</v>
      </c>
      <c r="B653" s="62" t="s">
        <v>502</v>
      </c>
      <c r="C653" s="63" t="s">
        <v>2537</v>
      </c>
      <c r="D653" s="232">
        <v>61595</v>
      </c>
      <c r="E653" s="233">
        <v>62264</v>
      </c>
      <c r="F653" s="166">
        <f t="shared" si="60"/>
        <v>1.0861271207078497E-2</v>
      </c>
      <c r="G653" s="164">
        <f t="shared" si="61"/>
        <v>2.1722542414156993E-3</v>
      </c>
      <c r="H653" s="232">
        <v>3</v>
      </c>
      <c r="I653" s="233">
        <v>3</v>
      </c>
      <c r="J653" s="166">
        <f t="shared" si="62"/>
        <v>0</v>
      </c>
      <c r="K653" s="164">
        <f t="shared" si="63"/>
        <v>0</v>
      </c>
      <c r="L653" s="165">
        <f t="shared" si="64"/>
        <v>4.8705252049679355E-5</v>
      </c>
      <c r="M653" s="164">
        <f t="shared" si="65"/>
        <v>4.8181934986509058E-5</v>
      </c>
      <c r="N653" s="8"/>
    </row>
    <row r="654" spans="1:14" customFormat="1" x14ac:dyDescent="0.25">
      <c r="A654" s="61" t="s">
        <v>2771</v>
      </c>
      <c r="B654" s="62" t="s">
        <v>502</v>
      </c>
      <c r="C654" s="63" t="s">
        <v>31</v>
      </c>
      <c r="D654" s="232">
        <v>19516</v>
      </c>
      <c r="E654" s="233">
        <v>19955</v>
      </c>
      <c r="F654" s="166">
        <f t="shared" si="60"/>
        <v>2.2494363599098177E-2</v>
      </c>
      <c r="G654" s="164">
        <f t="shared" si="61"/>
        <v>4.4988727198196354E-3</v>
      </c>
      <c r="H654" s="232">
        <v>0</v>
      </c>
      <c r="I654" s="233">
        <v>0</v>
      </c>
      <c r="J654" s="166">
        <f t="shared" si="62"/>
        <v>0</v>
      </c>
      <c r="K654" s="164">
        <f t="shared" si="63"/>
        <v>0</v>
      </c>
      <c r="L654" s="165">
        <f t="shared" si="64"/>
        <v>0</v>
      </c>
      <c r="M654" s="164">
        <f t="shared" si="65"/>
        <v>0</v>
      </c>
      <c r="N654" s="8"/>
    </row>
    <row r="655" spans="1:14" customFormat="1" x14ac:dyDescent="0.25">
      <c r="A655" s="61" t="s">
        <v>2770</v>
      </c>
      <c r="B655" s="62" t="s">
        <v>46</v>
      </c>
      <c r="C655" s="63" t="s">
        <v>2211</v>
      </c>
      <c r="D655" s="232">
        <v>58036</v>
      </c>
      <c r="E655" s="233">
        <v>58788</v>
      </c>
      <c r="F655" s="166">
        <f t="shared" si="60"/>
        <v>1.2957474670893927E-2</v>
      </c>
      <c r="G655" s="164">
        <f t="shared" si="61"/>
        <v>2.5914949341787853E-3</v>
      </c>
      <c r="H655" s="232">
        <v>51</v>
      </c>
      <c r="I655" s="233">
        <v>52</v>
      </c>
      <c r="J655" s="166">
        <f t="shared" si="62"/>
        <v>1.9607843137254902E-2</v>
      </c>
      <c r="K655" s="164">
        <f t="shared" si="63"/>
        <v>3.9215686274509803E-3</v>
      </c>
      <c r="L655" s="165">
        <f t="shared" si="64"/>
        <v>8.7876490454200844E-4</v>
      </c>
      <c r="M655" s="164">
        <f t="shared" si="65"/>
        <v>8.845342586922501E-4</v>
      </c>
      <c r="N655" s="8"/>
    </row>
    <row r="656" spans="1:14" customFormat="1" x14ac:dyDescent="0.25">
      <c r="A656" s="61" t="s">
        <v>2769</v>
      </c>
      <c r="B656" s="62" t="s">
        <v>46</v>
      </c>
      <c r="C656" s="63" t="s">
        <v>2625</v>
      </c>
      <c r="D656" s="232">
        <v>49245</v>
      </c>
      <c r="E656" s="233">
        <v>50828</v>
      </c>
      <c r="F656" s="166">
        <f t="shared" si="60"/>
        <v>3.2145395471621485E-2</v>
      </c>
      <c r="G656" s="164">
        <f t="shared" si="61"/>
        <v>6.4290790943242974E-3</v>
      </c>
      <c r="H656" s="232">
        <v>1</v>
      </c>
      <c r="I656" s="233">
        <v>1</v>
      </c>
      <c r="J656" s="166">
        <f t="shared" si="62"/>
        <v>0</v>
      </c>
      <c r="K656" s="164">
        <f t="shared" si="63"/>
        <v>0</v>
      </c>
      <c r="L656" s="165">
        <f t="shared" si="64"/>
        <v>2.0306630114732461E-5</v>
      </c>
      <c r="M656" s="164">
        <f t="shared" si="65"/>
        <v>1.9674195325411192E-5</v>
      </c>
      <c r="N656" s="8"/>
    </row>
    <row r="657" spans="1:14" customFormat="1" x14ac:dyDescent="0.25">
      <c r="A657" s="61" t="s">
        <v>2768</v>
      </c>
      <c r="B657" s="62" t="s">
        <v>46</v>
      </c>
      <c r="C657" s="63" t="s">
        <v>2626</v>
      </c>
      <c r="D657" s="232">
        <v>29986</v>
      </c>
      <c r="E657" s="233">
        <v>30812</v>
      </c>
      <c r="F657" s="166">
        <f t="shared" si="60"/>
        <v>2.754618822116988E-2</v>
      </c>
      <c r="G657" s="164">
        <f t="shared" si="61"/>
        <v>5.5092376442339762E-3</v>
      </c>
      <c r="H657" s="232">
        <v>32</v>
      </c>
      <c r="I657" s="233">
        <v>33</v>
      </c>
      <c r="J657" s="166">
        <f t="shared" si="62"/>
        <v>3.125E-2</v>
      </c>
      <c r="K657" s="164">
        <f t="shared" si="63"/>
        <v>6.2500000000000003E-3</v>
      </c>
      <c r="L657" s="165">
        <f t="shared" si="64"/>
        <v>1.0671646768491963E-3</v>
      </c>
      <c r="M657" s="164">
        <f t="shared" si="65"/>
        <v>1.0710112943009217E-3</v>
      </c>
      <c r="N657" s="8"/>
    </row>
    <row r="658" spans="1:14" customFormat="1" x14ac:dyDescent="0.25">
      <c r="A658" s="61" t="s">
        <v>2767</v>
      </c>
      <c r="B658" s="62" t="s">
        <v>46</v>
      </c>
      <c r="C658" s="63" t="s">
        <v>2627</v>
      </c>
      <c r="D658" s="232">
        <v>22634</v>
      </c>
      <c r="E658" s="233">
        <v>23752</v>
      </c>
      <c r="F658" s="166">
        <f t="shared" si="60"/>
        <v>4.9394715914111514E-2</v>
      </c>
      <c r="G658" s="164">
        <f t="shared" si="61"/>
        <v>9.8789431828223036E-3</v>
      </c>
      <c r="H658" s="232">
        <v>0</v>
      </c>
      <c r="I658" s="233">
        <v>0</v>
      </c>
      <c r="J658" s="166">
        <f t="shared" si="62"/>
        <v>0</v>
      </c>
      <c r="K658" s="164">
        <f t="shared" si="63"/>
        <v>0</v>
      </c>
      <c r="L658" s="165">
        <f t="shared" si="64"/>
        <v>0</v>
      </c>
      <c r="M658" s="164">
        <f t="shared" si="65"/>
        <v>0</v>
      </c>
      <c r="N658" s="8"/>
    </row>
    <row r="659" spans="1:14" customFormat="1" x14ac:dyDescent="0.25">
      <c r="A659" s="61" t="s">
        <v>1024</v>
      </c>
      <c r="B659" s="62" t="s">
        <v>46</v>
      </c>
      <c r="C659" s="63" t="s">
        <v>727</v>
      </c>
      <c r="D659" s="232">
        <v>1970491</v>
      </c>
      <c r="E659" s="233">
        <v>2079900</v>
      </c>
      <c r="F659" s="166">
        <f t="shared" si="60"/>
        <v>5.5523724797525084E-2</v>
      </c>
      <c r="G659" s="164">
        <f t="shared" si="61"/>
        <v>1.1104744959505017E-2</v>
      </c>
      <c r="H659" s="232">
        <v>1970353</v>
      </c>
      <c r="I659" s="233">
        <v>2079755</v>
      </c>
      <c r="J659" s="166">
        <f t="shared" si="62"/>
        <v>5.5524060917003196E-2</v>
      </c>
      <c r="K659" s="164">
        <f t="shared" si="63"/>
        <v>1.1104812183400639E-2</v>
      </c>
      <c r="L659" s="165">
        <f t="shared" si="64"/>
        <v>0.99992996669358047</v>
      </c>
      <c r="M659" s="164">
        <f t="shared" si="65"/>
        <v>0.99993028510986104</v>
      </c>
      <c r="N659" s="8"/>
    </row>
    <row r="660" spans="1:14" customFormat="1" x14ac:dyDescent="0.25">
      <c r="A660" s="61" t="s">
        <v>2766</v>
      </c>
      <c r="B660" s="62" t="s">
        <v>46</v>
      </c>
      <c r="C660" s="63" t="s">
        <v>2628</v>
      </c>
      <c r="D660" s="232">
        <v>18482</v>
      </c>
      <c r="E660" s="233">
        <v>18943</v>
      </c>
      <c r="F660" s="166">
        <f t="shared" si="60"/>
        <v>2.4943187966670274E-2</v>
      </c>
      <c r="G660" s="164">
        <f t="shared" si="61"/>
        <v>4.9886375933340544E-3</v>
      </c>
      <c r="H660" s="232">
        <v>1</v>
      </c>
      <c r="I660" s="233">
        <v>1</v>
      </c>
      <c r="J660" s="166">
        <f t="shared" si="62"/>
        <v>0</v>
      </c>
      <c r="K660" s="164">
        <f t="shared" si="63"/>
        <v>0</v>
      </c>
      <c r="L660" s="165">
        <f t="shared" si="64"/>
        <v>5.4106698409263067E-5</v>
      </c>
      <c r="M660" s="164">
        <f t="shared" si="65"/>
        <v>5.2789948793749668E-5</v>
      </c>
      <c r="N660" s="8"/>
    </row>
    <row r="661" spans="1:14" customFormat="1" x14ac:dyDescent="0.25">
      <c r="A661" s="61" t="s">
        <v>1025</v>
      </c>
      <c r="B661" s="62" t="s">
        <v>46</v>
      </c>
      <c r="C661" s="63" t="s">
        <v>712</v>
      </c>
      <c r="D661" s="232">
        <v>365672</v>
      </c>
      <c r="E661" s="233">
        <v>388435</v>
      </c>
      <c r="F661" s="166">
        <f t="shared" si="60"/>
        <v>6.2249775755321708E-2</v>
      </c>
      <c r="G661" s="164">
        <f t="shared" si="61"/>
        <v>1.2449955151064342E-2</v>
      </c>
      <c r="H661" s="232">
        <v>365102</v>
      </c>
      <c r="I661" s="233">
        <v>387828</v>
      </c>
      <c r="J661" s="166">
        <f t="shared" si="62"/>
        <v>6.2245619032489548E-2</v>
      </c>
      <c r="K661" s="164">
        <f t="shared" si="63"/>
        <v>1.244912380649791E-2</v>
      </c>
      <c r="L661" s="165">
        <f t="shared" si="64"/>
        <v>0.99844122601675822</v>
      </c>
      <c r="M661" s="164">
        <f t="shared" si="65"/>
        <v>0.99843731898515842</v>
      </c>
      <c r="N661" s="8"/>
    </row>
    <row r="662" spans="1:14" customFormat="1" x14ac:dyDescent="0.25">
      <c r="A662" s="61" t="s">
        <v>2023</v>
      </c>
      <c r="B662" s="62" t="s">
        <v>46</v>
      </c>
      <c r="C662" s="63" t="s">
        <v>2215</v>
      </c>
      <c r="D662" s="232">
        <v>41739</v>
      </c>
      <c r="E662" s="233">
        <v>44796</v>
      </c>
      <c r="F662" s="166">
        <f t="shared" si="60"/>
        <v>7.3240853877668363E-2</v>
      </c>
      <c r="G662" s="164">
        <f t="shared" si="61"/>
        <v>1.4648170775533672E-2</v>
      </c>
      <c r="H662" s="232">
        <v>41216</v>
      </c>
      <c r="I662" s="233">
        <v>44235</v>
      </c>
      <c r="J662" s="166">
        <f t="shared" si="62"/>
        <v>7.3248253105590064E-2</v>
      </c>
      <c r="K662" s="164">
        <f t="shared" si="63"/>
        <v>1.4649650621118013E-2</v>
      </c>
      <c r="L662" s="165">
        <f t="shared" si="64"/>
        <v>0.98746975250964331</v>
      </c>
      <c r="M662" s="164">
        <f t="shared" si="65"/>
        <v>0.98747656040717924</v>
      </c>
      <c r="N662" s="8"/>
    </row>
    <row r="663" spans="1:14" customFormat="1" x14ac:dyDescent="0.25">
      <c r="A663" s="61" t="s">
        <v>2024</v>
      </c>
      <c r="B663" s="62" t="s">
        <v>46</v>
      </c>
      <c r="C663" s="63" t="s">
        <v>2216</v>
      </c>
      <c r="D663" s="232">
        <v>977960</v>
      </c>
      <c r="E663" s="233">
        <v>1053015</v>
      </c>
      <c r="F663" s="166">
        <f t="shared" si="60"/>
        <v>7.6746492699087898E-2</v>
      </c>
      <c r="G663" s="164">
        <f t="shared" si="61"/>
        <v>1.534929853981758E-2</v>
      </c>
      <c r="H663" s="232">
        <v>977958</v>
      </c>
      <c r="I663" s="233">
        <v>1053012</v>
      </c>
      <c r="J663" s="166">
        <f t="shared" si="62"/>
        <v>7.6745627112820791E-2</v>
      </c>
      <c r="K663" s="164">
        <f t="shared" si="63"/>
        <v>1.5349125422564159E-2</v>
      </c>
      <c r="L663" s="165">
        <f t="shared" si="64"/>
        <v>0.99999795492658183</v>
      </c>
      <c r="M663" s="164">
        <f t="shared" si="65"/>
        <v>0.99999715103773446</v>
      </c>
      <c r="N663" s="8"/>
    </row>
    <row r="664" spans="1:14" customFormat="1" x14ac:dyDescent="0.25">
      <c r="A664" s="61" t="s">
        <v>2765</v>
      </c>
      <c r="B664" s="62" t="s">
        <v>46</v>
      </c>
      <c r="C664" s="63" t="s">
        <v>2629</v>
      </c>
      <c r="D664" s="232">
        <v>143402</v>
      </c>
      <c r="E664" s="233">
        <v>155237</v>
      </c>
      <c r="F664" s="166">
        <f t="shared" si="60"/>
        <v>8.2530229703909289E-2</v>
      </c>
      <c r="G664" s="164">
        <f t="shared" si="61"/>
        <v>1.6506045940781859E-2</v>
      </c>
      <c r="H664" s="232">
        <v>18</v>
      </c>
      <c r="I664" s="233">
        <v>20</v>
      </c>
      <c r="J664" s="166">
        <f t="shared" si="62"/>
        <v>0.1111111111111111</v>
      </c>
      <c r="K664" s="164">
        <f t="shared" si="63"/>
        <v>2.222222222222222E-2</v>
      </c>
      <c r="L664" s="165">
        <f t="shared" si="64"/>
        <v>1.2552126190708637E-4</v>
      </c>
      <c r="M664" s="164">
        <f t="shared" si="65"/>
        <v>1.2883526478867796E-4</v>
      </c>
      <c r="N664" s="8"/>
    </row>
    <row r="665" spans="1:14" customFormat="1" x14ac:dyDescent="0.25">
      <c r="A665" s="61" t="s">
        <v>2764</v>
      </c>
      <c r="B665" s="62" t="s">
        <v>46</v>
      </c>
      <c r="C665" s="63" t="s">
        <v>2630</v>
      </c>
      <c r="D665" s="232">
        <v>40118</v>
      </c>
      <c r="E665" s="233">
        <v>41439</v>
      </c>
      <c r="F665" s="166">
        <f t="shared" si="60"/>
        <v>3.2927862804726059E-2</v>
      </c>
      <c r="G665" s="164">
        <f t="shared" si="61"/>
        <v>6.5855725609452118E-3</v>
      </c>
      <c r="H665" s="232">
        <v>3</v>
      </c>
      <c r="I665" s="233">
        <v>3</v>
      </c>
      <c r="J665" s="166">
        <f t="shared" si="62"/>
        <v>0</v>
      </c>
      <c r="K665" s="164">
        <f t="shared" si="63"/>
        <v>0</v>
      </c>
      <c r="L665" s="165">
        <f t="shared" si="64"/>
        <v>7.4779400767735184E-5</v>
      </c>
      <c r="M665" s="164">
        <f t="shared" si="65"/>
        <v>7.2395569391153259E-5</v>
      </c>
      <c r="N665" s="8"/>
    </row>
    <row r="666" spans="1:14" customFormat="1" x14ac:dyDescent="0.25">
      <c r="A666" s="61" t="s">
        <v>2025</v>
      </c>
      <c r="B666" s="62" t="s">
        <v>46</v>
      </c>
      <c r="C666" s="63" t="s">
        <v>2217</v>
      </c>
      <c r="D666" s="232">
        <v>2621971</v>
      </c>
      <c r="E666" s="233">
        <v>2771420</v>
      </c>
      <c r="F666" s="166">
        <f t="shared" si="60"/>
        <v>5.6998723479397752E-2</v>
      </c>
      <c r="G666" s="164">
        <f t="shared" si="61"/>
        <v>1.139974469587955E-2</v>
      </c>
      <c r="H666" s="232">
        <v>2621971</v>
      </c>
      <c r="I666" s="233">
        <v>2771420</v>
      </c>
      <c r="J666" s="166">
        <f t="shared" si="62"/>
        <v>5.6998723479397752E-2</v>
      </c>
      <c r="K666" s="164">
        <f t="shared" si="63"/>
        <v>1.139974469587955E-2</v>
      </c>
      <c r="L666" s="165">
        <f t="shared" si="64"/>
        <v>1</v>
      </c>
      <c r="M666" s="164">
        <f t="shared" si="65"/>
        <v>1</v>
      </c>
      <c r="N666" s="8"/>
    </row>
    <row r="667" spans="1:14" customFormat="1" x14ac:dyDescent="0.25">
      <c r="A667" s="61" t="s">
        <v>2026</v>
      </c>
      <c r="B667" s="62" t="s">
        <v>46</v>
      </c>
      <c r="C667" s="63" t="s">
        <v>2218</v>
      </c>
      <c r="D667" s="232">
        <v>845253</v>
      </c>
      <c r="E667" s="233">
        <v>915297</v>
      </c>
      <c r="F667" s="166">
        <f t="shared" si="60"/>
        <v>8.286749647738606E-2</v>
      </c>
      <c r="G667" s="164">
        <f t="shared" si="61"/>
        <v>1.6573499295477211E-2</v>
      </c>
      <c r="H667" s="232">
        <v>845252</v>
      </c>
      <c r="I667" s="233">
        <v>915296</v>
      </c>
      <c r="J667" s="166">
        <f t="shared" si="62"/>
        <v>8.286759451619162E-2</v>
      </c>
      <c r="K667" s="164">
        <f t="shared" si="63"/>
        <v>1.6573518903238323E-2</v>
      </c>
      <c r="L667" s="165">
        <f t="shared" si="64"/>
        <v>0.99999881692227066</v>
      </c>
      <c r="M667" s="164">
        <f t="shared" si="65"/>
        <v>0.99999890745845332</v>
      </c>
      <c r="N667" s="8"/>
    </row>
    <row r="668" spans="1:14" customFormat="1" x14ac:dyDescent="0.25">
      <c r="A668" s="61" t="s">
        <v>2027</v>
      </c>
      <c r="B668" s="62" t="s">
        <v>46</v>
      </c>
      <c r="C668" s="63" t="s">
        <v>2219</v>
      </c>
      <c r="D668" s="232">
        <v>175551</v>
      </c>
      <c r="E668" s="233">
        <v>187544</v>
      </c>
      <c r="F668" s="166">
        <f t="shared" si="60"/>
        <v>6.8316329727543562E-2</v>
      </c>
      <c r="G668" s="164">
        <f t="shared" si="61"/>
        <v>1.3663265945508712E-2</v>
      </c>
      <c r="H668" s="232">
        <v>175549</v>
      </c>
      <c r="I668" s="233">
        <v>187542</v>
      </c>
      <c r="J668" s="166">
        <f t="shared" si="62"/>
        <v>6.8317108043907962E-2</v>
      </c>
      <c r="K668" s="164">
        <f t="shared" si="63"/>
        <v>1.3663421608781593E-2</v>
      </c>
      <c r="L668" s="165">
        <f t="shared" si="64"/>
        <v>0.99998860729930339</v>
      </c>
      <c r="M668" s="164">
        <f t="shared" si="65"/>
        <v>0.99998933583585714</v>
      </c>
      <c r="N668" s="8"/>
    </row>
    <row r="669" spans="1:14" customFormat="1" x14ac:dyDescent="0.25">
      <c r="A669" s="61" t="s">
        <v>1026</v>
      </c>
      <c r="B669" s="62" t="s">
        <v>46</v>
      </c>
      <c r="C669" s="63" t="s">
        <v>52</v>
      </c>
      <c r="D669" s="232">
        <v>841675</v>
      </c>
      <c r="E669" s="233">
        <v>877071</v>
      </c>
      <c r="F669" s="166">
        <f t="shared" si="60"/>
        <v>4.2054237086761516E-2</v>
      </c>
      <c r="G669" s="164">
        <f t="shared" si="61"/>
        <v>8.4108474173523028E-3</v>
      </c>
      <c r="H669" s="232">
        <v>626242</v>
      </c>
      <c r="I669" s="233">
        <v>652828</v>
      </c>
      <c r="J669" s="166">
        <f t="shared" si="62"/>
        <v>4.245323692757752E-2</v>
      </c>
      <c r="K669" s="164">
        <f t="shared" si="63"/>
        <v>8.4906473855155037E-3</v>
      </c>
      <c r="L669" s="165">
        <f t="shared" si="64"/>
        <v>0.74404253423233435</v>
      </c>
      <c r="M669" s="164">
        <f t="shared" si="65"/>
        <v>0.74432742617188341</v>
      </c>
      <c r="N669" s="8"/>
    </row>
    <row r="670" spans="1:14" customFormat="1" x14ac:dyDescent="0.25">
      <c r="A670" s="61" t="s">
        <v>2763</v>
      </c>
      <c r="B670" s="62" t="s">
        <v>46</v>
      </c>
      <c r="C670" s="63" t="s">
        <v>2510</v>
      </c>
      <c r="D670" s="232">
        <v>34770</v>
      </c>
      <c r="E670" s="233">
        <v>35753</v>
      </c>
      <c r="F670" s="166">
        <f t="shared" si="60"/>
        <v>2.827149841817659E-2</v>
      </c>
      <c r="G670" s="164">
        <f t="shared" si="61"/>
        <v>5.6542996836353183E-3</v>
      </c>
      <c r="H670" s="232">
        <v>1</v>
      </c>
      <c r="I670" s="233">
        <v>1</v>
      </c>
      <c r="J670" s="166">
        <f t="shared" si="62"/>
        <v>0</v>
      </c>
      <c r="K670" s="164">
        <f t="shared" si="63"/>
        <v>0</v>
      </c>
      <c r="L670" s="165">
        <f t="shared" si="64"/>
        <v>2.8760425654299682E-5</v>
      </c>
      <c r="M670" s="164">
        <f t="shared" si="65"/>
        <v>2.7969680865941321E-5</v>
      </c>
      <c r="N670" s="8"/>
    </row>
    <row r="671" spans="1:14" customFormat="1" x14ac:dyDescent="0.25">
      <c r="A671" s="61" t="s">
        <v>2028</v>
      </c>
      <c r="B671" s="62" t="s">
        <v>46</v>
      </c>
      <c r="C671" s="63" t="s">
        <v>2220</v>
      </c>
      <c r="D671" s="232">
        <v>772574</v>
      </c>
      <c r="E671" s="233">
        <v>843782</v>
      </c>
      <c r="F671" s="166">
        <f t="shared" si="60"/>
        <v>9.2169811564976306E-2</v>
      </c>
      <c r="G671" s="164">
        <f t="shared" si="61"/>
        <v>1.843396231299526E-2</v>
      </c>
      <c r="H671" s="232">
        <v>772553</v>
      </c>
      <c r="I671" s="233">
        <v>843759</v>
      </c>
      <c r="J671" s="166">
        <f t="shared" si="62"/>
        <v>9.2169728161045267E-2</v>
      </c>
      <c r="K671" s="164">
        <f t="shared" si="63"/>
        <v>1.8433945632209053E-2</v>
      </c>
      <c r="L671" s="165">
        <f t="shared" si="64"/>
        <v>0.99997281813780947</v>
      </c>
      <c r="M671" s="164">
        <f t="shared" si="65"/>
        <v>0.99997274177453421</v>
      </c>
      <c r="N671" s="8"/>
    </row>
    <row r="672" spans="1:14" customFormat="1" x14ac:dyDescent="0.25">
      <c r="A672" s="61" t="s">
        <v>2762</v>
      </c>
      <c r="B672" s="62" t="s">
        <v>46</v>
      </c>
      <c r="C672" s="63" t="s">
        <v>2631</v>
      </c>
      <c r="D672" s="232">
        <v>19682</v>
      </c>
      <c r="E672" s="233">
        <v>19888</v>
      </c>
      <c r="F672" s="166">
        <f t="shared" si="60"/>
        <v>1.0466416014632659E-2</v>
      </c>
      <c r="G672" s="164">
        <f t="shared" si="61"/>
        <v>2.093283202926532E-3</v>
      </c>
      <c r="H672" s="232">
        <v>4576</v>
      </c>
      <c r="I672" s="233">
        <v>4624</v>
      </c>
      <c r="J672" s="166">
        <f t="shared" si="62"/>
        <v>1.048951048951049E-2</v>
      </c>
      <c r="K672" s="164">
        <f t="shared" si="63"/>
        <v>2.0979020979020979E-3</v>
      </c>
      <c r="L672" s="165">
        <f t="shared" si="64"/>
        <v>0.23249669749009247</v>
      </c>
      <c r="M672" s="164">
        <f t="shared" si="65"/>
        <v>0.23250201126307321</v>
      </c>
      <c r="N672" s="8"/>
    </row>
    <row r="673" spans="1:14" customFormat="1" x14ac:dyDescent="0.25">
      <c r="A673" s="61" t="s">
        <v>1027</v>
      </c>
      <c r="B673" s="62" t="s">
        <v>46</v>
      </c>
      <c r="C673" s="63" t="s">
        <v>109</v>
      </c>
      <c r="D673" s="232">
        <v>338066</v>
      </c>
      <c r="E673" s="233">
        <v>357148</v>
      </c>
      <c r="F673" s="166">
        <f t="shared" si="60"/>
        <v>5.6444599575230875E-2</v>
      </c>
      <c r="G673" s="164">
        <f t="shared" si="61"/>
        <v>1.1288919915046176E-2</v>
      </c>
      <c r="H673" s="232">
        <v>330593</v>
      </c>
      <c r="I673" s="233">
        <v>349285</v>
      </c>
      <c r="J673" s="166">
        <f t="shared" si="62"/>
        <v>5.6540822098471534E-2</v>
      </c>
      <c r="K673" s="164">
        <f t="shared" si="63"/>
        <v>1.1308164419694306E-2</v>
      </c>
      <c r="L673" s="165">
        <f t="shared" si="64"/>
        <v>0.97789484893482337</v>
      </c>
      <c r="M673" s="164">
        <f t="shared" si="65"/>
        <v>0.97798391703159471</v>
      </c>
      <c r="N673" s="8"/>
    </row>
    <row r="674" spans="1:14" customFormat="1" x14ac:dyDescent="0.25">
      <c r="A674" s="61" t="s">
        <v>2761</v>
      </c>
      <c r="B674" s="62" t="s">
        <v>46</v>
      </c>
      <c r="C674" s="63" t="s">
        <v>2542</v>
      </c>
      <c r="D674" s="232">
        <v>132338</v>
      </c>
      <c r="E674" s="233">
        <v>138860</v>
      </c>
      <c r="F674" s="166">
        <f t="shared" si="60"/>
        <v>4.9282896824797112E-2</v>
      </c>
      <c r="G674" s="164">
        <f t="shared" si="61"/>
        <v>9.8565793649594228E-3</v>
      </c>
      <c r="H674" s="232">
        <v>18</v>
      </c>
      <c r="I674" s="233">
        <v>19</v>
      </c>
      <c r="J674" s="166">
        <f t="shared" si="62"/>
        <v>5.5555555555555552E-2</v>
      </c>
      <c r="K674" s="164">
        <f t="shared" si="63"/>
        <v>1.111111111111111E-2</v>
      </c>
      <c r="L674" s="165">
        <f t="shared" si="64"/>
        <v>1.3601535462225514E-4</v>
      </c>
      <c r="M674" s="164">
        <f t="shared" si="65"/>
        <v>1.3682846031974651E-4</v>
      </c>
      <c r="N674" s="8"/>
    </row>
    <row r="675" spans="1:14" customFormat="1" x14ac:dyDescent="0.25">
      <c r="A675" s="61" t="s">
        <v>2760</v>
      </c>
      <c r="B675" s="62" t="s">
        <v>46</v>
      </c>
      <c r="C675" s="63" t="s">
        <v>2632</v>
      </c>
      <c r="D675" s="232">
        <v>28305</v>
      </c>
      <c r="E675" s="233">
        <v>29359</v>
      </c>
      <c r="F675" s="166">
        <f t="shared" si="60"/>
        <v>3.7237237237237236E-2</v>
      </c>
      <c r="G675" s="164">
        <f t="shared" si="61"/>
        <v>7.4474474474474474E-3</v>
      </c>
      <c r="H675" s="232">
        <v>49</v>
      </c>
      <c r="I675" s="233">
        <v>51</v>
      </c>
      <c r="J675" s="166">
        <f t="shared" si="62"/>
        <v>4.0816326530612242E-2</v>
      </c>
      <c r="K675" s="164">
        <f t="shared" si="63"/>
        <v>8.163265306122448E-3</v>
      </c>
      <c r="L675" s="165">
        <f t="shared" si="64"/>
        <v>1.7311429076134958E-3</v>
      </c>
      <c r="M675" s="164">
        <f t="shared" si="65"/>
        <v>1.7371163867979154E-3</v>
      </c>
      <c r="N675" s="8"/>
    </row>
    <row r="676" spans="1:14" customFormat="1" x14ac:dyDescent="0.25">
      <c r="A676" s="61" t="s">
        <v>2759</v>
      </c>
      <c r="B676" s="62" t="s">
        <v>46</v>
      </c>
      <c r="C676" s="63" t="s">
        <v>2587</v>
      </c>
      <c r="D676" s="232">
        <v>161539</v>
      </c>
      <c r="E676" s="233">
        <v>171749</v>
      </c>
      <c r="F676" s="166">
        <f t="shared" si="60"/>
        <v>6.3204551222924496E-2</v>
      </c>
      <c r="G676" s="164">
        <f t="shared" si="61"/>
        <v>1.2640910244584899E-2</v>
      </c>
      <c r="H676" s="232">
        <v>33</v>
      </c>
      <c r="I676" s="233">
        <v>35</v>
      </c>
      <c r="J676" s="166">
        <f t="shared" si="62"/>
        <v>6.0606060606060608E-2</v>
      </c>
      <c r="K676" s="164">
        <f t="shared" si="63"/>
        <v>1.2121212121212121E-2</v>
      </c>
      <c r="L676" s="165">
        <f t="shared" si="64"/>
        <v>2.0428503333560317E-4</v>
      </c>
      <c r="M676" s="164">
        <f t="shared" si="65"/>
        <v>2.0378575712231222E-4</v>
      </c>
      <c r="N676" s="8"/>
    </row>
    <row r="677" spans="1:14" customFormat="1" x14ac:dyDescent="0.25">
      <c r="A677" s="61" t="s">
        <v>2029</v>
      </c>
      <c r="B677" s="62" t="s">
        <v>46</v>
      </c>
      <c r="C677" s="63" t="s">
        <v>2221</v>
      </c>
      <c r="D677" s="232">
        <v>57527</v>
      </c>
      <c r="E677" s="233">
        <v>59363</v>
      </c>
      <c r="F677" s="166">
        <f t="shared" si="60"/>
        <v>3.1915448398143483E-2</v>
      </c>
      <c r="G677" s="164">
        <f t="shared" si="61"/>
        <v>6.3830896796286968E-3</v>
      </c>
      <c r="H677" s="232">
        <v>0</v>
      </c>
      <c r="I677" s="233">
        <v>0</v>
      </c>
      <c r="J677" s="166">
        <f t="shared" si="62"/>
        <v>0</v>
      </c>
      <c r="K677" s="164">
        <f t="shared" si="63"/>
        <v>0</v>
      </c>
      <c r="L677" s="165">
        <f t="shared" si="64"/>
        <v>0</v>
      </c>
      <c r="M677" s="164">
        <f t="shared" si="65"/>
        <v>0</v>
      </c>
      <c r="N677" s="8"/>
    </row>
    <row r="678" spans="1:14" customFormat="1" x14ac:dyDescent="0.25">
      <c r="A678" s="61" t="s">
        <v>1028</v>
      </c>
      <c r="B678" s="62" t="s">
        <v>46</v>
      </c>
      <c r="C678" s="63" t="s">
        <v>45</v>
      </c>
      <c r="D678" s="232">
        <v>4655247</v>
      </c>
      <c r="E678" s="233">
        <v>4941608</v>
      </c>
      <c r="F678" s="166">
        <f t="shared" si="60"/>
        <v>6.1513599600622693E-2</v>
      </c>
      <c r="G678" s="164">
        <f t="shared" si="61"/>
        <v>1.2302719920124539E-2</v>
      </c>
      <c r="H678" s="232">
        <v>4655224</v>
      </c>
      <c r="I678" s="233">
        <v>4941584</v>
      </c>
      <c r="J678" s="166">
        <f t="shared" si="62"/>
        <v>6.1513688707568098E-2</v>
      </c>
      <c r="K678" s="164">
        <f t="shared" si="63"/>
        <v>1.2302737741513619E-2</v>
      </c>
      <c r="L678" s="165">
        <f t="shared" si="64"/>
        <v>0.99999505933841959</v>
      </c>
      <c r="M678" s="164">
        <f t="shared" si="65"/>
        <v>0.99999514328129624</v>
      </c>
      <c r="N678" s="8"/>
    </row>
    <row r="679" spans="1:14" customFormat="1" x14ac:dyDescent="0.25">
      <c r="A679" s="61" t="s">
        <v>2758</v>
      </c>
      <c r="B679" s="62" t="s">
        <v>46</v>
      </c>
      <c r="C679" s="63" t="s">
        <v>2526</v>
      </c>
      <c r="D679" s="232">
        <v>81566</v>
      </c>
      <c r="E679" s="233">
        <v>83421</v>
      </c>
      <c r="F679" s="166">
        <f t="shared" si="60"/>
        <v>2.2742319103548046E-2</v>
      </c>
      <c r="G679" s="164">
        <f t="shared" si="61"/>
        <v>4.5484638207096088E-3</v>
      </c>
      <c r="H679" s="232">
        <v>7</v>
      </c>
      <c r="I679" s="233">
        <v>7</v>
      </c>
      <c r="J679" s="166">
        <f t="shared" si="62"/>
        <v>0</v>
      </c>
      <c r="K679" s="164">
        <f t="shared" si="63"/>
        <v>0</v>
      </c>
      <c r="L679" s="165">
        <f t="shared" si="64"/>
        <v>8.5820072088860558E-5</v>
      </c>
      <c r="M679" s="164">
        <f t="shared" si="65"/>
        <v>8.3911724865441559E-5</v>
      </c>
      <c r="N679" s="8"/>
    </row>
    <row r="680" spans="1:14" customFormat="1" x14ac:dyDescent="0.25">
      <c r="A680" s="61" t="s">
        <v>2757</v>
      </c>
      <c r="B680" s="62" t="s">
        <v>46</v>
      </c>
      <c r="C680" s="63" t="s">
        <v>2581</v>
      </c>
      <c r="D680" s="232">
        <v>36067</v>
      </c>
      <c r="E680" s="233">
        <v>37204</v>
      </c>
      <c r="F680" s="166">
        <f t="shared" si="60"/>
        <v>3.1524662433803752E-2</v>
      </c>
      <c r="G680" s="164">
        <f t="shared" si="61"/>
        <v>6.3049324867607507E-3</v>
      </c>
      <c r="H680" s="232">
        <v>0</v>
      </c>
      <c r="I680" s="233">
        <v>0</v>
      </c>
      <c r="J680" s="166">
        <f t="shared" si="62"/>
        <v>0</v>
      </c>
      <c r="K680" s="164">
        <f t="shared" si="63"/>
        <v>0</v>
      </c>
      <c r="L680" s="165">
        <f t="shared" si="64"/>
        <v>0</v>
      </c>
      <c r="M680" s="164">
        <f t="shared" si="65"/>
        <v>0</v>
      </c>
      <c r="N680" s="8"/>
    </row>
    <row r="681" spans="1:14" customFormat="1" x14ac:dyDescent="0.25">
      <c r="A681" s="61" t="s">
        <v>2756</v>
      </c>
      <c r="B681" s="62" t="s">
        <v>46</v>
      </c>
      <c r="C681" s="63" t="s">
        <v>2633</v>
      </c>
      <c r="D681" s="232">
        <v>58960</v>
      </c>
      <c r="E681" s="233">
        <v>62076</v>
      </c>
      <c r="F681" s="166">
        <f t="shared" si="60"/>
        <v>5.2849389416553594E-2</v>
      </c>
      <c r="G681" s="164">
        <f t="shared" si="61"/>
        <v>1.0569877883310718E-2</v>
      </c>
      <c r="H681" s="232">
        <v>3</v>
      </c>
      <c r="I681" s="233">
        <v>3</v>
      </c>
      <c r="J681" s="166">
        <f t="shared" si="62"/>
        <v>0</v>
      </c>
      <c r="K681" s="164">
        <f t="shared" si="63"/>
        <v>0</v>
      </c>
      <c r="L681" s="165">
        <f t="shared" si="64"/>
        <v>5.0881953867028491E-5</v>
      </c>
      <c r="M681" s="164">
        <f t="shared" si="65"/>
        <v>4.8327856176300016E-5</v>
      </c>
      <c r="N681" s="8"/>
    </row>
    <row r="682" spans="1:14" customFormat="1" x14ac:dyDescent="0.25">
      <c r="A682" s="61" t="s">
        <v>2755</v>
      </c>
      <c r="B682" s="62" t="s">
        <v>46</v>
      </c>
      <c r="C682" s="63" t="s">
        <v>2634</v>
      </c>
      <c r="D682" s="232">
        <v>94793</v>
      </c>
      <c r="E682" s="233">
        <v>99792</v>
      </c>
      <c r="F682" s="166">
        <f t="shared" si="60"/>
        <v>5.2735961516145707E-2</v>
      </c>
      <c r="G682" s="164">
        <f t="shared" si="61"/>
        <v>1.0547192303229142E-2</v>
      </c>
      <c r="H682" s="232">
        <v>8</v>
      </c>
      <c r="I682" s="233">
        <v>8</v>
      </c>
      <c r="J682" s="166">
        <f t="shared" si="62"/>
        <v>0</v>
      </c>
      <c r="K682" s="164">
        <f t="shared" si="63"/>
        <v>0</v>
      </c>
      <c r="L682" s="165">
        <f t="shared" si="64"/>
        <v>8.4394417309294995E-5</v>
      </c>
      <c r="M682" s="164">
        <f t="shared" si="65"/>
        <v>8.0166746833413503E-5</v>
      </c>
      <c r="N682" s="8"/>
    </row>
    <row r="683" spans="1:14" customFormat="1" x14ac:dyDescent="0.25">
      <c r="A683" s="61" t="s">
        <v>2754</v>
      </c>
      <c r="B683" s="62" t="s">
        <v>46</v>
      </c>
      <c r="C683" s="63" t="s">
        <v>2635</v>
      </c>
      <c r="D683" s="232">
        <v>8847</v>
      </c>
      <c r="E683" s="233">
        <v>8935</v>
      </c>
      <c r="F683" s="166">
        <f t="shared" si="60"/>
        <v>9.9468746467729179E-3</v>
      </c>
      <c r="G683" s="164">
        <f t="shared" si="61"/>
        <v>1.9893749293545837E-3</v>
      </c>
      <c r="H683" s="232">
        <v>0</v>
      </c>
      <c r="I683" s="233">
        <v>0</v>
      </c>
      <c r="J683" s="166">
        <f t="shared" si="62"/>
        <v>0</v>
      </c>
      <c r="K683" s="164">
        <f t="shared" si="63"/>
        <v>0</v>
      </c>
      <c r="L683" s="165">
        <f t="shared" si="64"/>
        <v>0</v>
      </c>
      <c r="M683" s="164">
        <f t="shared" si="65"/>
        <v>0</v>
      </c>
      <c r="N683" s="8"/>
    </row>
    <row r="684" spans="1:14" customFormat="1" x14ac:dyDescent="0.25">
      <c r="A684" s="61" t="s">
        <v>1031</v>
      </c>
      <c r="B684" s="62" t="s">
        <v>46</v>
      </c>
      <c r="C684" s="63" t="s">
        <v>58</v>
      </c>
      <c r="D684" s="232">
        <v>256441</v>
      </c>
      <c r="E684" s="233">
        <v>264196</v>
      </c>
      <c r="F684" s="166">
        <f t="shared" si="60"/>
        <v>3.0240874119193108E-2</v>
      </c>
      <c r="G684" s="164">
        <f t="shared" si="61"/>
        <v>6.0481748238386214E-3</v>
      </c>
      <c r="H684" s="232">
        <v>1</v>
      </c>
      <c r="I684" s="233">
        <v>1</v>
      </c>
      <c r="J684" s="166">
        <f t="shared" si="62"/>
        <v>0</v>
      </c>
      <c r="K684" s="164">
        <f t="shared" si="63"/>
        <v>0</v>
      </c>
      <c r="L684" s="165">
        <f t="shared" si="64"/>
        <v>3.8995324460597174E-6</v>
      </c>
      <c r="M684" s="164">
        <f t="shared" si="65"/>
        <v>3.7850686611455132E-6</v>
      </c>
      <c r="N684" s="8"/>
    </row>
    <row r="685" spans="1:14" customFormat="1" x14ac:dyDescent="0.25">
      <c r="A685" s="61" t="s">
        <v>2030</v>
      </c>
      <c r="B685" s="62" t="s">
        <v>46</v>
      </c>
      <c r="C685" s="63" t="s">
        <v>2117</v>
      </c>
      <c r="D685" s="232">
        <v>169010</v>
      </c>
      <c r="E685" s="233">
        <v>178238</v>
      </c>
      <c r="F685" s="166">
        <f t="shared" si="60"/>
        <v>5.4600319507721436E-2</v>
      </c>
      <c r="G685" s="164">
        <f t="shared" si="61"/>
        <v>1.0920063901544288E-2</v>
      </c>
      <c r="H685" s="232">
        <v>168984</v>
      </c>
      <c r="I685" s="233">
        <v>178211</v>
      </c>
      <c r="J685" s="166">
        <f t="shared" si="62"/>
        <v>5.4602802632201866E-2</v>
      </c>
      <c r="K685" s="164">
        <f t="shared" si="63"/>
        <v>1.0920560526440373E-2</v>
      </c>
      <c r="L685" s="165">
        <f t="shared" si="64"/>
        <v>0.99984616294893791</v>
      </c>
      <c r="M685" s="164">
        <f t="shared" si="65"/>
        <v>0.9998485171512248</v>
      </c>
      <c r="N685" s="8"/>
    </row>
    <row r="686" spans="1:14" customFormat="1" x14ac:dyDescent="0.25">
      <c r="A686" s="61" t="s">
        <v>2031</v>
      </c>
      <c r="B686" s="62" t="s">
        <v>46</v>
      </c>
      <c r="C686" s="63" t="s">
        <v>2222</v>
      </c>
      <c r="D686" s="232">
        <v>124517</v>
      </c>
      <c r="E686" s="233">
        <v>133815</v>
      </c>
      <c r="F686" s="166">
        <f t="shared" si="60"/>
        <v>7.4672534673980259E-2</v>
      </c>
      <c r="G686" s="164">
        <f t="shared" si="61"/>
        <v>1.4934506934796051E-2</v>
      </c>
      <c r="H686" s="232">
        <v>124505</v>
      </c>
      <c r="I686" s="233">
        <v>133802</v>
      </c>
      <c r="J686" s="166">
        <f t="shared" si="62"/>
        <v>7.4671699931729646E-2</v>
      </c>
      <c r="K686" s="164">
        <f t="shared" si="63"/>
        <v>1.493433998634593E-2</v>
      </c>
      <c r="L686" s="165">
        <f t="shared" si="64"/>
        <v>0.99990362761711249</v>
      </c>
      <c r="M686" s="164">
        <f t="shared" si="65"/>
        <v>0.99990285095093978</v>
      </c>
      <c r="N686" s="8"/>
    </row>
    <row r="687" spans="1:14" customFormat="1" x14ac:dyDescent="0.25">
      <c r="A687" s="61" t="s">
        <v>2753</v>
      </c>
      <c r="B687" s="62" t="s">
        <v>46</v>
      </c>
      <c r="C687" s="63" t="s">
        <v>2107</v>
      </c>
      <c r="D687" s="232">
        <v>44983</v>
      </c>
      <c r="E687" s="233">
        <v>48751</v>
      </c>
      <c r="F687" s="166">
        <f t="shared" si="60"/>
        <v>8.3764977880532651E-2</v>
      </c>
      <c r="G687" s="164">
        <f t="shared" si="61"/>
        <v>1.675299557610653E-2</v>
      </c>
      <c r="H687" s="232">
        <v>5</v>
      </c>
      <c r="I687" s="233">
        <v>5</v>
      </c>
      <c r="J687" s="166">
        <f t="shared" si="62"/>
        <v>0</v>
      </c>
      <c r="K687" s="164">
        <f t="shared" si="63"/>
        <v>0</v>
      </c>
      <c r="L687" s="165">
        <f t="shared" si="64"/>
        <v>1.1115310228308472E-4</v>
      </c>
      <c r="M687" s="164">
        <f t="shared" si="65"/>
        <v>1.0256199872823122E-4</v>
      </c>
      <c r="N687" s="8"/>
    </row>
    <row r="688" spans="1:14" customFormat="1" x14ac:dyDescent="0.25">
      <c r="A688" s="61" t="s">
        <v>2032</v>
      </c>
      <c r="B688" s="62" t="s">
        <v>46</v>
      </c>
      <c r="C688" s="63" t="s">
        <v>2223</v>
      </c>
      <c r="D688" s="232">
        <v>84538</v>
      </c>
      <c r="E688" s="233">
        <v>89266</v>
      </c>
      <c r="F688" s="166">
        <f t="shared" si="60"/>
        <v>5.5927511888144973E-2</v>
      </c>
      <c r="G688" s="164">
        <f t="shared" si="61"/>
        <v>1.1185502377628994E-2</v>
      </c>
      <c r="H688" s="232">
        <v>84536</v>
      </c>
      <c r="I688" s="233">
        <v>89264</v>
      </c>
      <c r="J688" s="166">
        <f t="shared" si="62"/>
        <v>5.5928835052522004E-2</v>
      </c>
      <c r="K688" s="164">
        <f t="shared" si="63"/>
        <v>1.11857670105044E-2</v>
      </c>
      <c r="L688" s="165">
        <f t="shared" si="64"/>
        <v>0.99997634200004737</v>
      </c>
      <c r="M688" s="164">
        <f t="shared" si="65"/>
        <v>0.99997759505298767</v>
      </c>
      <c r="N688" s="8"/>
    </row>
    <row r="689" spans="1:14" customFormat="1" x14ac:dyDescent="0.25">
      <c r="A689" s="61" t="s">
        <v>2752</v>
      </c>
      <c r="B689" s="62" t="s">
        <v>46</v>
      </c>
      <c r="C689" s="63" t="s">
        <v>2636</v>
      </c>
      <c r="D689" s="232">
        <v>36982</v>
      </c>
      <c r="E689" s="233">
        <v>38007</v>
      </c>
      <c r="F689" s="166">
        <f t="shared" si="60"/>
        <v>2.771618625277162E-2</v>
      </c>
      <c r="G689" s="164">
        <f t="shared" si="61"/>
        <v>5.5432372505543242E-3</v>
      </c>
      <c r="H689" s="232">
        <v>2</v>
      </c>
      <c r="I689" s="233">
        <v>2</v>
      </c>
      <c r="J689" s="166">
        <f t="shared" si="62"/>
        <v>0</v>
      </c>
      <c r="K689" s="164">
        <f t="shared" si="63"/>
        <v>0</v>
      </c>
      <c r="L689" s="165">
        <f t="shared" si="64"/>
        <v>5.4080363420042185E-5</v>
      </c>
      <c r="M689" s="164">
        <f t="shared" si="65"/>
        <v>5.262188544215539E-5</v>
      </c>
      <c r="N689" s="8"/>
    </row>
    <row r="690" spans="1:14" customFormat="1" x14ac:dyDescent="0.25">
      <c r="A690" s="61" t="s">
        <v>2751</v>
      </c>
      <c r="B690" s="62" t="s">
        <v>46</v>
      </c>
      <c r="C690" s="63" t="s">
        <v>2188</v>
      </c>
      <c r="D690" s="232">
        <v>50462</v>
      </c>
      <c r="E690" s="233">
        <v>52646</v>
      </c>
      <c r="F690" s="166">
        <f t="shared" si="60"/>
        <v>4.3280091950378505E-2</v>
      </c>
      <c r="G690" s="164">
        <f t="shared" si="61"/>
        <v>8.6560183900757006E-3</v>
      </c>
      <c r="H690" s="232">
        <v>1</v>
      </c>
      <c r="I690" s="233">
        <v>1</v>
      </c>
      <c r="J690" s="166">
        <f t="shared" si="62"/>
        <v>0</v>
      </c>
      <c r="K690" s="164">
        <f t="shared" si="63"/>
        <v>0</v>
      </c>
      <c r="L690" s="165">
        <f t="shared" si="64"/>
        <v>1.9816891918671476E-5</v>
      </c>
      <c r="M690" s="164">
        <f t="shared" si="65"/>
        <v>1.8994795426053262E-5</v>
      </c>
      <c r="N690" s="8"/>
    </row>
    <row r="691" spans="1:14" customFormat="1" x14ac:dyDescent="0.25">
      <c r="A691" s="61" t="s">
        <v>2750</v>
      </c>
      <c r="B691" s="62" t="s">
        <v>46</v>
      </c>
      <c r="C691" s="63" t="s">
        <v>2637</v>
      </c>
      <c r="D691" s="232">
        <v>19632</v>
      </c>
      <c r="E691" s="233">
        <v>20094</v>
      </c>
      <c r="F691" s="166">
        <f t="shared" si="60"/>
        <v>2.3533007334963326E-2</v>
      </c>
      <c r="G691" s="164">
        <f t="shared" si="61"/>
        <v>4.7066014669926654E-3</v>
      </c>
      <c r="H691" s="232">
        <v>0</v>
      </c>
      <c r="I691" s="233">
        <v>0</v>
      </c>
      <c r="J691" s="166">
        <f t="shared" si="62"/>
        <v>0</v>
      </c>
      <c r="K691" s="164">
        <f t="shared" si="63"/>
        <v>0</v>
      </c>
      <c r="L691" s="165">
        <f t="shared" si="64"/>
        <v>0</v>
      </c>
      <c r="M691" s="164">
        <f t="shared" si="65"/>
        <v>0</v>
      </c>
      <c r="N691" s="8"/>
    </row>
    <row r="692" spans="1:14" customFormat="1" x14ac:dyDescent="0.25">
      <c r="A692" s="61" t="s">
        <v>2033</v>
      </c>
      <c r="B692" s="62" t="s">
        <v>46</v>
      </c>
      <c r="C692" s="63" t="s">
        <v>325</v>
      </c>
      <c r="D692" s="232">
        <v>577942</v>
      </c>
      <c r="E692" s="233">
        <v>622379</v>
      </c>
      <c r="F692" s="166">
        <f t="shared" si="60"/>
        <v>7.6888338276159193E-2</v>
      </c>
      <c r="G692" s="164">
        <f t="shared" si="61"/>
        <v>1.5377667655231839E-2</v>
      </c>
      <c r="H692" s="232">
        <v>577924</v>
      </c>
      <c r="I692" s="233">
        <v>622359</v>
      </c>
      <c r="J692" s="166">
        <f t="shared" si="62"/>
        <v>7.6887272374914342E-2</v>
      </c>
      <c r="K692" s="164">
        <f t="shared" si="63"/>
        <v>1.5377454474982868E-2</v>
      </c>
      <c r="L692" s="165">
        <f t="shared" si="64"/>
        <v>0.99996885500621169</v>
      </c>
      <c r="M692" s="164">
        <f t="shared" si="65"/>
        <v>0.99996786523966907</v>
      </c>
      <c r="N692" s="8"/>
    </row>
    <row r="693" spans="1:14" customFormat="1" x14ac:dyDescent="0.25">
      <c r="A693" s="61" t="s">
        <v>2749</v>
      </c>
      <c r="B693" s="62" t="s">
        <v>46</v>
      </c>
      <c r="C693" s="63" t="s">
        <v>2638</v>
      </c>
      <c r="D693" s="232">
        <v>48999</v>
      </c>
      <c r="E693" s="233">
        <v>50210</v>
      </c>
      <c r="F693" s="166">
        <f t="shared" si="60"/>
        <v>2.4714790097757098E-2</v>
      </c>
      <c r="G693" s="164">
        <f t="shared" si="61"/>
        <v>4.9429580195514194E-3</v>
      </c>
      <c r="H693" s="232">
        <v>6360.9747215400012</v>
      </c>
      <c r="I693" s="233">
        <v>6518.1848766000012</v>
      </c>
      <c r="J693" s="166">
        <f t="shared" si="62"/>
        <v>2.4714790097757098E-2</v>
      </c>
      <c r="K693" s="164">
        <f t="shared" si="63"/>
        <v>4.9429580195514194E-3</v>
      </c>
      <c r="L693" s="165">
        <f t="shared" si="64"/>
        <v>0.12981846000000002</v>
      </c>
      <c r="M693" s="164">
        <f t="shared" si="65"/>
        <v>0.12981846000000002</v>
      </c>
      <c r="N693" s="8"/>
    </row>
    <row r="694" spans="1:14" customFormat="1" x14ac:dyDescent="0.25">
      <c r="A694" s="61" t="s">
        <v>2748</v>
      </c>
      <c r="B694" s="62" t="s">
        <v>46</v>
      </c>
      <c r="C694" s="63" t="s">
        <v>2639</v>
      </c>
      <c r="D694" s="232">
        <v>28711</v>
      </c>
      <c r="E694" s="233">
        <v>29465</v>
      </c>
      <c r="F694" s="166">
        <f t="shared" si="60"/>
        <v>2.6261711539131344E-2</v>
      </c>
      <c r="G694" s="164">
        <f t="shared" si="61"/>
        <v>5.2523423078262689E-3</v>
      </c>
      <c r="H694" s="232">
        <v>1</v>
      </c>
      <c r="I694" s="233">
        <v>1</v>
      </c>
      <c r="J694" s="166">
        <f t="shared" si="62"/>
        <v>0</v>
      </c>
      <c r="K694" s="164">
        <f t="shared" si="63"/>
        <v>0</v>
      </c>
      <c r="L694" s="165">
        <f t="shared" si="64"/>
        <v>3.482985615269409E-5</v>
      </c>
      <c r="M694" s="164">
        <f t="shared" si="65"/>
        <v>3.3938571186153062E-5</v>
      </c>
      <c r="N694" s="8"/>
    </row>
    <row r="695" spans="1:14" customFormat="1" x14ac:dyDescent="0.25">
      <c r="A695" s="61" t="s">
        <v>2747</v>
      </c>
      <c r="B695" s="62" t="s">
        <v>46</v>
      </c>
      <c r="C695" s="63" t="s">
        <v>2576</v>
      </c>
      <c r="D695" s="232">
        <v>23284</v>
      </c>
      <c r="E695" s="233">
        <v>23267</v>
      </c>
      <c r="F695" s="166">
        <f t="shared" si="60"/>
        <v>-7.3011510049819618E-4</v>
      </c>
      <c r="G695" s="164">
        <f t="shared" si="61"/>
        <v>-1.4602302009963925E-4</v>
      </c>
      <c r="H695" s="232">
        <v>271</v>
      </c>
      <c r="I695" s="233">
        <v>271</v>
      </c>
      <c r="J695" s="166">
        <f t="shared" si="62"/>
        <v>0</v>
      </c>
      <c r="K695" s="164">
        <f t="shared" si="63"/>
        <v>0</v>
      </c>
      <c r="L695" s="165">
        <f t="shared" si="64"/>
        <v>1.1638893660883011E-2</v>
      </c>
      <c r="M695" s="164">
        <f t="shared" si="65"/>
        <v>1.1647397601753557E-2</v>
      </c>
      <c r="N695" s="8"/>
    </row>
    <row r="696" spans="1:14" customFormat="1" x14ac:dyDescent="0.25">
      <c r="A696" s="61" t="s">
        <v>2034</v>
      </c>
      <c r="B696" s="62" t="s">
        <v>46</v>
      </c>
      <c r="C696" s="63" t="s">
        <v>2224</v>
      </c>
      <c r="D696" s="232">
        <v>135311</v>
      </c>
      <c r="E696" s="233">
        <v>143386</v>
      </c>
      <c r="F696" s="166">
        <f t="shared" si="60"/>
        <v>5.9677335915040167E-2</v>
      </c>
      <c r="G696" s="164">
        <f t="shared" si="61"/>
        <v>1.1935467183008034E-2</v>
      </c>
      <c r="H696" s="232">
        <v>135308</v>
      </c>
      <c r="I696" s="233">
        <v>143383</v>
      </c>
      <c r="J696" s="166">
        <f t="shared" si="62"/>
        <v>5.9678659059331306E-2</v>
      </c>
      <c r="K696" s="164">
        <f t="shared" si="63"/>
        <v>1.1935731811866261E-2</v>
      </c>
      <c r="L696" s="165">
        <f t="shared" si="64"/>
        <v>0.99997782885353004</v>
      </c>
      <c r="M696" s="164">
        <f t="shared" si="65"/>
        <v>0.9999790774552606</v>
      </c>
      <c r="N696" s="8"/>
    </row>
    <row r="697" spans="1:14" customFormat="1" x14ac:dyDescent="0.25">
      <c r="A697" s="61" t="s">
        <v>2746</v>
      </c>
      <c r="B697" s="62" t="s">
        <v>46</v>
      </c>
      <c r="C697" s="63" t="s">
        <v>1812</v>
      </c>
      <c r="D697" s="232">
        <v>49725</v>
      </c>
      <c r="E697" s="233">
        <v>52284</v>
      </c>
      <c r="F697" s="166">
        <f t="shared" si="60"/>
        <v>5.1463046757164406E-2</v>
      </c>
      <c r="G697" s="164">
        <f t="shared" si="61"/>
        <v>1.029260935143288E-2</v>
      </c>
      <c r="H697" s="232">
        <v>0</v>
      </c>
      <c r="I697" s="233">
        <v>0</v>
      </c>
      <c r="J697" s="166">
        <f t="shared" si="62"/>
        <v>0</v>
      </c>
      <c r="K697" s="164">
        <f t="shared" si="63"/>
        <v>0</v>
      </c>
      <c r="L697" s="165">
        <f t="shared" si="64"/>
        <v>0</v>
      </c>
      <c r="M697" s="164">
        <f t="shared" si="65"/>
        <v>0</v>
      </c>
      <c r="N697" s="8"/>
    </row>
    <row r="698" spans="1:14" customFormat="1" x14ac:dyDescent="0.25">
      <c r="A698" s="61" t="s">
        <v>2035</v>
      </c>
      <c r="B698" s="62" t="s">
        <v>46</v>
      </c>
      <c r="C698" s="63" t="s">
        <v>2225</v>
      </c>
      <c r="D698" s="232">
        <v>98326</v>
      </c>
      <c r="E698" s="233">
        <v>105688</v>
      </c>
      <c r="F698" s="166">
        <f t="shared" si="60"/>
        <v>7.4873380387689925E-2</v>
      </c>
      <c r="G698" s="164">
        <f t="shared" si="61"/>
        <v>1.4974676077537986E-2</v>
      </c>
      <c r="H698" s="232">
        <v>98321</v>
      </c>
      <c r="I698" s="233">
        <v>105683</v>
      </c>
      <c r="J698" s="166">
        <f t="shared" si="62"/>
        <v>7.4877187986289812E-2</v>
      </c>
      <c r="K698" s="164">
        <f t="shared" si="63"/>
        <v>1.4975437597257963E-2</v>
      </c>
      <c r="L698" s="165">
        <f t="shared" si="64"/>
        <v>0.99994914875007623</v>
      </c>
      <c r="M698" s="164">
        <f t="shared" si="65"/>
        <v>0.99995269093936867</v>
      </c>
      <c r="N698" s="8"/>
    </row>
    <row r="699" spans="1:14" customFormat="1" x14ac:dyDescent="0.25">
      <c r="A699" s="61" t="s">
        <v>2745</v>
      </c>
      <c r="B699" s="62" t="s">
        <v>46</v>
      </c>
      <c r="C699" s="63" t="s">
        <v>2640</v>
      </c>
      <c r="D699" s="232">
        <v>52954</v>
      </c>
      <c r="E699" s="233">
        <v>53664</v>
      </c>
      <c r="F699" s="166">
        <f t="shared" si="60"/>
        <v>1.3407863428636174E-2</v>
      </c>
      <c r="G699" s="164">
        <f t="shared" si="61"/>
        <v>2.6815726857272347E-3</v>
      </c>
      <c r="H699" s="232">
        <v>1978</v>
      </c>
      <c r="I699" s="233">
        <v>2004</v>
      </c>
      <c r="J699" s="166">
        <f t="shared" si="62"/>
        <v>1.314459049544995E-2</v>
      </c>
      <c r="K699" s="164">
        <f t="shared" si="63"/>
        <v>2.6289180990899897E-3</v>
      </c>
      <c r="L699" s="165">
        <f t="shared" si="64"/>
        <v>3.7353174453299089E-2</v>
      </c>
      <c r="M699" s="164">
        <f t="shared" si="65"/>
        <v>3.7343470483005368E-2</v>
      </c>
      <c r="N699" s="8"/>
    </row>
    <row r="700" spans="1:14" customFormat="1" x14ac:dyDescent="0.25">
      <c r="A700" s="61" t="s">
        <v>2744</v>
      </c>
      <c r="B700" s="62" t="s">
        <v>46</v>
      </c>
      <c r="C700" s="63" t="s">
        <v>2641</v>
      </c>
      <c r="D700" s="232">
        <v>28507</v>
      </c>
      <c r="E700" s="233">
        <v>29465</v>
      </c>
      <c r="F700" s="166">
        <f t="shared" si="60"/>
        <v>3.3605781036236716E-2</v>
      </c>
      <c r="G700" s="164">
        <f t="shared" si="61"/>
        <v>6.7211562072473433E-3</v>
      </c>
      <c r="H700" s="232">
        <v>4</v>
      </c>
      <c r="I700" s="233">
        <v>4</v>
      </c>
      <c r="J700" s="166">
        <f t="shared" si="62"/>
        <v>0</v>
      </c>
      <c r="K700" s="164">
        <f t="shared" si="63"/>
        <v>0</v>
      </c>
      <c r="L700" s="165">
        <f t="shared" si="64"/>
        <v>1.4031641351247063E-4</v>
      </c>
      <c r="M700" s="164">
        <f t="shared" si="65"/>
        <v>1.3575428474461225E-4</v>
      </c>
      <c r="N700" s="8"/>
    </row>
    <row r="701" spans="1:14" customFormat="1" x14ac:dyDescent="0.25">
      <c r="A701" s="61" t="s">
        <v>2743</v>
      </c>
      <c r="B701" s="62" t="s">
        <v>46</v>
      </c>
      <c r="C701" s="63" t="s">
        <v>2642</v>
      </c>
      <c r="D701" s="232">
        <v>8946</v>
      </c>
      <c r="E701" s="233">
        <v>9174</v>
      </c>
      <c r="F701" s="166">
        <f t="shared" si="60"/>
        <v>2.5486250838363516E-2</v>
      </c>
      <c r="G701" s="164">
        <f t="shared" si="61"/>
        <v>5.0972501676727032E-3</v>
      </c>
      <c r="H701" s="232">
        <v>0</v>
      </c>
      <c r="I701" s="233">
        <v>0</v>
      </c>
      <c r="J701" s="166">
        <f t="shared" si="62"/>
        <v>0</v>
      </c>
      <c r="K701" s="164">
        <f t="shared" si="63"/>
        <v>0</v>
      </c>
      <c r="L701" s="165">
        <f t="shared" si="64"/>
        <v>0</v>
      </c>
      <c r="M701" s="164">
        <f t="shared" si="65"/>
        <v>0</v>
      </c>
      <c r="N701" s="8"/>
    </row>
    <row r="702" spans="1:14" customFormat="1" x14ac:dyDescent="0.25">
      <c r="A702" s="61" t="s">
        <v>2036</v>
      </c>
      <c r="B702" s="62" t="s">
        <v>46</v>
      </c>
      <c r="C702" s="63" t="s">
        <v>2226</v>
      </c>
      <c r="D702" s="232">
        <v>2064733</v>
      </c>
      <c r="E702" s="233">
        <v>2186532</v>
      </c>
      <c r="F702" s="166">
        <f t="shared" si="60"/>
        <v>5.8990193889476267E-2</v>
      </c>
      <c r="G702" s="164">
        <f t="shared" si="61"/>
        <v>1.1798038777895254E-2</v>
      </c>
      <c r="H702" s="232">
        <v>2064733</v>
      </c>
      <c r="I702" s="233">
        <v>2186532</v>
      </c>
      <c r="J702" s="166">
        <f t="shared" si="62"/>
        <v>5.8990193889476267E-2</v>
      </c>
      <c r="K702" s="164">
        <f t="shared" si="63"/>
        <v>1.1798038777895254E-2</v>
      </c>
      <c r="L702" s="165">
        <f t="shared" si="64"/>
        <v>1</v>
      </c>
      <c r="M702" s="164">
        <f t="shared" si="65"/>
        <v>1</v>
      </c>
      <c r="N702" s="8"/>
    </row>
    <row r="703" spans="1:14" customFormat="1" x14ac:dyDescent="0.25">
      <c r="A703" s="61" t="s">
        <v>2742</v>
      </c>
      <c r="B703" s="62" t="s">
        <v>46</v>
      </c>
      <c r="C703" s="63" t="s">
        <v>2643</v>
      </c>
      <c r="D703" s="232">
        <v>32934</v>
      </c>
      <c r="E703" s="233">
        <v>33937</v>
      </c>
      <c r="F703" s="166">
        <f t="shared" si="60"/>
        <v>3.0454849092123641E-2</v>
      </c>
      <c r="G703" s="164">
        <f t="shared" si="61"/>
        <v>6.0909698184247281E-3</v>
      </c>
      <c r="H703" s="232">
        <v>375</v>
      </c>
      <c r="I703" s="233">
        <v>386</v>
      </c>
      <c r="J703" s="166">
        <f t="shared" si="62"/>
        <v>2.9333333333333333E-2</v>
      </c>
      <c r="K703" s="164">
        <f t="shared" si="63"/>
        <v>5.8666666666666667E-3</v>
      </c>
      <c r="L703" s="165">
        <f t="shared" si="64"/>
        <v>1.1386409182000365E-2</v>
      </c>
      <c r="M703" s="164">
        <f t="shared" si="65"/>
        <v>1.137401656009665E-2</v>
      </c>
      <c r="N703" s="8"/>
    </row>
    <row r="704" spans="1:14" customFormat="1" x14ac:dyDescent="0.25">
      <c r="A704" s="61" t="s">
        <v>2741</v>
      </c>
      <c r="B704" s="62" t="s">
        <v>46</v>
      </c>
      <c r="C704" s="63" t="s">
        <v>2644</v>
      </c>
      <c r="D704" s="232">
        <v>55633</v>
      </c>
      <c r="E704" s="233">
        <v>57809</v>
      </c>
      <c r="F704" s="166">
        <f t="shared" si="60"/>
        <v>3.9113475814714291E-2</v>
      </c>
      <c r="G704" s="164">
        <f t="shared" si="61"/>
        <v>7.8226951629428582E-3</v>
      </c>
      <c r="H704" s="232">
        <v>0</v>
      </c>
      <c r="I704" s="233">
        <v>0</v>
      </c>
      <c r="J704" s="166">
        <f t="shared" si="62"/>
        <v>0</v>
      </c>
      <c r="K704" s="164">
        <f t="shared" si="63"/>
        <v>0</v>
      </c>
      <c r="L704" s="165">
        <f t="shared" si="64"/>
        <v>0</v>
      </c>
      <c r="M704" s="164">
        <f t="shared" si="65"/>
        <v>0</v>
      </c>
      <c r="N704" s="8"/>
    </row>
    <row r="705" spans="1:14" customFormat="1" x14ac:dyDescent="0.25">
      <c r="A705" s="61" t="s">
        <v>2740</v>
      </c>
      <c r="B705" s="62" t="s">
        <v>46</v>
      </c>
      <c r="C705" s="63" t="s">
        <v>2275</v>
      </c>
      <c r="D705" s="232">
        <v>72671</v>
      </c>
      <c r="E705" s="233">
        <v>75341</v>
      </c>
      <c r="F705" s="166">
        <f t="shared" si="60"/>
        <v>3.6740928293266917E-2</v>
      </c>
      <c r="G705" s="164">
        <f t="shared" si="61"/>
        <v>7.3481856586533837E-3</v>
      </c>
      <c r="H705" s="232">
        <v>0</v>
      </c>
      <c r="I705" s="233">
        <v>0</v>
      </c>
      <c r="J705" s="166">
        <f t="shared" si="62"/>
        <v>0</v>
      </c>
      <c r="K705" s="164">
        <f t="shared" si="63"/>
        <v>0</v>
      </c>
      <c r="L705" s="165">
        <f t="shared" si="64"/>
        <v>0</v>
      </c>
      <c r="M705" s="164">
        <f t="shared" si="65"/>
        <v>0</v>
      </c>
      <c r="N705" s="8"/>
    </row>
    <row r="706" spans="1:14" customFormat="1" x14ac:dyDescent="0.25">
      <c r="A706" s="61" t="s">
        <v>2037</v>
      </c>
      <c r="B706" s="62" t="s">
        <v>46</v>
      </c>
      <c r="C706" s="63" t="s">
        <v>2227</v>
      </c>
      <c r="D706" s="232">
        <v>51822</v>
      </c>
      <c r="E706" s="233">
        <v>55259</v>
      </c>
      <c r="F706" s="166">
        <f t="shared" si="60"/>
        <v>6.6323183204044608E-2</v>
      </c>
      <c r="G706" s="164">
        <f t="shared" si="61"/>
        <v>1.3264636640808921E-2</v>
      </c>
      <c r="H706" s="232">
        <v>51791</v>
      </c>
      <c r="I706" s="233">
        <v>55226</v>
      </c>
      <c r="J706" s="166">
        <f t="shared" si="62"/>
        <v>6.6324264833658358E-2</v>
      </c>
      <c r="K706" s="164">
        <f t="shared" si="63"/>
        <v>1.3264852966731671E-2</v>
      </c>
      <c r="L706" s="165">
        <f t="shared" si="64"/>
        <v>0.99940179846397281</v>
      </c>
      <c r="M706" s="164">
        <f t="shared" si="65"/>
        <v>0.99940281221158545</v>
      </c>
      <c r="N706" s="8"/>
    </row>
    <row r="707" spans="1:14" customFormat="1" x14ac:dyDescent="0.25">
      <c r="A707" s="61" t="s">
        <v>2739</v>
      </c>
      <c r="B707" s="62" t="s">
        <v>46</v>
      </c>
      <c r="C707" s="63" t="s">
        <v>402</v>
      </c>
      <c r="D707" s="232">
        <v>35230</v>
      </c>
      <c r="E707" s="233">
        <v>35877</v>
      </c>
      <c r="F707" s="166">
        <f t="shared" ref="F707:F770" si="66">(E707-D707)/D707</f>
        <v>1.8365029804144194E-2</v>
      </c>
      <c r="G707" s="164">
        <f t="shared" ref="G707:G770" si="67">F707/5</f>
        <v>3.6730059608288388E-3</v>
      </c>
      <c r="H707" s="232">
        <v>10</v>
      </c>
      <c r="I707" s="233">
        <v>10</v>
      </c>
      <c r="J707" s="166">
        <f t="shared" ref="J707:J770" si="68">IFERROR((I707-H707)/H707,0)</f>
        <v>0</v>
      </c>
      <c r="K707" s="164">
        <f t="shared" ref="K707:K770" si="69">J707/5</f>
        <v>0</v>
      </c>
      <c r="L707" s="165">
        <f t="shared" ref="L707:L770" si="70">H707/D707</f>
        <v>2.838489923360772E-4</v>
      </c>
      <c r="M707" s="164">
        <f t="shared" ref="M707:M770" si="71">I707/E707</f>
        <v>2.7873010563871006E-4</v>
      </c>
      <c r="N707" s="8"/>
    </row>
    <row r="708" spans="1:14" customFormat="1" x14ac:dyDescent="0.25">
      <c r="A708" s="61" t="s">
        <v>2738</v>
      </c>
      <c r="B708" s="62" t="s">
        <v>46</v>
      </c>
      <c r="C708" s="63" t="s">
        <v>2645</v>
      </c>
      <c r="D708" s="232">
        <v>42175</v>
      </c>
      <c r="E708" s="233">
        <v>43447</v>
      </c>
      <c r="F708" s="166">
        <f t="shared" si="66"/>
        <v>3.0160047421458211E-2</v>
      </c>
      <c r="G708" s="164">
        <f t="shared" si="67"/>
        <v>6.032009484291642E-3</v>
      </c>
      <c r="H708" s="232">
        <v>22</v>
      </c>
      <c r="I708" s="233">
        <v>22</v>
      </c>
      <c r="J708" s="166">
        <f t="shared" si="68"/>
        <v>0</v>
      </c>
      <c r="K708" s="164">
        <f t="shared" si="69"/>
        <v>0</v>
      </c>
      <c r="L708" s="165">
        <f t="shared" si="70"/>
        <v>5.2163604030823951E-4</v>
      </c>
      <c r="M708" s="164">
        <f t="shared" si="71"/>
        <v>5.0636407577047901E-4</v>
      </c>
      <c r="N708" s="8"/>
    </row>
    <row r="709" spans="1:14" customFormat="1" x14ac:dyDescent="0.25">
      <c r="A709" s="61" t="s">
        <v>2737</v>
      </c>
      <c r="B709" s="62" t="s">
        <v>46</v>
      </c>
      <c r="C709" s="63" t="s">
        <v>2259</v>
      </c>
      <c r="D709" s="232">
        <v>49869</v>
      </c>
      <c r="E709" s="233">
        <v>52456</v>
      </c>
      <c r="F709" s="166">
        <f t="shared" si="66"/>
        <v>5.1875914897030216E-2</v>
      </c>
      <c r="G709" s="164">
        <f t="shared" si="67"/>
        <v>1.0375182979406043E-2</v>
      </c>
      <c r="H709" s="232">
        <v>5</v>
      </c>
      <c r="I709" s="233">
        <v>5</v>
      </c>
      <c r="J709" s="166">
        <f t="shared" si="68"/>
        <v>0</v>
      </c>
      <c r="K709" s="164">
        <f t="shared" si="69"/>
        <v>0</v>
      </c>
      <c r="L709" s="165">
        <f t="shared" si="70"/>
        <v>1.0026268824319717E-4</v>
      </c>
      <c r="M709" s="164">
        <f t="shared" si="71"/>
        <v>9.5317980783895081E-5</v>
      </c>
      <c r="N709" s="8"/>
    </row>
    <row r="710" spans="1:14" customFormat="1" x14ac:dyDescent="0.25">
      <c r="A710" s="61" t="s">
        <v>2252</v>
      </c>
      <c r="B710" s="62" t="s">
        <v>46</v>
      </c>
      <c r="C710" s="63" t="s">
        <v>2260</v>
      </c>
      <c r="D710" s="232">
        <v>66813</v>
      </c>
      <c r="E710" s="233">
        <v>70564</v>
      </c>
      <c r="F710" s="166">
        <f t="shared" si="66"/>
        <v>5.614176881744571E-2</v>
      </c>
      <c r="G710" s="164">
        <f t="shared" si="67"/>
        <v>1.1228353763489142E-2</v>
      </c>
      <c r="H710" s="232">
        <v>66813</v>
      </c>
      <c r="I710" s="233">
        <v>70564</v>
      </c>
      <c r="J710" s="166">
        <f t="shared" si="68"/>
        <v>5.614176881744571E-2</v>
      </c>
      <c r="K710" s="164">
        <f t="shared" si="69"/>
        <v>1.1228353763489142E-2</v>
      </c>
      <c r="L710" s="165">
        <f t="shared" si="70"/>
        <v>1</v>
      </c>
      <c r="M710" s="164">
        <f t="shared" si="71"/>
        <v>1</v>
      </c>
      <c r="N710" s="8"/>
    </row>
    <row r="711" spans="1:14" customFormat="1" x14ac:dyDescent="0.25">
      <c r="A711" s="61" t="s">
        <v>2286</v>
      </c>
      <c r="B711" s="62" t="s">
        <v>520</v>
      </c>
      <c r="C711" s="63" t="s">
        <v>2291</v>
      </c>
      <c r="D711" s="232">
        <v>54466</v>
      </c>
      <c r="E711" s="233">
        <v>57883</v>
      </c>
      <c r="F711" s="166">
        <f t="shared" si="66"/>
        <v>6.2736386002276656E-2</v>
      </c>
      <c r="G711" s="164">
        <f t="shared" si="67"/>
        <v>1.2547277200455332E-2</v>
      </c>
      <c r="H711" s="232">
        <v>50113</v>
      </c>
      <c r="I711" s="233">
        <v>53261</v>
      </c>
      <c r="J711" s="166">
        <f t="shared" si="68"/>
        <v>6.2818031249376405E-2</v>
      </c>
      <c r="K711" s="164">
        <f t="shared" si="69"/>
        <v>1.2563606249875282E-2</v>
      </c>
      <c r="L711" s="165">
        <f t="shared" si="70"/>
        <v>0.92007858113318397</v>
      </c>
      <c r="M711" s="164">
        <f t="shared" si="71"/>
        <v>0.92014926662405194</v>
      </c>
      <c r="N711" s="8"/>
    </row>
    <row r="712" spans="1:14" customFormat="1" x14ac:dyDescent="0.25">
      <c r="A712" s="61" t="s">
        <v>2287</v>
      </c>
      <c r="B712" s="62" t="s">
        <v>520</v>
      </c>
      <c r="C712" s="63" t="s">
        <v>2292</v>
      </c>
      <c r="D712" s="232">
        <v>125368</v>
      </c>
      <c r="E712" s="233">
        <v>135045</v>
      </c>
      <c r="F712" s="166">
        <f t="shared" si="66"/>
        <v>7.718875630144853E-2</v>
      </c>
      <c r="G712" s="164">
        <f t="shared" si="67"/>
        <v>1.5437751260289706E-2</v>
      </c>
      <c r="H712" s="232">
        <v>123161</v>
      </c>
      <c r="I712" s="233">
        <v>132663</v>
      </c>
      <c r="J712" s="166">
        <f t="shared" si="68"/>
        <v>7.7151046191570385E-2</v>
      </c>
      <c r="K712" s="164">
        <f t="shared" si="69"/>
        <v>1.5430209238314077E-2</v>
      </c>
      <c r="L712" s="165">
        <f t="shared" si="70"/>
        <v>0.98239582668623571</v>
      </c>
      <c r="M712" s="164">
        <f t="shared" si="71"/>
        <v>0.98236143507719653</v>
      </c>
      <c r="N712" s="8"/>
    </row>
    <row r="713" spans="1:14" customFormat="1" x14ac:dyDescent="0.25">
      <c r="A713" s="61" t="s">
        <v>2736</v>
      </c>
      <c r="B713" s="62" t="s">
        <v>520</v>
      </c>
      <c r="C713" s="63" t="s">
        <v>582</v>
      </c>
      <c r="D713" s="232">
        <v>20308</v>
      </c>
      <c r="E713" s="233">
        <v>20634</v>
      </c>
      <c r="F713" s="166">
        <f t="shared" si="66"/>
        <v>1.6052787078983652E-2</v>
      </c>
      <c r="G713" s="164">
        <f t="shared" si="67"/>
        <v>3.2105574157967305E-3</v>
      </c>
      <c r="H713" s="232">
        <v>1</v>
      </c>
      <c r="I713" s="233">
        <v>1</v>
      </c>
      <c r="J713" s="166">
        <f t="shared" si="68"/>
        <v>0</v>
      </c>
      <c r="K713" s="164">
        <f t="shared" si="69"/>
        <v>0</v>
      </c>
      <c r="L713" s="165">
        <f t="shared" si="70"/>
        <v>4.9241678156391569E-5</v>
      </c>
      <c r="M713" s="164">
        <f t="shared" si="71"/>
        <v>4.846370068818455E-5</v>
      </c>
      <c r="N713" s="8"/>
    </row>
    <row r="714" spans="1:14" customFormat="1" x14ac:dyDescent="0.25">
      <c r="A714" s="61" t="s">
        <v>1036</v>
      </c>
      <c r="B714" s="62" t="s">
        <v>520</v>
      </c>
      <c r="C714" s="63" t="s">
        <v>519</v>
      </c>
      <c r="D714" s="232">
        <v>350158</v>
      </c>
      <c r="E714" s="233">
        <v>371893</v>
      </c>
      <c r="F714" s="166">
        <f t="shared" si="66"/>
        <v>6.207197893522353E-2</v>
      </c>
      <c r="G714" s="164">
        <f t="shared" si="67"/>
        <v>1.2414395787044705E-2</v>
      </c>
      <c r="H714" s="232">
        <v>350145</v>
      </c>
      <c r="I714" s="233">
        <v>371879</v>
      </c>
      <c r="J714" s="166">
        <f t="shared" si="68"/>
        <v>6.2071427551442973E-2</v>
      </c>
      <c r="K714" s="164">
        <f t="shared" si="69"/>
        <v>1.2414285510288595E-2</v>
      </c>
      <c r="L714" s="165">
        <f t="shared" si="70"/>
        <v>0.99996287390263827</v>
      </c>
      <c r="M714" s="164">
        <f t="shared" si="71"/>
        <v>0.99996235476333251</v>
      </c>
      <c r="N714" s="8"/>
    </row>
    <row r="715" spans="1:14" customFormat="1" x14ac:dyDescent="0.25">
      <c r="A715" s="61" t="s">
        <v>2735</v>
      </c>
      <c r="B715" s="62" t="s">
        <v>520</v>
      </c>
      <c r="C715" s="63" t="s">
        <v>2646</v>
      </c>
      <c r="D715" s="232">
        <v>19949</v>
      </c>
      <c r="E715" s="233">
        <v>20064</v>
      </c>
      <c r="F715" s="166">
        <f t="shared" si="66"/>
        <v>5.764699984961652E-3</v>
      </c>
      <c r="G715" s="164">
        <f t="shared" si="67"/>
        <v>1.1529399969923305E-3</v>
      </c>
      <c r="H715" s="232">
        <v>15205</v>
      </c>
      <c r="I715" s="233">
        <v>15290</v>
      </c>
      <c r="J715" s="166">
        <f t="shared" si="68"/>
        <v>5.5902663597500821E-3</v>
      </c>
      <c r="K715" s="164">
        <f t="shared" si="69"/>
        <v>1.1180532719500165E-3</v>
      </c>
      <c r="L715" s="165">
        <f t="shared" si="70"/>
        <v>0.76219359366384276</v>
      </c>
      <c r="M715" s="164">
        <f t="shared" si="71"/>
        <v>0.76206140350877194</v>
      </c>
      <c r="N715" s="8"/>
    </row>
    <row r="716" spans="1:14" customFormat="1" x14ac:dyDescent="0.25">
      <c r="A716" s="61" t="s">
        <v>2734</v>
      </c>
      <c r="B716" s="62" t="s">
        <v>520</v>
      </c>
      <c r="C716" s="63" t="s">
        <v>2490</v>
      </c>
      <c r="D716" s="232">
        <v>9681</v>
      </c>
      <c r="E716" s="233">
        <v>10059</v>
      </c>
      <c r="F716" s="166">
        <f t="shared" si="66"/>
        <v>3.9045553145336226E-2</v>
      </c>
      <c r="G716" s="164">
        <f t="shared" si="67"/>
        <v>7.8091106290672455E-3</v>
      </c>
      <c r="H716" s="232">
        <v>0</v>
      </c>
      <c r="I716" s="233">
        <v>0</v>
      </c>
      <c r="J716" s="166">
        <f t="shared" si="68"/>
        <v>0</v>
      </c>
      <c r="K716" s="164">
        <f t="shared" si="69"/>
        <v>0</v>
      </c>
      <c r="L716" s="165">
        <f t="shared" si="70"/>
        <v>0</v>
      </c>
      <c r="M716" s="164">
        <f t="shared" si="71"/>
        <v>0</v>
      </c>
      <c r="N716" s="8"/>
    </row>
    <row r="717" spans="1:14" customFormat="1" x14ac:dyDescent="0.25">
      <c r="A717" s="61" t="s">
        <v>2733</v>
      </c>
      <c r="B717" s="62" t="s">
        <v>520</v>
      </c>
      <c r="C717" s="63" t="s">
        <v>2647</v>
      </c>
      <c r="D717" s="232">
        <v>11361</v>
      </c>
      <c r="E717" s="233">
        <v>12308</v>
      </c>
      <c r="F717" s="166">
        <f t="shared" si="66"/>
        <v>8.3355338438517737E-2</v>
      </c>
      <c r="G717" s="164">
        <f t="shared" si="67"/>
        <v>1.6671067687703548E-2</v>
      </c>
      <c r="H717" s="232">
        <v>8</v>
      </c>
      <c r="I717" s="233">
        <v>8</v>
      </c>
      <c r="J717" s="166">
        <f t="shared" si="68"/>
        <v>0</v>
      </c>
      <c r="K717" s="164">
        <f t="shared" si="69"/>
        <v>0</v>
      </c>
      <c r="L717" s="165">
        <f t="shared" si="70"/>
        <v>7.0416336590088896E-4</v>
      </c>
      <c r="M717" s="164">
        <f t="shared" si="71"/>
        <v>6.4998375040623989E-4</v>
      </c>
      <c r="N717" s="8"/>
    </row>
    <row r="718" spans="1:14" customFormat="1" x14ac:dyDescent="0.25">
      <c r="A718" s="61" t="s">
        <v>2732</v>
      </c>
      <c r="B718" s="62" t="s">
        <v>520</v>
      </c>
      <c r="C718" s="63" t="s">
        <v>2119</v>
      </c>
      <c r="D718" s="232">
        <v>12031</v>
      </c>
      <c r="E718" s="233">
        <v>13009</v>
      </c>
      <c r="F718" s="166">
        <f t="shared" si="66"/>
        <v>8.1290000831186107E-2</v>
      </c>
      <c r="G718" s="164">
        <f t="shared" si="67"/>
        <v>1.625800016623722E-2</v>
      </c>
      <c r="H718" s="232">
        <v>3</v>
      </c>
      <c r="I718" s="233">
        <v>3</v>
      </c>
      <c r="J718" s="166">
        <f t="shared" si="68"/>
        <v>0</v>
      </c>
      <c r="K718" s="164">
        <f t="shared" si="69"/>
        <v>0</v>
      </c>
      <c r="L718" s="165">
        <f t="shared" si="70"/>
        <v>2.493558307705095E-4</v>
      </c>
      <c r="M718" s="164">
        <f t="shared" si="71"/>
        <v>2.306095779844723E-4</v>
      </c>
      <c r="N718" s="8"/>
    </row>
    <row r="719" spans="1:14" customFormat="1" x14ac:dyDescent="0.25">
      <c r="A719" s="61" t="s">
        <v>1037</v>
      </c>
      <c r="B719" s="62" t="s">
        <v>520</v>
      </c>
      <c r="C719" s="63" t="s">
        <v>531</v>
      </c>
      <c r="D719" s="232">
        <v>1140559</v>
      </c>
      <c r="E719" s="233">
        <v>1206818</v>
      </c>
      <c r="F719" s="166">
        <f t="shared" si="66"/>
        <v>5.8093443653506743E-2</v>
      </c>
      <c r="G719" s="164">
        <f t="shared" si="67"/>
        <v>1.1618688730701349E-2</v>
      </c>
      <c r="H719" s="232">
        <v>1140558</v>
      </c>
      <c r="I719" s="233">
        <v>1206817</v>
      </c>
      <c r="J719" s="166">
        <f t="shared" si="68"/>
        <v>5.8093494587736882E-2</v>
      </c>
      <c r="K719" s="164">
        <f t="shared" si="69"/>
        <v>1.1618698917547377E-2</v>
      </c>
      <c r="L719" s="165">
        <f t="shared" si="70"/>
        <v>0.99999912323693907</v>
      </c>
      <c r="M719" s="164">
        <f t="shared" si="71"/>
        <v>0.99999917137463978</v>
      </c>
      <c r="N719" s="8"/>
    </row>
    <row r="720" spans="1:14" customFormat="1" x14ac:dyDescent="0.25">
      <c r="A720" s="61" t="s">
        <v>2731</v>
      </c>
      <c r="B720" s="62" t="s">
        <v>520</v>
      </c>
      <c r="C720" s="63" t="s">
        <v>2503</v>
      </c>
      <c r="D720" s="232">
        <v>15978</v>
      </c>
      <c r="E720" s="233">
        <v>16544</v>
      </c>
      <c r="F720" s="166">
        <f t="shared" si="66"/>
        <v>3.5423707597947177E-2</v>
      </c>
      <c r="G720" s="164">
        <f t="shared" si="67"/>
        <v>7.0847415195894351E-3</v>
      </c>
      <c r="H720" s="232">
        <v>0</v>
      </c>
      <c r="I720" s="233">
        <v>0</v>
      </c>
      <c r="J720" s="166">
        <f t="shared" si="68"/>
        <v>0</v>
      </c>
      <c r="K720" s="164">
        <f t="shared" si="69"/>
        <v>0</v>
      </c>
      <c r="L720" s="165">
        <f t="shared" si="70"/>
        <v>0</v>
      </c>
      <c r="M720" s="164">
        <f t="shared" si="71"/>
        <v>0</v>
      </c>
      <c r="N720" s="8"/>
    </row>
    <row r="721" spans="1:14" customFormat="1" x14ac:dyDescent="0.25">
      <c r="A721" s="61" t="s">
        <v>2730</v>
      </c>
      <c r="B721" s="62" t="s">
        <v>520</v>
      </c>
      <c r="C721" s="63" t="s">
        <v>2648</v>
      </c>
      <c r="D721" s="232">
        <v>30346</v>
      </c>
      <c r="E721" s="233">
        <v>32766</v>
      </c>
      <c r="F721" s="166">
        <f t="shared" si="66"/>
        <v>7.9746918869043698E-2</v>
      </c>
      <c r="G721" s="164">
        <f t="shared" si="67"/>
        <v>1.594938377380874E-2</v>
      </c>
      <c r="H721" s="232">
        <v>1</v>
      </c>
      <c r="I721" s="233">
        <v>1</v>
      </c>
      <c r="J721" s="166">
        <f t="shared" si="68"/>
        <v>0</v>
      </c>
      <c r="K721" s="164">
        <f t="shared" si="69"/>
        <v>0</v>
      </c>
      <c r="L721" s="165">
        <f t="shared" si="70"/>
        <v>3.2953272259935409E-5</v>
      </c>
      <c r="M721" s="164">
        <f t="shared" si="71"/>
        <v>3.0519440883843008E-5</v>
      </c>
      <c r="N721" s="8"/>
    </row>
    <row r="722" spans="1:14" customFormat="1" x14ac:dyDescent="0.25">
      <c r="A722" s="61" t="s">
        <v>2729</v>
      </c>
      <c r="B722" s="62" t="s">
        <v>520</v>
      </c>
      <c r="C722" s="63" t="s">
        <v>2190</v>
      </c>
      <c r="D722" s="232">
        <v>41384</v>
      </c>
      <c r="E722" s="233">
        <v>43688</v>
      </c>
      <c r="F722" s="166">
        <f t="shared" si="66"/>
        <v>5.567369031509762E-2</v>
      </c>
      <c r="G722" s="164">
        <f t="shared" si="67"/>
        <v>1.1134738063019524E-2</v>
      </c>
      <c r="H722" s="232">
        <v>47</v>
      </c>
      <c r="I722" s="233">
        <v>50</v>
      </c>
      <c r="J722" s="166">
        <f t="shared" si="68"/>
        <v>6.3829787234042548E-2</v>
      </c>
      <c r="K722" s="164">
        <f t="shared" si="69"/>
        <v>1.276595744680851E-2</v>
      </c>
      <c r="L722" s="165">
        <f t="shared" si="70"/>
        <v>1.1357046201430504E-3</v>
      </c>
      <c r="M722" s="164">
        <f t="shared" si="71"/>
        <v>1.1444790331441128E-3</v>
      </c>
      <c r="N722" s="8"/>
    </row>
    <row r="723" spans="1:14" customFormat="1" x14ac:dyDescent="0.25">
      <c r="A723" s="61" t="s">
        <v>2288</v>
      </c>
      <c r="B723" s="62" t="s">
        <v>520</v>
      </c>
      <c r="C723" s="63" t="s">
        <v>2293</v>
      </c>
      <c r="D723" s="232">
        <v>68279</v>
      </c>
      <c r="E723" s="233">
        <v>73718</v>
      </c>
      <c r="F723" s="166">
        <f t="shared" si="66"/>
        <v>7.9658460141478343E-2</v>
      </c>
      <c r="G723" s="164">
        <f t="shared" si="67"/>
        <v>1.5931692028295669E-2</v>
      </c>
      <c r="H723" s="232">
        <v>64411</v>
      </c>
      <c r="I723" s="233">
        <v>69542</v>
      </c>
      <c r="J723" s="166">
        <f t="shared" si="68"/>
        <v>7.9660306469391873E-2</v>
      </c>
      <c r="K723" s="164">
        <f t="shared" si="69"/>
        <v>1.5932061293878374E-2</v>
      </c>
      <c r="L723" s="165">
        <f t="shared" si="70"/>
        <v>0.94335007835498474</v>
      </c>
      <c r="M723" s="164">
        <f t="shared" si="71"/>
        <v>0.94335169158143195</v>
      </c>
      <c r="N723" s="8"/>
    </row>
    <row r="724" spans="1:14" customFormat="1" x14ac:dyDescent="0.25">
      <c r="A724" s="61" t="s">
        <v>2728</v>
      </c>
      <c r="B724" s="62" t="s">
        <v>520</v>
      </c>
      <c r="C724" s="63" t="s">
        <v>2649</v>
      </c>
      <c r="D724" s="232">
        <v>34948</v>
      </c>
      <c r="E724" s="233">
        <v>33777</v>
      </c>
      <c r="F724" s="166">
        <f t="shared" si="66"/>
        <v>-3.3506924573652286E-2</v>
      </c>
      <c r="G724" s="164">
        <f t="shared" si="67"/>
        <v>-6.7013849147304575E-3</v>
      </c>
      <c r="H724" s="232">
        <v>30930</v>
      </c>
      <c r="I724" s="233">
        <v>29897</v>
      </c>
      <c r="J724" s="166">
        <f t="shared" si="68"/>
        <v>-3.3397995473650174E-2</v>
      </c>
      <c r="K724" s="164">
        <f t="shared" si="69"/>
        <v>-6.6795990947300351E-3</v>
      </c>
      <c r="L724" s="165">
        <f t="shared" si="70"/>
        <v>0.8850291862195262</v>
      </c>
      <c r="M724" s="164">
        <f t="shared" si="71"/>
        <v>0.88512893388992508</v>
      </c>
      <c r="N724" s="8"/>
    </row>
    <row r="725" spans="1:14" customFormat="1" x14ac:dyDescent="0.25">
      <c r="A725" s="61" t="s">
        <v>1704</v>
      </c>
      <c r="B725" s="62" t="s">
        <v>520</v>
      </c>
      <c r="C725" s="63" t="s">
        <v>1814</v>
      </c>
      <c r="D725" s="232">
        <v>611064</v>
      </c>
      <c r="E725" s="233">
        <v>663633</v>
      </c>
      <c r="F725" s="166">
        <f t="shared" si="66"/>
        <v>8.6028632025450691E-2</v>
      </c>
      <c r="G725" s="164">
        <f t="shared" si="67"/>
        <v>1.720572640509014E-2</v>
      </c>
      <c r="H725" s="232">
        <v>611043</v>
      </c>
      <c r="I725" s="233">
        <v>663610</v>
      </c>
      <c r="J725" s="166">
        <f t="shared" si="68"/>
        <v>8.6028315519529719E-2</v>
      </c>
      <c r="K725" s="164">
        <f t="shared" si="69"/>
        <v>1.7205663103905942E-2</v>
      </c>
      <c r="L725" s="165">
        <f t="shared" si="70"/>
        <v>0.99996563371430813</v>
      </c>
      <c r="M725" s="164">
        <f t="shared" si="71"/>
        <v>0.99996534229009104</v>
      </c>
      <c r="N725" s="8"/>
    </row>
    <row r="726" spans="1:14" customFormat="1" x14ac:dyDescent="0.25">
      <c r="A726" s="61" t="s">
        <v>2727</v>
      </c>
      <c r="B726" s="62" t="s">
        <v>520</v>
      </c>
      <c r="C726" s="63" t="s">
        <v>2650</v>
      </c>
      <c r="D726" s="232">
        <v>32518</v>
      </c>
      <c r="E726" s="233">
        <v>35675</v>
      </c>
      <c r="F726" s="166">
        <f t="shared" si="66"/>
        <v>9.7084691555446218E-2</v>
      </c>
      <c r="G726" s="164">
        <f t="shared" si="67"/>
        <v>1.9416938311089243E-2</v>
      </c>
      <c r="H726" s="232">
        <v>29</v>
      </c>
      <c r="I726" s="233">
        <v>32</v>
      </c>
      <c r="J726" s="166">
        <f t="shared" si="68"/>
        <v>0.10344827586206896</v>
      </c>
      <c r="K726" s="164">
        <f t="shared" si="69"/>
        <v>2.0689655172413793E-2</v>
      </c>
      <c r="L726" s="165">
        <f t="shared" si="70"/>
        <v>8.918137646841749E-4</v>
      </c>
      <c r="M726" s="164">
        <f t="shared" si="71"/>
        <v>8.9698668535388932E-4</v>
      </c>
      <c r="N726" s="8"/>
    </row>
    <row r="727" spans="1:14" customFormat="1" x14ac:dyDescent="0.25">
      <c r="A727" s="61" t="s">
        <v>1705</v>
      </c>
      <c r="B727" s="62" t="s">
        <v>520</v>
      </c>
      <c r="C727" s="63" t="s">
        <v>1815</v>
      </c>
      <c r="D727" s="232">
        <v>253336</v>
      </c>
      <c r="E727" s="233">
        <v>268023</v>
      </c>
      <c r="F727" s="166">
        <f t="shared" si="66"/>
        <v>5.797438974326586E-2</v>
      </c>
      <c r="G727" s="164">
        <f t="shared" si="67"/>
        <v>1.1594877948653172E-2</v>
      </c>
      <c r="H727" s="232">
        <v>245962</v>
      </c>
      <c r="I727" s="233">
        <v>260214</v>
      </c>
      <c r="J727" s="166">
        <f t="shared" si="68"/>
        <v>5.7943910034883438E-2</v>
      </c>
      <c r="K727" s="164">
        <f t="shared" si="69"/>
        <v>1.1588782006976687E-2</v>
      </c>
      <c r="L727" s="165">
        <f t="shared" si="70"/>
        <v>0.97089241165882467</v>
      </c>
      <c r="M727" s="164">
        <f t="shared" si="71"/>
        <v>0.97086444073829481</v>
      </c>
      <c r="N727" s="8"/>
    </row>
    <row r="728" spans="1:14" customFormat="1" x14ac:dyDescent="0.25">
      <c r="A728" s="61" t="s">
        <v>1706</v>
      </c>
      <c r="B728" s="62" t="s">
        <v>542</v>
      </c>
      <c r="C728" s="63" t="s">
        <v>1816</v>
      </c>
      <c r="D728" s="232">
        <v>234737</v>
      </c>
      <c r="E728" s="233">
        <v>249599</v>
      </c>
      <c r="F728" s="166">
        <f t="shared" si="66"/>
        <v>6.3313410327302477E-2</v>
      </c>
      <c r="G728" s="164">
        <f t="shared" si="67"/>
        <v>1.2662682065460496E-2</v>
      </c>
      <c r="H728" s="232">
        <v>234737</v>
      </c>
      <c r="I728" s="233">
        <v>249599</v>
      </c>
      <c r="J728" s="166">
        <f t="shared" si="68"/>
        <v>6.3313410327302477E-2</v>
      </c>
      <c r="K728" s="164">
        <f t="shared" si="69"/>
        <v>1.2662682065460496E-2</v>
      </c>
      <c r="L728" s="165">
        <f t="shared" si="70"/>
        <v>1</v>
      </c>
      <c r="M728" s="164">
        <f t="shared" si="71"/>
        <v>1</v>
      </c>
      <c r="N728" s="8"/>
    </row>
    <row r="729" spans="1:14" customFormat="1" x14ac:dyDescent="0.25">
      <c r="A729" s="61" t="s">
        <v>2726</v>
      </c>
      <c r="B729" s="62" t="s">
        <v>542</v>
      </c>
      <c r="C729" s="63" t="s">
        <v>2457</v>
      </c>
      <c r="D729" s="232">
        <v>14615</v>
      </c>
      <c r="E729" s="233">
        <v>14923</v>
      </c>
      <c r="F729" s="166">
        <f t="shared" si="66"/>
        <v>2.1074238795757785E-2</v>
      </c>
      <c r="G729" s="164">
        <f t="shared" si="67"/>
        <v>4.2148477591515566E-3</v>
      </c>
      <c r="H729" s="232">
        <v>17</v>
      </c>
      <c r="I729" s="233">
        <v>17</v>
      </c>
      <c r="J729" s="166">
        <f t="shared" si="68"/>
        <v>0</v>
      </c>
      <c r="K729" s="164">
        <f t="shared" si="69"/>
        <v>0</v>
      </c>
      <c r="L729" s="165">
        <f t="shared" si="70"/>
        <v>1.163188504960657E-3</v>
      </c>
      <c r="M729" s="164">
        <f t="shared" si="71"/>
        <v>1.1391811297996382E-3</v>
      </c>
      <c r="N729" s="8"/>
    </row>
    <row r="730" spans="1:14" customFormat="1" x14ac:dyDescent="0.25">
      <c r="A730" s="61" t="s">
        <v>2038</v>
      </c>
      <c r="B730" s="62" t="s">
        <v>542</v>
      </c>
      <c r="C730" s="63" t="s">
        <v>2228</v>
      </c>
      <c r="D730" s="232">
        <v>1145610</v>
      </c>
      <c r="E730" s="233">
        <v>1197223</v>
      </c>
      <c r="F730" s="166">
        <f t="shared" si="66"/>
        <v>4.5052853938076655E-2</v>
      </c>
      <c r="G730" s="164">
        <f t="shared" si="67"/>
        <v>9.0105707876153313E-3</v>
      </c>
      <c r="H730" s="232">
        <v>1143968</v>
      </c>
      <c r="I730" s="233">
        <v>1195506</v>
      </c>
      <c r="J730" s="166">
        <f t="shared" si="68"/>
        <v>4.5051959495370497E-2</v>
      </c>
      <c r="K730" s="164">
        <f t="shared" si="69"/>
        <v>9.0103918990740994E-3</v>
      </c>
      <c r="L730" s="165">
        <f t="shared" si="70"/>
        <v>0.99856670245546042</v>
      </c>
      <c r="M730" s="164">
        <f t="shared" si="71"/>
        <v>0.99856584779944924</v>
      </c>
      <c r="N730" s="8"/>
    </row>
    <row r="731" spans="1:14" customFormat="1" x14ac:dyDescent="0.25">
      <c r="A731" s="61" t="s">
        <v>2725</v>
      </c>
      <c r="B731" s="62" t="s">
        <v>542</v>
      </c>
      <c r="C731" s="63" t="s">
        <v>2651</v>
      </c>
      <c r="D731" s="232">
        <v>69941</v>
      </c>
      <c r="E731" s="233">
        <v>71784</v>
      </c>
      <c r="F731" s="166">
        <f t="shared" si="66"/>
        <v>2.6350781372871421E-2</v>
      </c>
      <c r="G731" s="164">
        <f t="shared" si="67"/>
        <v>5.2701562745742841E-3</v>
      </c>
      <c r="H731" s="232">
        <v>59</v>
      </c>
      <c r="I731" s="233">
        <v>60</v>
      </c>
      <c r="J731" s="166">
        <f t="shared" si="68"/>
        <v>1.6949152542372881E-2</v>
      </c>
      <c r="K731" s="164">
        <f t="shared" si="69"/>
        <v>3.3898305084745762E-3</v>
      </c>
      <c r="L731" s="165">
        <f t="shared" si="70"/>
        <v>8.4356815029810843E-4</v>
      </c>
      <c r="M731" s="164">
        <f t="shared" si="71"/>
        <v>8.3584085590103648E-4</v>
      </c>
      <c r="N731" s="8"/>
    </row>
    <row r="732" spans="1:14" customFormat="1" x14ac:dyDescent="0.25">
      <c r="A732" s="61" t="s">
        <v>2039</v>
      </c>
      <c r="B732" s="62" t="s">
        <v>542</v>
      </c>
      <c r="C732" s="63" t="s">
        <v>2229</v>
      </c>
      <c r="D732" s="232">
        <v>401104</v>
      </c>
      <c r="E732" s="233">
        <v>435062</v>
      </c>
      <c r="F732" s="166">
        <f t="shared" si="66"/>
        <v>8.466133471618334E-2</v>
      </c>
      <c r="G732" s="164">
        <f t="shared" si="67"/>
        <v>1.6932266943236667E-2</v>
      </c>
      <c r="H732" s="232">
        <v>401086</v>
      </c>
      <c r="I732" s="233">
        <v>435042</v>
      </c>
      <c r="J732" s="166">
        <f t="shared" si="68"/>
        <v>8.4660147698997226E-2</v>
      </c>
      <c r="K732" s="164">
        <f t="shared" si="69"/>
        <v>1.6932029539799446E-2</v>
      </c>
      <c r="L732" s="165">
        <f t="shared" si="70"/>
        <v>0.99995512385815155</v>
      </c>
      <c r="M732" s="164">
        <f t="shared" si="71"/>
        <v>0.99995402954061718</v>
      </c>
      <c r="N732" s="8"/>
    </row>
    <row r="733" spans="1:14" customFormat="1" x14ac:dyDescent="0.25">
      <c r="A733" s="61" t="s">
        <v>2040</v>
      </c>
      <c r="B733" s="62" t="s">
        <v>542</v>
      </c>
      <c r="C733" s="63" t="s">
        <v>2230</v>
      </c>
      <c r="D733" s="232">
        <v>463895</v>
      </c>
      <c r="E733" s="233">
        <v>490688</v>
      </c>
      <c r="F733" s="166">
        <f t="shared" si="66"/>
        <v>5.7756604404013839E-2</v>
      </c>
      <c r="G733" s="164">
        <f t="shared" si="67"/>
        <v>1.1551320880802768E-2</v>
      </c>
      <c r="H733" s="232">
        <v>458223</v>
      </c>
      <c r="I733" s="233">
        <v>484695</v>
      </c>
      <c r="J733" s="166">
        <f t="shared" si="68"/>
        <v>5.7770997963873486E-2</v>
      </c>
      <c r="K733" s="164">
        <f t="shared" si="69"/>
        <v>1.1554199592774697E-2</v>
      </c>
      <c r="L733" s="165">
        <f t="shared" si="70"/>
        <v>0.98777309520473378</v>
      </c>
      <c r="M733" s="164">
        <f t="shared" si="71"/>
        <v>0.98778653645493675</v>
      </c>
      <c r="N733" s="8"/>
    </row>
    <row r="734" spans="1:14" customFormat="1" x14ac:dyDescent="0.25">
      <c r="A734" s="61" t="s">
        <v>2041</v>
      </c>
      <c r="B734" s="62" t="s">
        <v>542</v>
      </c>
      <c r="C734" s="63" t="s">
        <v>2231</v>
      </c>
      <c r="D734" s="232">
        <v>147996</v>
      </c>
      <c r="E734" s="233">
        <v>156438</v>
      </c>
      <c r="F734" s="166">
        <f t="shared" si="66"/>
        <v>5.7042082218438338E-2</v>
      </c>
      <c r="G734" s="164">
        <f t="shared" si="67"/>
        <v>1.1408416443687668E-2</v>
      </c>
      <c r="H734" s="232">
        <v>6</v>
      </c>
      <c r="I734" s="233">
        <v>6</v>
      </c>
      <c r="J734" s="166">
        <f t="shared" si="68"/>
        <v>0</v>
      </c>
      <c r="K734" s="164">
        <f t="shared" si="69"/>
        <v>0</v>
      </c>
      <c r="L734" s="165">
        <f t="shared" si="70"/>
        <v>4.0541636260439473E-5</v>
      </c>
      <c r="M734" s="164">
        <f t="shared" si="71"/>
        <v>3.8353852644498141E-5</v>
      </c>
      <c r="N734" s="8"/>
    </row>
    <row r="735" spans="1:14" customFormat="1" x14ac:dyDescent="0.25">
      <c r="A735" s="61" t="s">
        <v>1707</v>
      </c>
      <c r="B735" s="62" t="s">
        <v>542</v>
      </c>
      <c r="C735" s="63" t="s">
        <v>3242</v>
      </c>
      <c r="D735" s="232">
        <v>159536</v>
      </c>
      <c r="E735" s="233">
        <v>174013</v>
      </c>
      <c r="F735" s="166">
        <f t="shared" si="66"/>
        <v>9.074440878547789E-2</v>
      </c>
      <c r="G735" s="164">
        <f t="shared" si="67"/>
        <v>1.8148881757095579E-2</v>
      </c>
      <c r="H735" s="232">
        <v>159435</v>
      </c>
      <c r="I735" s="233">
        <v>173903</v>
      </c>
      <c r="J735" s="166">
        <f t="shared" si="68"/>
        <v>9.0745444852134094E-2</v>
      </c>
      <c r="K735" s="164">
        <f t="shared" si="69"/>
        <v>1.8149088970426819E-2</v>
      </c>
      <c r="L735" s="165">
        <f t="shared" si="70"/>
        <v>0.99936691405074718</v>
      </c>
      <c r="M735" s="164">
        <f t="shared" si="71"/>
        <v>0.99936786332055649</v>
      </c>
      <c r="N735" s="8"/>
    </row>
    <row r="736" spans="1:14" customFormat="1" x14ac:dyDescent="0.25">
      <c r="A736" s="61" t="s">
        <v>2042</v>
      </c>
      <c r="B736" s="62" t="s">
        <v>542</v>
      </c>
      <c r="C736" s="63" t="s">
        <v>3245</v>
      </c>
      <c r="D736" s="232">
        <v>24249</v>
      </c>
      <c r="E736" s="233">
        <v>26310</v>
      </c>
      <c r="F736" s="166">
        <f t="shared" si="66"/>
        <v>8.4993195595694668E-2</v>
      </c>
      <c r="G736" s="164">
        <f t="shared" si="67"/>
        <v>1.6998639119138934E-2</v>
      </c>
      <c r="H736" s="232">
        <v>24249</v>
      </c>
      <c r="I736" s="233">
        <v>26310</v>
      </c>
      <c r="J736" s="166">
        <f t="shared" si="68"/>
        <v>8.4993195595694668E-2</v>
      </c>
      <c r="K736" s="164">
        <f t="shared" si="69"/>
        <v>1.6998639119138934E-2</v>
      </c>
      <c r="L736" s="165">
        <f t="shared" si="70"/>
        <v>1</v>
      </c>
      <c r="M736" s="164">
        <f t="shared" si="71"/>
        <v>1</v>
      </c>
      <c r="N736" s="8"/>
    </row>
    <row r="737" spans="1:14" customFormat="1" x14ac:dyDescent="0.25">
      <c r="A737" s="61" t="s">
        <v>2043</v>
      </c>
      <c r="B737" s="62" t="s">
        <v>542</v>
      </c>
      <c r="C737" s="63" t="s">
        <v>3243</v>
      </c>
      <c r="D737" s="232">
        <v>14700</v>
      </c>
      <c r="E737" s="233">
        <v>15556</v>
      </c>
      <c r="F737" s="166">
        <f t="shared" si="66"/>
        <v>5.8231292517006802E-2</v>
      </c>
      <c r="G737" s="164">
        <f t="shared" si="67"/>
        <v>1.164625850340136E-2</v>
      </c>
      <c r="H737" s="232">
        <v>14700</v>
      </c>
      <c r="I737" s="233">
        <v>15556</v>
      </c>
      <c r="J737" s="166">
        <f t="shared" si="68"/>
        <v>5.8231292517006802E-2</v>
      </c>
      <c r="K737" s="164">
        <f t="shared" si="69"/>
        <v>1.164625850340136E-2</v>
      </c>
      <c r="L737" s="165">
        <f t="shared" si="70"/>
        <v>1</v>
      </c>
      <c r="M737" s="164">
        <f t="shared" si="71"/>
        <v>1</v>
      </c>
      <c r="N737" s="8"/>
    </row>
    <row r="738" spans="1:14" customFormat="1" x14ac:dyDescent="0.25">
      <c r="A738" s="61" t="s">
        <v>2044</v>
      </c>
      <c r="B738" s="62" t="s">
        <v>542</v>
      </c>
      <c r="C738" s="63" t="s">
        <v>3246</v>
      </c>
      <c r="D738" s="232">
        <v>41427</v>
      </c>
      <c r="E738" s="233">
        <v>43383</v>
      </c>
      <c r="F738" s="166">
        <f t="shared" si="66"/>
        <v>4.7215584039394597E-2</v>
      </c>
      <c r="G738" s="164">
        <f t="shared" si="67"/>
        <v>9.4431168078789197E-3</v>
      </c>
      <c r="H738" s="232">
        <v>41427</v>
      </c>
      <c r="I738" s="233">
        <v>43383</v>
      </c>
      <c r="J738" s="166">
        <f t="shared" si="68"/>
        <v>4.7215584039394597E-2</v>
      </c>
      <c r="K738" s="164">
        <f t="shared" si="69"/>
        <v>9.4431168078789197E-3</v>
      </c>
      <c r="L738" s="165">
        <f t="shared" si="70"/>
        <v>1</v>
      </c>
      <c r="M738" s="164">
        <f t="shared" si="71"/>
        <v>1</v>
      </c>
      <c r="N738" s="8"/>
    </row>
    <row r="739" spans="1:14" customFormat="1" x14ac:dyDescent="0.25">
      <c r="A739" s="61" t="s">
        <v>2045</v>
      </c>
      <c r="B739" s="62" t="s">
        <v>542</v>
      </c>
      <c r="C739" s="63" t="s">
        <v>3247</v>
      </c>
      <c r="D739" s="232">
        <v>16571</v>
      </c>
      <c r="E739" s="233">
        <v>17273</v>
      </c>
      <c r="F739" s="166">
        <f t="shared" si="66"/>
        <v>4.2363164564600805E-2</v>
      </c>
      <c r="G739" s="164">
        <f t="shared" si="67"/>
        <v>8.4726329129201604E-3</v>
      </c>
      <c r="H739" s="232">
        <v>16571</v>
      </c>
      <c r="I739" s="233">
        <v>17273</v>
      </c>
      <c r="J739" s="166">
        <f t="shared" si="68"/>
        <v>4.2363164564600805E-2</v>
      </c>
      <c r="K739" s="164">
        <f t="shared" si="69"/>
        <v>8.4726329129201604E-3</v>
      </c>
      <c r="L739" s="165">
        <f t="shared" si="70"/>
        <v>1</v>
      </c>
      <c r="M739" s="164">
        <f t="shared" si="71"/>
        <v>1</v>
      </c>
      <c r="N739" s="8"/>
    </row>
    <row r="740" spans="1:14" customFormat="1" x14ac:dyDescent="0.25">
      <c r="A740" s="61" t="s">
        <v>2326</v>
      </c>
      <c r="B740" s="62" t="s">
        <v>549</v>
      </c>
      <c r="C740" s="63" t="s">
        <v>2355</v>
      </c>
      <c r="D740" s="232">
        <v>199685</v>
      </c>
      <c r="E740" s="233">
        <v>210594</v>
      </c>
      <c r="F740" s="166">
        <f t="shared" si="66"/>
        <v>5.4631043894133258E-2</v>
      </c>
      <c r="G740" s="164">
        <f t="shared" si="67"/>
        <v>1.0926208778826652E-2</v>
      </c>
      <c r="H740" s="232">
        <v>1416</v>
      </c>
      <c r="I740" s="233">
        <v>1496</v>
      </c>
      <c r="J740" s="166">
        <f t="shared" si="68"/>
        <v>5.6497175141242938E-2</v>
      </c>
      <c r="K740" s="164">
        <f t="shared" si="69"/>
        <v>1.1299435028248588E-2</v>
      </c>
      <c r="L740" s="165">
        <f t="shared" si="70"/>
        <v>7.091168590530085E-3</v>
      </c>
      <c r="M740" s="164">
        <f t="shared" si="71"/>
        <v>7.1037161552560853E-3</v>
      </c>
      <c r="N740" s="8"/>
    </row>
    <row r="741" spans="1:14" customFormat="1" x14ac:dyDescent="0.25">
      <c r="A741" s="61" t="s">
        <v>1708</v>
      </c>
      <c r="B741" s="62" t="s">
        <v>549</v>
      </c>
      <c r="C741" s="63" t="s">
        <v>1775</v>
      </c>
      <c r="D741" s="232">
        <v>479118</v>
      </c>
      <c r="E741" s="233">
        <v>502237</v>
      </c>
      <c r="F741" s="166">
        <f t="shared" si="66"/>
        <v>4.8253248677778748E-2</v>
      </c>
      <c r="G741" s="164">
        <f t="shared" si="67"/>
        <v>9.650649735555749E-3</v>
      </c>
      <c r="H741" s="232">
        <v>378300</v>
      </c>
      <c r="I741" s="233">
        <v>396549</v>
      </c>
      <c r="J741" s="166">
        <f t="shared" si="68"/>
        <v>4.8239492466296587E-2</v>
      </c>
      <c r="K741" s="164">
        <f t="shared" si="69"/>
        <v>9.6478984932593173E-3</v>
      </c>
      <c r="L741" s="165">
        <f t="shared" si="70"/>
        <v>0.78957584561631999</v>
      </c>
      <c r="M741" s="164">
        <f t="shared" si="71"/>
        <v>0.78956548402447446</v>
      </c>
      <c r="N741" s="8"/>
    </row>
    <row r="742" spans="1:14" customFormat="1" x14ac:dyDescent="0.25">
      <c r="A742" s="61" t="s">
        <v>1709</v>
      </c>
      <c r="B742" s="62" t="s">
        <v>549</v>
      </c>
      <c r="C742" s="63" t="s">
        <v>1817</v>
      </c>
      <c r="D742" s="232">
        <v>2194864</v>
      </c>
      <c r="E742" s="233">
        <v>2329674</v>
      </c>
      <c r="F742" s="166">
        <f t="shared" si="66"/>
        <v>6.1420662054687672E-2</v>
      </c>
      <c r="G742" s="164">
        <f t="shared" si="67"/>
        <v>1.2284132410937534E-2</v>
      </c>
      <c r="H742" s="232">
        <v>1937719</v>
      </c>
      <c r="I742" s="233">
        <v>2056502</v>
      </c>
      <c r="J742" s="166">
        <f t="shared" si="68"/>
        <v>6.1300425913148396E-2</v>
      </c>
      <c r="K742" s="164">
        <f t="shared" si="69"/>
        <v>1.2260085182629679E-2</v>
      </c>
      <c r="L742" s="165">
        <f t="shared" si="70"/>
        <v>0.88284239934683884</v>
      </c>
      <c r="M742" s="164">
        <f t="shared" si="71"/>
        <v>0.88274239228321216</v>
      </c>
      <c r="N742" s="8"/>
    </row>
    <row r="743" spans="1:14" customFormat="1" x14ac:dyDescent="0.25">
      <c r="A743" s="61" t="s">
        <v>2724</v>
      </c>
      <c r="B743" s="62" t="s">
        <v>549</v>
      </c>
      <c r="C743" s="63" t="s">
        <v>2652</v>
      </c>
      <c r="D743" s="232">
        <v>268698</v>
      </c>
      <c r="E743" s="233">
        <v>279395</v>
      </c>
      <c r="F743" s="166">
        <f t="shared" si="66"/>
        <v>3.9810493565266579E-2</v>
      </c>
      <c r="G743" s="164">
        <f t="shared" si="67"/>
        <v>7.9620987130533151E-3</v>
      </c>
      <c r="H743" s="232">
        <v>0</v>
      </c>
      <c r="I743" s="233">
        <v>0</v>
      </c>
      <c r="J743" s="166">
        <f t="shared" si="68"/>
        <v>0</v>
      </c>
      <c r="K743" s="164">
        <f t="shared" si="69"/>
        <v>0</v>
      </c>
      <c r="L743" s="165">
        <f t="shared" si="70"/>
        <v>0</v>
      </c>
      <c r="M743" s="164">
        <f t="shared" si="71"/>
        <v>0</v>
      </c>
      <c r="N743" s="8"/>
    </row>
    <row r="744" spans="1:14" customFormat="1" x14ac:dyDescent="0.25">
      <c r="A744" s="61" t="s">
        <v>1039</v>
      </c>
      <c r="B744" s="62" t="s">
        <v>549</v>
      </c>
      <c r="C744" s="63" t="s">
        <v>548</v>
      </c>
      <c r="D744" s="232">
        <v>884025</v>
      </c>
      <c r="E744" s="233">
        <v>933213</v>
      </c>
      <c r="F744" s="166">
        <f t="shared" si="66"/>
        <v>5.5640960380079749E-2</v>
      </c>
      <c r="G744" s="164">
        <f t="shared" si="67"/>
        <v>1.1128192076015949E-2</v>
      </c>
      <c r="H744" s="232">
        <v>736755</v>
      </c>
      <c r="I744" s="233">
        <v>777825</v>
      </c>
      <c r="J744" s="166">
        <f t="shared" si="68"/>
        <v>5.5744446932833848E-2</v>
      </c>
      <c r="K744" s="164">
        <f t="shared" si="69"/>
        <v>1.114888938656677E-2</v>
      </c>
      <c r="L744" s="165">
        <f t="shared" si="70"/>
        <v>0.83340968864002718</v>
      </c>
      <c r="M744" s="164">
        <f t="shared" si="71"/>
        <v>0.83349138942556522</v>
      </c>
      <c r="N744" s="8"/>
    </row>
    <row r="745" spans="1:14" customFormat="1" x14ac:dyDescent="0.25">
      <c r="A745" s="61" t="s">
        <v>1710</v>
      </c>
      <c r="B745" s="62" t="s">
        <v>549</v>
      </c>
      <c r="C745" s="63" t="s">
        <v>1818</v>
      </c>
      <c r="D745" s="232">
        <v>807773</v>
      </c>
      <c r="E745" s="233">
        <v>855438</v>
      </c>
      <c r="F745" s="166">
        <f t="shared" si="66"/>
        <v>5.9007914352175672E-2</v>
      </c>
      <c r="G745" s="164">
        <f t="shared" si="67"/>
        <v>1.1801582870435135E-2</v>
      </c>
      <c r="H745" s="232">
        <v>598040</v>
      </c>
      <c r="I745" s="233">
        <v>633381</v>
      </c>
      <c r="J745" s="166">
        <f t="shared" si="68"/>
        <v>5.9094709383987691E-2</v>
      </c>
      <c r="K745" s="164">
        <f t="shared" si="69"/>
        <v>1.1818941876797539E-2</v>
      </c>
      <c r="L745" s="165">
        <f t="shared" si="70"/>
        <v>0.74035651104951516</v>
      </c>
      <c r="M745" s="164">
        <f t="shared" si="71"/>
        <v>0.74041718979049331</v>
      </c>
      <c r="N745" s="8"/>
    </row>
    <row r="746" spans="1:14" customFormat="1" x14ac:dyDescent="0.25">
      <c r="A746" s="61" t="s">
        <v>1711</v>
      </c>
      <c r="B746" s="62" t="s">
        <v>549</v>
      </c>
      <c r="C746" s="63" t="s">
        <v>1819</v>
      </c>
      <c r="D746" s="232">
        <v>510403</v>
      </c>
      <c r="E746" s="233">
        <v>532288</v>
      </c>
      <c r="F746" s="166">
        <f t="shared" si="66"/>
        <v>4.2877882771065218E-2</v>
      </c>
      <c r="G746" s="164">
        <f t="shared" si="67"/>
        <v>8.5755765542130432E-3</v>
      </c>
      <c r="H746" s="232">
        <v>383163</v>
      </c>
      <c r="I746" s="233">
        <v>399639</v>
      </c>
      <c r="J746" s="166">
        <f t="shared" si="68"/>
        <v>4.2999976511301975E-2</v>
      </c>
      <c r="K746" s="164">
        <f t="shared" si="69"/>
        <v>8.5999953022603947E-3</v>
      </c>
      <c r="L746" s="165">
        <f t="shared" si="70"/>
        <v>0.75070679443498567</v>
      </c>
      <c r="M746" s="164">
        <f t="shared" si="71"/>
        <v>0.75079468257785265</v>
      </c>
      <c r="N746" s="8"/>
    </row>
    <row r="747" spans="1:14" customFormat="1" x14ac:dyDescent="0.25">
      <c r="A747" s="61" t="s">
        <v>2327</v>
      </c>
      <c r="B747" s="62" t="s">
        <v>549</v>
      </c>
      <c r="C747" s="63" t="s">
        <v>2356</v>
      </c>
      <c r="D747" s="232">
        <v>283363</v>
      </c>
      <c r="E747" s="233">
        <v>298749</v>
      </c>
      <c r="F747" s="166">
        <f t="shared" si="66"/>
        <v>5.4297844108087509E-2</v>
      </c>
      <c r="G747" s="164">
        <f t="shared" si="67"/>
        <v>1.0859568821617501E-2</v>
      </c>
      <c r="H747" s="232">
        <v>94567</v>
      </c>
      <c r="I747" s="233">
        <v>99644</v>
      </c>
      <c r="J747" s="166">
        <f t="shared" si="68"/>
        <v>5.3686804064842913E-2</v>
      </c>
      <c r="K747" s="164">
        <f t="shared" si="69"/>
        <v>1.0737360812968583E-2</v>
      </c>
      <c r="L747" s="165">
        <f t="shared" si="70"/>
        <v>0.33373093876052978</v>
      </c>
      <c r="M747" s="164">
        <f t="shared" si="71"/>
        <v>0.33353751811721544</v>
      </c>
      <c r="N747" s="8"/>
    </row>
    <row r="748" spans="1:14" customFormat="1" x14ac:dyDescent="0.25">
      <c r="A748" s="61" t="s">
        <v>2328</v>
      </c>
      <c r="B748" s="62" t="s">
        <v>549</v>
      </c>
      <c r="C748" s="63" t="s">
        <v>2357</v>
      </c>
      <c r="D748" s="232">
        <v>61005</v>
      </c>
      <c r="E748" s="233">
        <v>62708</v>
      </c>
      <c r="F748" s="166">
        <f t="shared" si="66"/>
        <v>2.791574461109745E-2</v>
      </c>
      <c r="G748" s="164">
        <f t="shared" si="67"/>
        <v>5.5831489222194896E-3</v>
      </c>
      <c r="H748" s="232">
        <v>2387</v>
      </c>
      <c r="I748" s="233">
        <v>2459</v>
      </c>
      <c r="J748" s="166">
        <f t="shared" si="68"/>
        <v>3.0163385002094679E-2</v>
      </c>
      <c r="K748" s="164">
        <f t="shared" si="69"/>
        <v>6.0326770004189359E-3</v>
      </c>
      <c r="L748" s="165">
        <f t="shared" si="70"/>
        <v>3.9127940332759611E-2</v>
      </c>
      <c r="M748" s="164">
        <f t="shared" si="71"/>
        <v>3.921349748038528E-2</v>
      </c>
      <c r="N748" s="8"/>
    </row>
    <row r="749" spans="1:14" customFormat="1" x14ac:dyDescent="0.25">
      <c r="A749" s="61" t="s">
        <v>1712</v>
      </c>
      <c r="B749" s="62" t="s">
        <v>549</v>
      </c>
      <c r="C749" s="63" t="s">
        <v>1820</v>
      </c>
      <c r="D749" s="232">
        <v>251025</v>
      </c>
      <c r="E749" s="233">
        <v>259463</v>
      </c>
      <c r="F749" s="166">
        <f t="shared" si="66"/>
        <v>3.361418185439697E-2</v>
      </c>
      <c r="G749" s="164">
        <f t="shared" si="67"/>
        <v>6.7228363708793943E-3</v>
      </c>
      <c r="H749" s="232">
        <v>117978</v>
      </c>
      <c r="I749" s="233">
        <v>121915</v>
      </c>
      <c r="J749" s="166">
        <f t="shared" si="68"/>
        <v>3.3370628422248215E-2</v>
      </c>
      <c r="K749" s="164">
        <f t="shared" si="69"/>
        <v>6.6741256844496432E-3</v>
      </c>
      <c r="L749" s="165">
        <f t="shared" si="70"/>
        <v>0.46998506124887962</v>
      </c>
      <c r="M749" s="164">
        <f t="shared" si="71"/>
        <v>0.46987431734004464</v>
      </c>
      <c r="N749" s="8"/>
    </row>
    <row r="750" spans="1:14" customFormat="1" x14ac:dyDescent="0.25">
      <c r="A750" s="61" t="s">
        <v>2723</v>
      </c>
      <c r="B750" s="62" t="s">
        <v>597</v>
      </c>
      <c r="C750" s="63" t="s">
        <v>2111</v>
      </c>
      <c r="D750" s="232">
        <v>22347</v>
      </c>
      <c r="E750" s="233">
        <v>21772</v>
      </c>
      <c r="F750" s="166">
        <f t="shared" si="66"/>
        <v>-2.5730523112722066E-2</v>
      </c>
      <c r="G750" s="164">
        <f t="shared" si="67"/>
        <v>-5.146104622544413E-3</v>
      </c>
      <c r="H750" s="232">
        <v>21</v>
      </c>
      <c r="I750" s="233">
        <v>20</v>
      </c>
      <c r="J750" s="166">
        <f t="shared" si="68"/>
        <v>-4.7619047619047616E-2</v>
      </c>
      <c r="K750" s="164">
        <f t="shared" si="69"/>
        <v>-9.5238095238095229E-3</v>
      </c>
      <c r="L750" s="165">
        <f t="shared" si="70"/>
        <v>9.3972345281245805E-4</v>
      </c>
      <c r="M750" s="164">
        <f t="shared" si="71"/>
        <v>9.1861106007716335E-4</v>
      </c>
      <c r="N750" s="8"/>
    </row>
    <row r="751" spans="1:14" customFormat="1" x14ac:dyDescent="0.25">
      <c r="A751" s="61" t="s">
        <v>2046</v>
      </c>
      <c r="B751" s="62" t="s">
        <v>597</v>
      </c>
      <c r="C751" s="63" t="s">
        <v>2232</v>
      </c>
      <c r="D751" s="232">
        <v>22556</v>
      </c>
      <c r="E751" s="233">
        <v>21915</v>
      </c>
      <c r="F751" s="166">
        <f t="shared" si="66"/>
        <v>-2.8418159248093634E-2</v>
      </c>
      <c r="G751" s="164">
        <f t="shared" si="67"/>
        <v>-5.6836318496187267E-3</v>
      </c>
      <c r="H751" s="232">
        <v>22556</v>
      </c>
      <c r="I751" s="233">
        <v>21915</v>
      </c>
      <c r="J751" s="166">
        <f t="shared" si="68"/>
        <v>-2.8418159248093634E-2</v>
      </c>
      <c r="K751" s="164">
        <f t="shared" si="69"/>
        <v>-5.6836318496187267E-3</v>
      </c>
      <c r="L751" s="165">
        <f t="shared" si="70"/>
        <v>1</v>
      </c>
      <c r="M751" s="164">
        <f t="shared" si="71"/>
        <v>1</v>
      </c>
      <c r="N751" s="8"/>
    </row>
    <row r="752" spans="1:14" customFormat="1" x14ac:dyDescent="0.25">
      <c r="A752" s="61" t="s">
        <v>2047</v>
      </c>
      <c r="B752" s="62" t="s">
        <v>597</v>
      </c>
      <c r="C752" s="63" t="s">
        <v>2233</v>
      </c>
      <c r="D752" s="232">
        <v>95282</v>
      </c>
      <c r="E752" s="233">
        <v>95321</v>
      </c>
      <c r="F752" s="166">
        <f t="shared" si="66"/>
        <v>4.0931130748724838E-4</v>
      </c>
      <c r="G752" s="164">
        <f t="shared" si="67"/>
        <v>8.1862261497449681E-5</v>
      </c>
      <c r="H752" s="232">
        <v>9</v>
      </c>
      <c r="I752" s="233">
        <v>9</v>
      </c>
      <c r="J752" s="166">
        <f t="shared" si="68"/>
        <v>0</v>
      </c>
      <c r="K752" s="164">
        <f t="shared" si="69"/>
        <v>0</v>
      </c>
      <c r="L752" s="165">
        <f t="shared" si="70"/>
        <v>9.4456455573980401E-5</v>
      </c>
      <c r="M752" s="164">
        <f t="shared" si="71"/>
        <v>9.441780929700696E-5</v>
      </c>
      <c r="N752" s="8"/>
    </row>
    <row r="753" spans="1:14" customFormat="1" x14ac:dyDescent="0.25">
      <c r="A753" s="61" t="s">
        <v>2722</v>
      </c>
      <c r="B753" s="62" t="s">
        <v>597</v>
      </c>
      <c r="C753" s="63" t="s">
        <v>2256</v>
      </c>
      <c r="D753" s="232">
        <v>8784</v>
      </c>
      <c r="E753" s="233">
        <v>8820</v>
      </c>
      <c r="F753" s="166">
        <f t="shared" si="66"/>
        <v>4.0983606557377051E-3</v>
      </c>
      <c r="G753" s="164">
        <f t="shared" si="67"/>
        <v>8.1967213114754098E-4</v>
      </c>
      <c r="H753" s="232">
        <v>2</v>
      </c>
      <c r="I753" s="233">
        <v>2</v>
      </c>
      <c r="J753" s="166">
        <f t="shared" si="68"/>
        <v>0</v>
      </c>
      <c r="K753" s="164">
        <f t="shared" si="69"/>
        <v>0</v>
      </c>
      <c r="L753" s="165">
        <f t="shared" si="70"/>
        <v>2.2768670309653916E-4</v>
      </c>
      <c r="M753" s="164">
        <f t="shared" si="71"/>
        <v>2.2675736961451248E-4</v>
      </c>
      <c r="N753" s="8"/>
    </row>
    <row r="754" spans="1:14" customFormat="1" x14ac:dyDescent="0.25">
      <c r="A754" s="61" t="s">
        <v>2721</v>
      </c>
      <c r="B754" s="62" t="s">
        <v>597</v>
      </c>
      <c r="C754" s="63" t="s">
        <v>2091</v>
      </c>
      <c r="D754" s="232">
        <v>43651</v>
      </c>
      <c r="E754" s="233">
        <v>42912</v>
      </c>
      <c r="F754" s="166">
        <f t="shared" si="66"/>
        <v>-1.6929738150328742E-2</v>
      </c>
      <c r="G754" s="164">
        <f t="shared" si="67"/>
        <v>-3.3859476300657485E-3</v>
      </c>
      <c r="H754" s="232">
        <v>141</v>
      </c>
      <c r="I754" s="233">
        <v>140</v>
      </c>
      <c r="J754" s="166">
        <f t="shared" si="68"/>
        <v>-7.0921985815602835E-3</v>
      </c>
      <c r="K754" s="164">
        <f t="shared" si="69"/>
        <v>-1.4184397163120566E-3</v>
      </c>
      <c r="L754" s="165">
        <f t="shared" si="70"/>
        <v>3.2301665483035896E-3</v>
      </c>
      <c r="M754" s="164">
        <f t="shared" si="71"/>
        <v>3.2624906785980613E-3</v>
      </c>
      <c r="N754" s="8"/>
    </row>
    <row r="755" spans="1:14" customFormat="1" x14ac:dyDescent="0.25">
      <c r="A755" s="61" t="s">
        <v>1042</v>
      </c>
      <c r="B755" s="62" t="s">
        <v>597</v>
      </c>
      <c r="C755" s="63" t="s">
        <v>596</v>
      </c>
      <c r="D755" s="232">
        <v>29495</v>
      </c>
      <c r="E755" s="233">
        <v>29148</v>
      </c>
      <c r="F755" s="166">
        <f t="shared" si="66"/>
        <v>-1.1764705882352941E-2</v>
      </c>
      <c r="G755" s="164">
        <f t="shared" si="67"/>
        <v>-2.352941176470588E-3</v>
      </c>
      <c r="H755" s="232">
        <v>29490</v>
      </c>
      <c r="I755" s="233">
        <v>29143</v>
      </c>
      <c r="J755" s="166">
        <f t="shared" si="68"/>
        <v>-1.1766700576466598E-2</v>
      </c>
      <c r="K755" s="164">
        <f t="shared" si="69"/>
        <v>-2.3533401152933198E-3</v>
      </c>
      <c r="L755" s="165">
        <f t="shared" si="70"/>
        <v>0.99983047974232919</v>
      </c>
      <c r="M755" s="164">
        <f t="shared" si="71"/>
        <v>0.99982846164402361</v>
      </c>
      <c r="N755" s="8"/>
    </row>
    <row r="756" spans="1:14" customFormat="1" x14ac:dyDescent="0.25">
      <c r="A756" s="61" t="s">
        <v>2720</v>
      </c>
      <c r="B756" s="62" t="s">
        <v>597</v>
      </c>
      <c r="C756" s="63" t="s">
        <v>408</v>
      </c>
      <c r="D756" s="232">
        <v>29062</v>
      </c>
      <c r="E756" s="233">
        <v>29323</v>
      </c>
      <c r="F756" s="166">
        <f t="shared" si="66"/>
        <v>8.9807996696717358E-3</v>
      </c>
      <c r="G756" s="164">
        <f t="shared" si="67"/>
        <v>1.7961599339343473E-3</v>
      </c>
      <c r="H756" s="232">
        <v>1</v>
      </c>
      <c r="I756" s="233">
        <v>1</v>
      </c>
      <c r="J756" s="166">
        <f t="shared" si="68"/>
        <v>0</v>
      </c>
      <c r="K756" s="164">
        <f t="shared" si="69"/>
        <v>0</v>
      </c>
      <c r="L756" s="165">
        <f t="shared" si="70"/>
        <v>3.4409194136673319E-5</v>
      </c>
      <c r="M756" s="164">
        <f t="shared" si="71"/>
        <v>3.4102922620468576E-5</v>
      </c>
      <c r="N756" s="8"/>
    </row>
    <row r="757" spans="1:14" customFormat="1" x14ac:dyDescent="0.25">
      <c r="A757" s="61" t="s">
        <v>2719</v>
      </c>
      <c r="B757" s="62" t="s">
        <v>597</v>
      </c>
      <c r="C757" s="63" t="s">
        <v>58</v>
      </c>
      <c r="D757" s="232">
        <v>56805</v>
      </c>
      <c r="E757" s="233">
        <v>57799</v>
      </c>
      <c r="F757" s="166">
        <f t="shared" si="66"/>
        <v>1.749845964263709E-2</v>
      </c>
      <c r="G757" s="164">
        <f t="shared" si="67"/>
        <v>3.4996919285274182E-3</v>
      </c>
      <c r="H757" s="232">
        <v>82</v>
      </c>
      <c r="I757" s="233">
        <v>83</v>
      </c>
      <c r="J757" s="166">
        <f t="shared" si="68"/>
        <v>1.2195121951219513E-2</v>
      </c>
      <c r="K757" s="164">
        <f t="shared" si="69"/>
        <v>2.4390243902439024E-3</v>
      </c>
      <c r="L757" s="165">
        <f t="shared" si="70"/>
        <v>1.4435349000968224E-3</v>
      </c>
      <c r="M757" s="164">
        <f t="shared" si="71"/>
        <v>1.4360110036505823E-3</v>
      </c>
      <c r="N757" s="8"/>
    </row>
    <row r="758" spans="1:14" customFormat="1" x14ac:dyDescent="0.25">
      <c r="A758" s="61" t="s">
        <v>2048</v>
      </c>
      <c r="B758" s="62" t="s">
        <v>597</v>
      </c>
      <c r="C758" s="63" t="s">
        <v>2234</v>
      </c>
      <c r="D758" s="232">
        <v>183431</v>
      </c>
      <c r="E758" s="233">
        <v>181475</v>
      </c>
      <c r="F758" s="166">
        <f t="shared" si="66"/>
        <v>-1.0663410219646625E-2</v>
      </c>
      <c r="G758" s="164">
        <f t="shared" si="67"/>
        <v>-2.1326820439293249E-3</v>
      </c>
      <c r="H758" s="232">
        <v>183390</v>
      </c>
      <c r="I758" s="233">
        <v>181434</v>
      </c>
      <c r="J758" s="166">
        <f t="shared" si="68"/>
        <v>-1.0665794209062654E-2</v>
      </c>
      <c r="K758" s="164">
        <f t="shared" si="69"/>
        <v>-2.1331588418125307E-3</v>
      </c>
      <c r="L758" s="165">
        <f t="shared" si="70"/>
        <v>0.99977648271011987</v>
      </c>
      <c r="M758" s="164">
        <f t="shared" si="71"/>
        <v>0.99977407356385173</v>
      </c>
      <c r="N758" s="8"/>
    </row>
    <row r="759" spans="1:14" customFormat="1" x14ac:dyDescent="0.25">
      <c r="A759" s="61" t="s">
        <v>2718</v>
      </c>
      <c r="B759" s="62" t="s">
        <v>597</v>
      </c>
      <c r="C759" s="63" t="s">
        <v>2132</v>
      </c>
      <c r="D759" s="232">
        <v>20907</v>
      </c>
      <c r="E759" s="233">
        <v>20672</v>
      </c>
      <c r="F759" s="166">
        <f t="shared" si="66"/>
        <v>-1.1240254460228631E-2</v>
      </c>
      <c r="G759" s="164">
        <f t="shared" si="67"/>
        <v>-2.248050892045726E-3</v>
      </c>
      <c r="H759" s="232">
        <v>24</v>
      </c>
      <c r="I759" s="233">
        <v>24</v>
      </c>
      <c r="J759" s="166">
        <f t="shared" si="68"/>
        <v>0</v>
      </c>
      <c r="K759" s="164">
        <f t="shared" si="69"/>
        <v>0</v>
      </c>
      <c r="L759" s="165">
        <f t="shared" si="70"/>
        <v>1.1479408810446262E-3</v>
      </c>
      <c r="M759" s="164">
        <f t="shared" si="71"/>
        <v>1.1609907120743034E-3</v>
      </c>
      <c r="N759" s="8"/>
    </row>
    <row r="760" spans="1:14" customFormat="1" x14ac:dyDescent="0.25">
      <c r="A760" s="61" t="s">
        <v>2049</v>
      </c>
      <c r="B760" s="62" t="s">
        <v>597</v>
      </c>
      <c r="C760" s="63" t="s">
        <v>2235</v>
      </c>
      <c r="D760" s="232">
        <v>31219</v>
      </c>
      <c r="E760" s="233">
        <v>30673</v>
      </c>
      <c r="F760" s="166">
        <f t="shared" si="66"/>
        <v>-1.7489349434639163E-2</v>
      </c>
      <c r="G760" s="164">
        <f t="shared" si="67"/>
        <v>-3.4978698869278326E-3</v>
      </c>
      <c r="H760" s="232">
        <v>17194</v>
      </c>
      <c r="I760" s="233">
        <v>16904</v>
      </c>
      <c r="J760" s="166">
        <f t="shared" si="68"/>
        <v>-1.6866348726299871E-2</v>
      </c>
      <c r="K760" s="164">
        <f t="shared" si="69"/>
        <v>-3.3732697452599743E-3</v>
      </c>
      <c r="L760" s="165">
        <f t="shared" si="70"/>
        <v>0.55075434831352699</v>
      </c>
      <c r="M760" s="164">
        <f t="shared" si="71"/>
        <v>0.55110357643530139</v>
      </c>
      <c r="N760" s="8"/>
    </row>
    <row r="761" spans="1:14" customFormat="1" x14ac:dyDescent="0.25">
      <c r="A761" s="61" t="s">
        <v>2274</v>
      </c>
      <c r="B761" s="62" t="s">
        <v>597</v>
      </c>
      <c r="C761" s="63" t="s">
        <v>2157</v>
      </c>
      <c r="D761" s="232">
        <v>26849</v>
      </c>
      <c r="E761" s="233">
        <v>26821</v>
      </c>
      <c r="F761" s="166">
        <f t="shared" si="66"/>
        <v>-1.0428693806100785E-3</v>
      </c>
      <c r="G761" s="164">
        <f t="shared" si="67"/>
        <v>-2.0857387612201569E-4</v>
      </c>
      <c r="H761" s="232">
        <v>5</v>
      </c>
      <c r="I761" s="233">
        <v>5</v>
      </c>
      <c r="J761" s="166">
        <f t="shared" si="68"/>
        <v>0</v>
      </c>
      <c r="K761" s="164">
        <f t="shared" si="69"/>
        <v>0</v>
      </c>
      <c r="L761" s="165">
        <f t="shared" si="70"/>
        <v>1.862266751089426E-4</v>
      </c>
      <c r="M761" s="164">
        <f t="shared" si="71"/>
        <v>1.8642108795346931E-4</v>
      </c>
      <c r="N761" s="8"/>
    </row>
    <row r="762" spans="1:14" customFormat="1" x14ac:dyDescent="0.25">
      <c r="A762" s="61" t="s">
        <v>2717</v>
      </c>
      <c r="B762" s="62" t="s">
        <v>597</v>
      </c>
      <c r="C762" s="63" t="s">
        <v>2653</v>
      </c>
      <c r="D762" s="232">
        <v>105344</v>
      </c>
      <c r="E762" s="233">
        <v>109034</v>
      </c>
      <c r="F762" s="166">
        <f t="shared" si="66"/>
        <v>3.5028098420413122E-2</v>
      </c>
      <c r="G762" s="164">
        <f t="shared" si="67"/>
        <v>7.0056196840826241E-3</v>
      </c>
      <c r="H762" s="232">
        <v>2</v>
      </c>
      <c r="I762" s="233">
        <v>2</v>
      </c>
      <c r="J762" s="166">
        <f t="shared" si="68"/>
        <v>0</v>
      </c>
      <c r="K762" s="164">
        <f t="shared" si="69"/>
        <v>0</v>
      </c>
      <c r="L762" s="165">
        <f t="shared" si="70"/>
        <v>1.8985419198055891E-5</v>
      </c>
      <c r="M762" s="164">
        <f t="shared" si="71"/>
        <v>1.8342902213988297E-5</v>
      </c>
      <c r="N762" s="8"/>
    </row>
    <row r="763" spans="1:14" customFormat="1" x14ac:dyDescent="0.25">
      <c r="A763" s="61" t="s">
        <v>2050</v>
      </c>
      <c r="B763" s="62" t="s">
        <v>597</v>
      </c>
      <c r="C763" s="63" t="s">
        <v>2236</v>
      </c>
      <c r="D763" s="232">
        <v>42056</v>
      </c>
      <c r="E763" s="233">
        <v>41696</v>
      </c>
      <c r="F763" s="166">
        <f t="shared" si="66"/>
        <v>-8.5600152178048321E-3</v>
      </c>
      <c r="G763" s="164">
        <f t="shared" si="67"/>
        <v>-1.7120030435609664E-3</v>
      </c>
      <c r="H763" s="232">
        <v>26</v>
      </c>
      <c r="I763" s="233">
        <v>25</v>
      </c>
      <c r="J763" s="166">
        <f t="shared" si="68"/>
        <v>-3.8461538461538464E-2</v>
      </c>
      <c r="K763" s="164">
        <f t="shared" si="69"/>
        <v>-7.6923076923076927E-3</v>
      </c>
      <c r="L763" s="165">
        <f t="shared" si="70"/>
        <v>6.1822332128590456E-4</v>
      </c>
      <c r="M763" s="164">
        <f t="shared" si="71"/>
        <v>5.9957789716039904E-4</v>
      </c>
      <c r="N763" s="8"/>
    </row>
    <row r="764" spans="1:14" customFormat="1" x14ac:dyDescent="0.25">
      <c r="A764" s="61" t="s">
        <v>2716</v>
      </c>
      <c r="B764" s="62" t="s">
        <v>597</v>
      </c>
      <c r="C764" s="63" t="s">
        <v>2654</v>
      </c>
      <c r="D764" s="232">
        <v>33842</v>
      </c>
      <c r="E764" s="233">
        <v>34068</v>
      </c>
      <c r="F764" s="166">
        <f t="shared" si="66"/>
        <v>6.6780923113291179E-3</v>
      </c>
      <c r="G764" s="164">
        <f t="shared" si="67"/>
        <v>1.3356184622658235E-3</v>
      </c>
      <c r="H764" s="232">
        <v>2</v>
      </c>
      <c r="I764" s="233">
        <v>2</v>
      </c>
      <c r="J764" s="166">
        <f t="shared" si="68"/>
        <v>0</v>
      </c>
      <c r="K764" s="164">
        <f t="shared" si="69"/>
        <v>0</v>
      </c>
      <c r="L764" s="165">
        <f t="shared" si="70"/>
        <v>5.9098162047160334E-5</v>
      </c>
      <c r="M764" s="164">
        <f t="shared" si="71"/>
        <v>5.8706117177409889E-5</v>
      </c>
      <c r="N764" s="8"/>
    </row>
    <row r="765" spans="1:14" customFormat="1" x14ac:dyDescent="0.25">
      <c r="A765" s="61" t="s">
        <v>2051</v>
      </c>
      <c r="B765" s="62" t="s">
        <v>597</v>
      </c>
      <c r="C765" s="63" t="s">
        <v>2172</v>
      </c>
      <c r="D765" s="232">
        <v>57106</v>
      </c>
      <c r="E765" s="233">
        <v>57932</v>
      </c>
      <c r="F765" s="166">
        <f t="shared" si="66"/>
        <v>1.4464329492522677E-2</v>
      </c>
      <c r="G765" s="164">
        <f t="shared" si="67"/>
        <v>2.8928658985045352E-3</v>
      </c>
      <c r="H765" s="232">
        <v>57101</v>
      </c>
      <c r="I765" s="233">
        <v>57927</v>
      </c>
      <c r="J765" s="166">
        <f t="shared" si="68"/>
        <v>1.446559604910597E-2</v>
      </c>
      <c r="K765" s="164">
        <f t="shared" si="69"/>
        <v>2.8931192098211938E-3</v>
      </c>
      <c r="L765" s="165">
        <f t="shared" si="70"/>
        <v>0.99991244352607433</v>
      </c>
      <c r="M765" s="164">
        <f t="shared" si="71"/>
        <v>0.99991369191465862</v>
      </c>
      <c r="N765" s="8"/>
    </row>
    <row r="766" spans="1:14" customFormat="1" x14ac:dyDescent="0.25">
      <c r="A766" s="61" t="s">
        <v>2715</v>
      </c>
      <c r="B766" s="62" t="s">
        <v>597</v>
      </c>
      <c r="C766" s="63" t="s">
        <v>2655</v>
      </c>
      <c r="D766" s="232">
        <v>75146</v>
      </c>
      <c r="E766" s="233">
        <v>73904</v>
      </c>
      <c r="F766" s="166">
        <f t="shared" si="66"/>
        <v>-1.6527825832379633E-2</v>
      </c>
      <c r="G766" s="164">
        <f t="shared" si="67"/>
        <v>-3.3055651664759267E-3</v>
      </c>
      <c r="H766" s="232">
        <v>2</v>
      </c>
      <c r="I766" s="233">
        <v>2</v>
      </c>
      <c r="J766" s="166">
        <f t="shared" si="68"/>
        <v>0</v>
      </c>
      <c r="K766" s="164">
        <f t="shared" si="69"/>
        <v>0</v>
      </c>
      <c r="L766" s="165">
        <f t="shared" si="70"/>
        <v>2.6614856412849653E-5</v>
      </c>
      <c r="M766" s="164">
        <f t="shared" si="71"/>
        <v>2.7062134661182073E-5</v>
      </c>
      <c r="N766" s="8"/>
    </row>
    <row r="767" spans="1:14" customFormat="1" x14ac:dyDescent="0.25">
      <c r="A767" s="61" t="s">
        <v>2714</v>
      </c>
      <c r="B767" s="62" t="s">
        <v>597</v>
      </c>
      <c r="C767" s="63" t="s">
        <v>2282</v>
      </c>
      <c r="D767" s="232">
        <v>14088</v>
      </c>
      <c r="E767" s="233">
        <v>13846</v>
      </c>
      <c r="F767" s="166">
        <f t="shared" si="66"/>
        <v>-1.7177739920499716E-2</v>
      </c>
      <c r="G767" s="164">
        <f t="shared" si="67"/>
        <v>-3.4355479840999432E-3</v>
      </c>
      <c r="H767" s="232">
        <v>0</v>
      </c>
      <c r="I767" s="233">
        <v>0</v>
      </c>
      <c r="J767" s="166">
        <f t="shared" si="68"/>
        <v>0</v>
      </c>
      <c r="K767" s="164">
        <f t="shared" si="69"/>
        <v>0</v>
      </c>
      <c r="L767" s="165">
        <f t="shared" si="70"/>
        <v>0</v>
      </c>
      <c r="M767" s="164">
        <f t="shared" si="71"/>
        <v>0</v>
      </c>
      <c r="N767" s="8"/>
    </row>
    <row r="768" spans="1:14" customFormat="1" x14ac:dyDescent="0.25">
      <c r="A768" s="61" t="s">
        <v>2052</v>
      </c>
      <c r="B768" s="62" t="s">
        <v>597</v>
      </c>
      <c r="C768" s="63" t="s">
        <v>102</v>
      </c>
      <c r="D768" s="232">
        <v>40145</v>
      </c>
      <c r="E768" s="233">
        <v>39569</v>
      </c>
      <c r="F768" s="166">
        <f t="shared" si="66"/>
        <v>-1.4347988541536929E-2</v>
      </c>
      <c r="G768" s="164">
        <f t="shared" si="67"/>
        <v>-2.8695977083073856E-3</v>
      </c>
      <c r="H768" s="232">
        <v>3</v>
      </c>
      <c r="I768" s="233">
        <v>3</v>
      </c>
      <c r="J768" s="166">
        <f t="shared" si="68"/>
        <v>0</v>
      </c>
      <c r="K768" s="164">
        <f t="shared" si="69"/>
        <v>0</v>
      </c>
      <c r="L768" s="165">
        <f t="shared" si="70"/>
        <v>7.4729106987171505E-5</v>
      </c>
      <c r="M768" s="164">
        <f t="shared" si="71"/>
        <v>7.5816927392655868E-5</v>
      </c>
      <c r="N768" s="8"/>
    </row>
    <row r="769" spans="1:14" customFormat="1" x14ac:dyDescent="0.25">
      <c r="A769" s="61" t="s">
        <v>2713</v>
      </c>
      <c r="B769" s="62" t="s">
        <v>597</v>
      </c>
      <c r="C769" s="63" t="s">
        <v>2656</v>
      </c>
      <c r="D769" s="232">
        <v>15458</v>
      </c>
      <c r="E769" s="233">
        <v>15272</v>
      </c>
      <c r="F769" s="166">
        <f t="shared" si="66"/>
        <v>-1.2032604476646397E-2</v>
      </c>
      <c r="G769" s="164">
        <f t="shared" si="67"/>
        <v>-2.4065208953292791E-3</v>
      </c>
      <c r="H769" s="232">
        <v>0</v>
      </c>
      <c r="I769" s="233">
        <v>0</v>
      </c>
      <c r="J769" s="166">
        <f t="shared" si="68"/>
        <v>0</v>
      </c>
      <c r="K769" s="164">
        <f t="shared" si="69"/>
        <v>0</v>
      </c>
      <c r="L769" s="165">
        <f t="shared" si="70"/>
        <v>0</v>
      </c>
      <c r="M769" s="164">
        <f t="shared" si="71"/>
        <v>0</v>
      </c>
      <c r="N769" s="8"/>
    </row>
    <row r="770" spans="1:14" customFormat="1" x14ac:dyDescent="0.25">
      <c r="A770" s="61" t="s">
        <v>2372</v>
      </c>
      <c r="B770" s="62" t="s">
        <v>576</v>
      </c>
      <c r="C770" s="63" t="s">
        <v>2386</v>
      </c>
      <c r="D770" s="232">
        <v>263414</v>
      </c>
      <c r="E770" s="233">
        <v>272854</v>
      </c>
      <c r="F770" s="166">
        <f t="shared" si="66"/>
        <v>3.583712331159316E-2</v>
      </c>
      <c r="G770" s="164">
        <f t="shared" si="67"/>
        <v>7.1674246623186317E-3</v>
      </c>
      <c r="H770" s="232">
        <v>8782</v>
      </c>
      <c r="I770" s="233">
        <v>9088</v>
      </c>
      <c r="J770" s="166">
        <f t="shared" si="68"/>
        <v>3.4843999089045778E-2</v>
      </c>
      <c r="K770" s="164">
        <f t="shared" si="69"/>
        <v>6.9687998178091558E-3</v>
      </c>
      <c r="L770" s="165">
        <f t="shared" si="70"/>
        <v>3.3339154335001175E-2</v>
      </c>
      <c r="M770" s="164">
        <f t="shared" si="71"/>
        <v>3.3307189925747833E-2</v>
      </c>
      <c r="N770" s="8"/>
    </row>
    <row r="771" spans="1:14" customFormat="1" x14ac:dyDescent="0.25">
      <c r="A771" s="61" t="s">
        <v>2712</v>
      </c>
      <c r="B771" s="62" t="s">
        <v>576</v>
      </c>
      <c r="C771" s="63" t="s">
        <v>2657</v>
      </c>
      <c r="D771" s="232">
        <v>50175</v>
      </c>
      <c r="E771" s="233">
        <v>51043</v>
      </c>
      <c r="F771" s="166">
        <f t="shared" ref="F771:F815" si="72">(E771-D771)/D771</f>
        <v>1.7299451918286E-2</v>
      </c>
      <c r="G771" s="164">
        <f t="shared" ref="G771:G815" si="73">F771/5</f>
        <v>3.4598903836571999E-3</v>
      </c>
      <c r="H771" s="232">
        <v>0</v>
      </c>
      <c r="I771" s="233">
        <v>0</v>
      </c>
      <c r="J771" s="166">
        <f t="shared" ref="J771:J815" si="74">IFERROR((I771-H771)/H771,0)</f>
        <v>0</v>
      </c>
      <c r="K771" s="164">
        <f t="shared" ref="K771:K815" si="75">J771/5</f>
        <v>0</v>
      </c>
      <c r="L771" s="165">
        <f t="shared" ref="L771:L815" si="76">H771/D771</f>
        <v>0</v>
      </c>
      <c r="M771" s="164">
        <f t="shared" ref="M771:M815" si="77">I771/E771</f>
        <v>0</v>
      </c>
      <c r="N771" s="8"/>
    </row>
    <row r="772" spans="1:14" customFormat="1" x14ac:dyDescent="0.25">
      <c r="A772" s="61" t="s">
        <v>2711</v>
      </c>
      <c r="B772" s="62" t="s">
        <v>576</v>
      </c>
      <c r="C772" s="63" t="s">
        <v>1775</v>
      </c>
      <c r="D772" s="232">
        <v>34773</v>
      </c>
      <c r="E772" s="233">
        <v>35908</v>
      </c>
      <c r="F772" s="166">
        <f t="shared" si="72"/>
        <v>3.2640266873723865E-2</v>
      </c>
      <c r="G772" s="164">
        <f t="shared" si="73"/>
        <v>6.5280533747447732E-3</v>
      </c>
      <c r="H772" s="232">
        <v>1</v>
      </c>
      <c r="I772" s="233">
        <v>1</v>
      </c>
      <c r="J772" s="166">
        <f t="shared" si="74"/>
        <v>0</v>
      </c>
      <c r="K772" s="164">
        <f t="shared" si="75"/>
        <v>0</v>
      </c>
      <c r="L772" s="165">
        <f t="shared" si="76"/>
        <v>2.8757944382135565E-5</v>
      </c>
      <c r="M772" s="164">
        <f t="shared" si="77"/>
        <v>2.7848947309791691E-5</v>
      </c>
      <c r="N772" s="8"/>
    </row>
    <row r="773" spans="1:14" customFormat="1" x14ac:dyDescent="0.25">
      <c r="A773" s="61" t="s">
        <v>2710</v>
      </c>
      <c r="B773" s="62" t="s">
        <v>576</v>
      </c>
      <c r="C773" s="63" t="s">
        <v>2469</v>
      </c>
      <c r="D773" s="232">
        <v>57490</v>
      </c>
      <c r="E773" s="233">
        <v>58810</v>
      </c>
      <c r="F773" s="166">
        <f t="shared" si="72"/>
        <v>2.2960514872151679E-2</v>
      </c>
      <c r="G773" s="164">
        <f t="shared" si="73"/>
        <v>4.5921029744303357E-3</v>
      </c>
      <c r="H773" s="232">
        <v>1</v>
      </c>
      <c r="I773" s="233">
        <v>1</v>
      </c>
      <c r="J773" s="166">
        <f t="shared" si="74"/>
        <v>0</v>
      </c>
      <c r="K773" s="164">
        <f t="shared" si="75"/>
        <v>0</v>
      </c>
      <c r="L773" s="165">
        <f t="shared" si="76"/>
        <v>1.7394329448599755E-5</v>
      </c>
      <c r="M773" s="164">
        <f t="shared" si="77"/>
        <v>1.7003910899506888E-5</v>
      </c>
      <c r="N773" s="8"/>
    </row>
    <row r="774" spans="1:14" customFormat="1" x14ac:dyDescent="0.25">
      <c r="A774" s="61" t="s">
        <v>2373</v>
      </c>
      <c r="B774" s="62" t="s">
        <v>576</v>
      </c>
      <c r="C774" s="63" t="s">
        <v>2387</v>
      </c>
      <c r="D774" s="232">
        <v>539476</v>
      </c>
      <c r="E774" s="233">
        <v>566085</v>
      </c>
      <c r="F774" s="166">
        <f t="shared" si="72"/>
        <v>4.9323788268616213E-2</v>
      </c>
      <c r="G774" s="164">
        <f t="shared" si="73"/>
        <v>9.8647576537232422E-3</v>
      </c>
      <c r="H774" s="232">
        <v>539448</v>
      </c>
      <c r="I774" s="233">
        <v>566055</v>
      </c>
      <c r="J774" s="166">
        <f t="shared" si="74"/>
        <v>4.9322640921831203E-2</v>
      </c>
      <c r="K774" s="164">
        <f t="shared" si="75"/>
        <v>9.8645281843662402E-3</v>
      </c>
      <c r="L774" s="165">
        <f t="shared" si="76"/>
        <v>0.99994809778377536</v>
      </c>
      <c r="M774" s="164">
        <f t="shared" si="77"/>
        <v>0.99994700442513051</v>
      </c>
      <c r="N774" s="8"/>
    </row>
    <row r="775" spans="1:14" customFormat="1" x14ac:dyDescent="0.25">
      <c r="A775" s="61" t="s">
        <v>2709</v>
      </c>
      <c r="B775" s="62" t="s">
        <v>576</v>
      </c>
      <c r="C775" s="63" t="s">
        <v>2509</v>
      </c>
      <c r="D775" s="232">
        <v>88294</v>
      </c>
      <c r="E775" s="233">
        <v>88921</v>
      </c>
      <c r="F775" s="166">
        <f t="shared" si="72"/>
        <v>7.1012752848438176E-3</v>
      </c>
      <c r="G775" s="164">
        <f t="shared" si="73"/>
        <v>1.4202550569687635E-3</v>
      </c>
      <c r="H775" s="232">
        <v>2</v>
      </c>
      <c r="I775" s="233">
        <v>2</v>
      </c>
      <c r="J775" s="166">
        <f t="shared" si="74"/>
        <v>0</v>
      </c>
      <c r="K775" s="164">
        <f t="shared" si="75"/>
        <v>0</v>
      </c>
      <c r="L775" s="165">
        <f t="shared" si="76"/>
        <v>2.2651595804924457E-5</v>
      </c>
      <c r="M775" s="164">
        <f t="shared" si="77"/>
        <v>2.2491874810224805E-5</v>
      </c>
      <c r="N775" s="8"/>
    </row>
    <row r="776" spans="1:14" customFormat="1" x14ac:dyDescent="0.25">
      <c r="A776" s="61" t="s">
        <v>2053</v>
      </c>
      <c r="B776" s="62" t="s">
        <v>576</v>
      </c>
      <c r="C776" s="63" t="s">
        <v>2237</v>
      </c>
      <c r="D776" s="232">
        <v>27725</v>
      </c>
      <c r="E776" s="233">
        <v>27932</v>
      </c>
      <c r="F776" s="166">
        <f t="shared" si="72"/>
        <v>7.4661857529305679E-3</v>
      </c>
      <c r="G776" s="164">
        <f t="shared" si="73"/>
        <v>1.4932371505861136E-3</v>
      </c>
      <c r="H776" s="232">
        <v>44</v>
      </c>
      <c r="I776" s="233">
        <v>44</v>
      </c>
      <c r="J776" s="166">
        <f t="shared" si="74"/>
        <v>0</v>
      </c>
      <c r="K776" s="164">
        <f t="shared" si="75"/>
        <v>0</v>
      </c>
      <c r="L776" s="165">
        <f t="shared" si="76"/>
        <v>1.5870153291253381E-3</v>
      </c>
      <c r="M776" s="164">
        <f t="shared" si="77"/>
        <v>1.5752541887440927E-3</v>
      </c>
      <c r="N776" s="8"/>
    </row>
    <row r="777" spans="1:14" customFormat="1" x14ac:dyDescent="0.25">
      <c r="A777" s="61" t="s">
        <v>1043</v>
      </c>
      <c r="B777" s="62" t="s">
        <v>576</v>
      </c>
      <c r="C777" s="63" t="s">
        <v>575</v>
      </c>
      <c r="D777" s="232">
        <v>43457</v>
      </c>
      <c r="E777" s="233">
        <v>43860</v>
      </c>
      <c r="F777" s="166">
        <f t="shared" si="72"/>
        <v>9.2735347584969059E-3</v>
      </c>
      <c r="G777" s="164">
        <f t="shared" si="73"/>
        <v>1.8547069516993812E-3</v>
      </c>
      <c r="H777" s="232">
        <v>4</v>
      </c>
      <c r="I777" s="233">
        <v>4</v>
      </c>
      <c r="J777" s="166">
        <f t="shared" si="74"/>
        <v>0</v>
      </c>
      <c r="K777" s="164">
        <f t="shared" si="75"/>
        <v>0</v>
      </c>
      <c r="L777" s="165">
        <f t="shared" si="76"/>
        <v>9.204501000989484E-5</v>
      </c>
      <c r="M777" s="164">
        <f t="shared" si="77"/>
        <v>9.1199270405836752E-5</v>
      </c>
      <c r="N777" s="8"/>
    </row>
    <row r="778" spans="1:14" customFormat="1" x14ac:dyDescent="0.25">
      <c r="A778" s="61" t="s">
        <v>2708</v>
      </c>
      <c r="B778" s="62" t="s">
        <v>576</v>
      </c>
      <c r="C778" s="63" t="s">
        <v>2658</v>
      </c>
      <c r="D778" s="232">
        <v>102906</v>
      </c>
      <c r="E778" s="233">
        <v>105215</v>
      </c>
      <c r="F778" s="166">
        <f t="shared" si="72"/>
        <v>2.2437953083396498E-2</v>
      </c>
      <c r="G778" s="164">
        <f t="shared" si="73"/>
        <v>4.4875906166792993E-3</v>
      </c>
      <c r="H778" s="232">
        <v>1</v>
      </c>
      <c r="I778" s="233">
        <v>1</v>
      </c>
      <c r="J778" s="166">
        <f t="shared" si="74"/>
        <v>0</v>
      </c>
      <c r="K778" s="164">
        <f t="shared" si="75"/>
        <v>0</v>
      </c>
      <c r="L778" s="165">
        <f t="shared" si="76"/>
        <v>9.7176063592016021E-6</v>
      </c>
      <c r="M778" s="164">
        <f t="shared" si="77"/>
        <v>9.5043482393194889E-6</v>
      </c>
      <c r="N778" s="8"/>
    </row>
    <row r="779" spans="1:14" customFormat="1" x14ac:dyDescent="0.25">
      <c r="A779" s="61" t="s">
        <v>2707</v>
      </c>
      <c r="B779" s="62" t="s">
        <v>576</v>
      </c>
      <c r="C779" s="63" t="s">
        <v>2617</v>
      </c>
      <c r="D779" s="232">
        <v>9009</v>
      </c>
      <c r="E779" s="233">
        <v>9103</v>
      </c>
      <c r="F779" s="166">
        <f t="shared" si="72"/>
        <v>1.0434010434010434E-2</v>
      </c>
      <c r="G779" s="164">
        <f t="shared" si="73"/>
        <v>2.0868020868020868E-3</v>
      </c>
      <c r="H779" s="232">
        <v>0</v>
      </c>
      <c r="I779" s="233">
        <v>0</v>
      </c>
      <c r="J779" s="166">
        <f t="shared" si="74"/>
        <v>0</v>
      </c>
      <c r="K779" s="164">
        <f t="shared" si="75"/>
        <v>0</v>
      </c>
      <c r="L779" s="165">
        <f t="shared" si="76"/>
        <v>0</v>
      </c>
      <c r="M779" s="164">
        <f t="shared" si="77"/>
        <v>0</v>
      </c>
      <c r="N779" s="8"/>
    </row>
    <row r="780" spans="1:14" customFormat="1" x14ac:dyDescent="0.25">
      <c r="A780" s="61" t="s">
        <v>2706</v>
      </c>
      <c r="B780" s="62" t="s">
        <v>576</v>
      </c>
      <c r="C780" s="63" t="s">
        <v>2543</v>
      </c>
      <c r="D780" s="232">
        <v>37052</v>
      </c>
      <c r="E780" s="233">
        <v>37513</v>
      </c>
      <c r="F780" s="166">
        <f t="shared" si="72"/>
        <v>1.2441973442729137E-2</v>
      </c>
      <c r="G780" s="164">
        <f t="shared" si="73"/>
        <v>2.4883946885458272E-3</v>
      </c>
      <c r="H780" s="232">
        <v>4</v>
      </c>
      <c r="I780" s="233">
        <v>4</v>
      </c>
      <c r="J780" s="166">
        <f t="shared" si="74"/>
        <v>0</v>
      </c>
      <c r="K780" s="164">
        <f t="shared" si="75"/>
        <v>0</v>
      </c>
      <c r="L780" s="165">
        <f t="shared" si="76"/>
        <v>1.0795638562020944E-4</v>
      </c>
      <c r="M780" s="164">
        <f t="shared" si="77"/>
        <v>1.0662970170340949E-4</v>
      </c>
      <c r="N780" s="8"/>
    </row>
    <row r="781" spans="1:14" customFormat="1" x14ac:dyDescent="0.25">
      <c r="A781" s="61" t="s">
        <v>2705</v>
      </c>
      <c r="B781" s="62" t="s">
        <v>576</v>
      </c>
      <c r="C781" s="63" t="s">
        <v>2538</v>
      </c>
      <c r="D781" s="232">
        <v>23846</v>
      </c>
      <c r="E781" s="233">
        <v>24262</v>
      </c>
      <c r="F781" s="166">
        <f t="shared" si="72"/>
        <v>1.7445273840476391E-2</v>
      </c>
      <c r="G781" s="164">
        <f t="shared" si="73"/>
        <v>3.489054768095278E-3</v>
      </c>
      <c r="H781" s="232">
        <v>5</v>
      </c>
      <c r="I781" s="233">
        <v>5</v>
      </c>
      <c r="J781" s="166">
        <f t="shared" si="74"/>
        <v>0</v>
      </c>
      <c r="K781" s="164">
        <f t="shared" si="75"/>
        <v>0</v>
      </c>
      <c r="L781" s="165">
        <f t="shared" si="76"/>
        <v>2.0967877212111046E-4</v>
      </c>
      <c r="M781" s="164">
        <f t="shared" si="77"/>
        <v>2.0608358750309126E-4</v>
      </c>
      <c r="N781" s="8"/>
    </row>
    <row r="782" spans="1:14" customFormat="1" x14ac:dyDescent="0.25">
      <c r="A782" s="61" t="s">
        <v>2704</v>
      </c>
      <c r="B782" s="62" t="s">
        <v>576</v>
      </c>
      <c r="C782" s="63" t="s">
        <v>58</v>
      </c>
      <c r="D782" s="232">
        <v>85115</v>
      </c>
      <c r="E782" s="233">
        <v>86613</v>
      </c>
      <c r="F782" s="166">
        <f t="shared" si="72"/>
        <v>1.7599718028549611E-2</v>
      </c>
      <c r="G782" s="164">
        <f t="shared" si="73"/>
        <v>3.5199436057099221E-3</v>
      </c>
      <c r="H782" s="232">
        <v>9</v>
      </c>
      <c r="I782" s="233">
        <v>9</v>
      </c>
      <c r="J782" s="166">
        <f t="shared" si="74"/>
        <v>0</v>
      </c>
      <c r="K782" s="164">
        <f t="shared" si="75"/>
        <v>0</v>
      </c>
      <c r="L782" s="165">
        <f t="shared" si="76"/>
        <v>1.0573929389649298E-4</v>
      </c>
      <c r="M782" s="164">
        <f t="shared" si="77"/>
        <v>1.0391049842402411E-4</v>
      </c>
      <c r="N782" s="8"/>
    </row>
    <row r="783" spans="1:14" customFormat="1" x14ac:dyDescent="0.25">
      <c r="A783" s="61" t="s">
        <v>2054</v>
      </c>
      <c r="B783" s="62" t="s">
        <v>576</v>
      </c>
      <c r="C783" s="63" t="s">
        <v>2238</v>
      </c>
      <c r="D783" s="232">
        <v>169141</v>
      </c>
      <c r="E783" s="233">
        <v>172525</v>
      </c>
      <c r="F783" s="166">
        <f t="shared" si="72"/>
        <v>2.0006976427950646E-2</v>
      </c>
      <c r="G783" s="164">
        <f t="shared" si="73"/>
        <v>4.0013952855901293E-3</v>
      </c>
      <c r="H783" s="232">
        <v>127560</v>
      </c>
      <c r="I783" s="233">
        <v>130106</v>
      </c>
      <c r="J783" s="166">
        <f t="shared" si="74"/>
        <v>1.9959234869865162E-2</v>
      </c>
      <c r="K783" s="164">
        <f t="shared" si="75"/>
        <v>3.9918469739730327E-3</v>
      </c>
      <c r="L783" s="165">
        <f t="shared" si="76"/>
        <v>0.75416368591884875</v>
      </c>
      <c r="M783" s="164">
        <f t="shared" si="77"/>
        <v>0.75412838719026232</v>
      </c>
      <c r="N783" s="8"/>
    </row>
    <row r="784" spans="1:14" customFormat="1" x14ac:dyDescent="0.25">
      <c r="A784" s="61" t="s">
        <v>2055</v>
      </c>
      <c r="B784" s="62" t="s">
        <v>576</v>
      </c>
      <c r="C784" s="63" t="s">
        <v>2239</v>
      </c>
      <c r="D784" s="232">
        <v>20531</v>
      </c>
      <c r="E784" s="233">
        <v>20912</v>
      </c>
      <c r="F784" s="166">
        <f t="shared" si="72"/>
        <v>1.8557303589693635E-2</v>
      </c>
      <c r="G784" s="164">
        <f t="shared" si="73"/>
        <v>3.7114607179387269E-3</v>
      </c>
      <c r="H784" s="232">
        <v>0</v>
      </c>
      <c r="I784" s="233">
        <v>0</v>
      </c>
      <c r="J784" s="166">
        <f t="shared" si="74"/>
        <v>0</v>
      </c>
      <c r="K784" s="164">
        <f t="shared" si="75"/>
        <v>0</v>
      </c>
      <c r="L784" s="165">
        <f t="shared" si="76"/>
        <v>0</v>
      </c>
      <c r="M784" s="164">
        <f t="shared" si="77"/>
        <v>0</v>
      </c>
      <c r="N784" s="8"/>
    </row>
    <row r="785" spans="1:14" customFormat="1" x14ac:dyDescent="0.25">
      <c r="A785" s="61" t="s">
        <v>2703</v>
      </c>
      <c r="B785" s="62" t="s">
        <v>576</v>
      </c>
      <c r="C785" s="63" t="s">
        <v>2659</v>
      </c>
      <c r="D785" s="232">
        <v>19284</v>
      </c>
      <c r="E785" s="233">
        <v>19560</v>
      </c>
      <c r="F785" s="166">
        <f t="shared" si="72"/>
        <v>1.431238332296204E-2</v>
      </c>
      <c r="G785" s="164">
        <f t="shared" si="73"/>
        <v>2.8624766645924081E-3</v>
      </c>
      <c r="H785" s="232">
        <v>0</v>
      </c>
      <c r="I785" s="233">
        <v>0</v>
      </c>
      <c r="J785" s="166">
        <f t="shared" si="74"/>
        <v>0</v>
      </c>
      <c r="K785" s="164">
        <f t="shared" si="75"/>
        <v>0</v>
      </c>
      <c r="L785" s="165">
        <f t="shared" si="76"/>
        <v>0</v>
      </c>
      <c r="M785" s="164">
        <f t="shared" si="77"/>
        <v>0</v>
      </c>
      <c r="N785" s="8"/>
    </row>
    <row r="786" spans="1:14" customFormat="1" x14ac:dyDescent="0.25">
      <c r="A786" s="61" t="s">
        <v>2702</v>
      </c>
      <c r="B786" s="62" t="s">
        <v>576</v>
      </c>
      <c r="C786" s="63" t="s">
        <v>2132</v>
      </c>
      <c r="D786" s="232">
        <v>27982</v>
      </c>
      <c r="E786" s="233">
        <v>28236</v>
      </c>
      <c r="F786" s="166">
        <f t="shared" si="72"/>
        <v>9.0772639553999002E-3</v>
      </c>
      <c r="G786" s="164">
        <f t="shared" si="73"/>
        <v>1.8154527910799801E-3</v>
      </c>
      <c r="H786" s="232">
        <v>2</v>
      </c>
      <c r="I786" s="233">
        <v>2</v>
      </c>
      <c r="J786" s="166">
        <f t="shared" si="74"/>
        <v>0</v>
      </c>
      <c r="K786" s="164">
        <f t="shared" si="75"/>
        <v>0</v>
      </c>
      <c r="L786" s="165">
        <f t="shared" si="76"/>
        <v>7.1474519333857481E-5</v>
      </c>
      <c r="M786" s="164">
        <f t="shared" si="77"/>
        <v>7.0831562544269725E-5</v>
      </c>
      <c r="N786" s="8"/>
    </row>
    <row r="787" spans="1:14" customFormat="1" x14ac:dyDescent="0.25">
      <c r="A787" s="61" t="s">
        <v>404</v>
      </c>
      <c r="B787" s="62" t="s">
        <v>576</v>
      </c>
      <c r="C787" s="63" t="s">
        <v>2240</v>
      </c>
      <c r="D787" s="232">
        <v>79496</v>
      </c>
      <c r="E787" s="233">
        <v>80244</v>
      </c>
      <c r="F787" s="166">
        <f t="shared" si="72"/>
        <v>9.4092784542618504E-3</v>
      </c>
      <c r="G787" s="164">
        <f t="shared" si="73"/>
        <v>1.8818556908523701E-3</v>
      </c>
      <c r="H787" s="232">
        <v>43173</v>
      </c>
      <c r="I787" s="233">
        <v>43573</v>
      </c>
      <c r="J787" s="166">
        <f t="shared" si="74"/>
        <v>9.2650499154564199E-3</v>
      </c>
      <c r="K787" s="164">
        <f t="shared" si="75"/>
        <v>1.853009983091284E-3</v>
      </c>
      <c r="L787" s="165">
        <f t="shared" si="76"/>
        <v>0.54308392875113209</v>
      </c>
      <c r="M787" s="164">
        <f t="shared" si="77"/>
        <v>0.54300633069139126</v>
      </c>
      <c r="N787" s="8"/>
    </row>
    <row r="788" spans="1:14" customFormat="1" x14ac:dyDescent="0.25">
      <c r="A788" s="61" t="s">
        <v>2374</v>
      </c>
      <c r="B788" s="62" t="s">
        <v>576</v>
      </c>
      <c r="C788" s="63" t="s">
        <v>2388</v>
      </c>
      <c r="D788" s="232">
        <v>136314</v>
      </c>
      <c r="E788" s="233">
        <v>138911</v>
      </c>
      <c r="F788" s="166">
        <f t="shared" si="72"/>
        <v>1.9051601449594318E-2</v>
      </c>
      <c r="G788" s="164">
        <f t="shared" si="73"/>
        <v>3.8103202899188635E-3</v>
      </c>
      <c r="H788" s="232">
        <v>136292</v>
      </c>
      <c r="I788" s="233">
        <v>138889</v>
      </c>
      <c r="J788" s="166">
        <f t="shared" si="74"/>
        <v>1.9054676723505415E-2</v>
      </c>
      <c r="K788" s="164">
        <f t="shared" si="75"/>
        <v>3.8109353447010829E-3</v>
      </c>
      <c r="L788" s="165">
        <f t="shared" si="76"/>
        <v>0.9998386079199495</v>
      </c>
      <c r="M788" s="164">
        <f t="shared" si="77"/>
        <v>0.99984162521326603</v>
      </c>
      <c r="N788" s="8"/>
    </row>
    <row r="789" spans="1:14" customFormat="1" x14ac:dyDescent="0.25">
      <c r="A789" s="61" t="s">
        <v>2056</v>
      </c>
      <c r="B789" s="62" t="s">
        <v>576</v>
      </c>
      <c r="C789" s="63" t="s">
        <v>2241</v>
      </c>
      <c r="D789" s="232">
        <v>949890</v>
      </c>
      <c r="E789" s="233">
        <v>970371</v>
      </c>
      <c r="F789" s="166">
        <f t="shared" si="72"/>
        <v>2.1561443956668667E-2</v>
      </c>
      <c r="G789" s="164">
        <f t="shared" si="73"/>
        <v>4.3122887913337338E-3</v>
      </c>
      <c r="H789" s="232">
        <v>942348</v>
      </c>
      <c r="I789" s="233">
        <v>962664</v>
      </c>
      <c r="J789" s="166">
        <f t="shared" si="74"/>
        <v>2.1558914541124935E-2</v>
      </c>
      <c r="K789" s="164">
        <f t="shared" si="75"/>
        <v>4.3117829082249867E-3</v>
      </c>
      <c r="L789" s="165">
        <f t="shared" si="76"/>
        <v>0.99206013327859011</v>
      </c>
      <c r="M789" s="164">
        <f t="shared" si="77"/>
        <v>0.99205767690914093</v>
      </c>
      <c r="N789" s="8"/>
    </row>
    <row r="790" spans="1:14" customFormat="1" x14ac:dyDescent="0.25">
      <c r="A790" s="61" t="s">
        <v>2375</v>
      </c>
      <c r="B790" s="62" t="s">
        <v>576</v>
      </c>
      <c r="C790" s="63" t="s">
        <v>2389</v>
      </c>
      <c r="D790" s="232">
        <v>35494</v>
      </c>
      <c r="E790" s="233">
        <v>35723</v>
      </c>
      <c r="F790" s="166">
        <f t="shared" si="72"/>
        <v>6.4517946695216094E-3</v>
      </c>
      <c r="G790" s="164">
        <f t="shared" si="73"/>
        <v>1.2903589339043218E-3</v>
      </c>
      <c r="H790" s="232">
        <v>35483</v>
      </c>
      <c r="I790" s="233">
        <v>35712</v>
      </c>
      <c r="J790" s="166">
        <f t="shared" si="74"/>
        <v>6.453794774962658E-3</v>
      </c>
      <c r="K790" s="164">
        <f t="shared" si="75"/>
        <v>1.2907589549925316E-3</v>
      </c>
      <c r="L790" s="165">
        <f t="shared" si="76"/>
        <v>0.99969008846565621</v>
      </c>
      <c r="M790" s="164">
        <f t="shared" si="77"/>
        <v>0.99969207513366742</v>
      </c>
      <c r="N790" s="8"/>
    </row>
    <row r="791" spans="1:14" customFormat="1" x14ac:dyDescent="0.25">
      <c r="A791" s="61" t="s">
        <v>2057</v>
      </c>
      <c r="B791" s="62" t="s">
        <v>576</v>
      </c>
      <c r="C791" s="63" t="s">
        <v>2242</v>
      </c>
      <c r="D791" s="232">
        <v>88852</v>
      </c>
      <c r="E791" s="233">
        <v>90656</v>
      </c>
      <c r="F791" s="166">
        <f t="shared" si="72"/>
        <v>2.0303425921757528E-2</v>
      </c>
      <c r="G791" s="164">
        <f t="shared" si="73"/>
        <v>4.0606851843515059E-3</v>
      </c>
      <c r="H791" s="232">
        <v>41826</v>
      </c>
      <c r="I791" s="233">
        <v>42671</v>
      </c>
      <c r="J791" s="166">
        <f t="shared" si="74"/>
        <v>2.0202744704250944E-2</v>
      </c>
      <c r="K791" s="164">
        <f t="shared" si="75"/>
        <v>4.0405489408501891E-3</v>
      </c>
      <c r="L791" s="165">
        <f t="shared" si="76"/>
        <v>0.47073785621032727</v>
      </c>
      <c r="M791" s="164">
        <f t="shared" si="77"/>
        <v>0.47069140487116129</v>
      </c>
      <c r="N791" s="8"/>
    </row>
    <row r="792" spans="1:14" customFormat="1" x14ac:dyDescent="0.25">
      <c r="A792" s="61" t="s">
        <v>2701</v>
      </c>
      <c r="B792" s="62" t="s">
        <v>576</v>
      </c>
      <c r="C792" s="63" t="s">
        <v>548</v>
      </c>
      <c r="D792" s="232">
        <v>42054</v>
      </c>
      <c r="E792" s="233">
        <v>43500</v>
      </c>
      <c r="F792" s="166">
        <f t="shared" si="72"/>
        <v>3.4384362961906119E-2</v>
      </c>
      <c r="G792" s="164">
        <f t="shared" si="73"/>
        <v>6.876872592381224E-3</v>
      </c>
      <c r="H792" s="232">
        <v>5</v>
      </c>
      <c r="I792" s="233">
        <v>5</v>
      </c>
      <c r="J792" s="166">
        <f t="shared" si="74"/>
        <v>0</v>
      </c>
      <c r="K792" s="164">
        <f t="shared" si="75"/>
        <v>0</v>
      </c>
      <c r="L792" s="165">
        <f t="shared" si="76"/>
        <v>1.1889475436343748E-4</v>
      </c>
      <c r="M792" s="164">
        <f t="shared" si="77"/>
        <v>1.1494252873563218E-4</v>
      </c>
      <c r="N792" s="8"/>
    </row>
    <row r="793" spans="1:14" customFormat="1" x14ac:dyDescent="0.25">
      <c r="A793" s="61" t="s">
        <v>2700</v>
      </c>
      <c r="B793" s="62" t="s">
        <v>576</v>
      </c>
      <c r="C793" s="63" t="s">
        <v>1812</v>
      </c>
      <c r="D793" s="232">
        <v>43696</v>
      </c>
      <c r="E793" s="233">
        <v>44340</v>
      </c>
      <c r="F793" s="166">
        <f t="shared" si="72"/>
        <v>1.4738191138777005E-2</v>
      </c>
      <c r="G793" s="164">
        <f t="shared" si="73"/>
        <v>2.9476382277554012E-3</v>
      </c>
      <c r="H793" s="232">
        <v>0</v>
      </c>
      <c r="I793" s="233">
        <v>0</v>
      </c>
      <c r="J793" s="166">
        <f t="shared" si="74"/>
        <v>0</v>
      </c>
      <c r="K793" s="164">
        <f t="shared" si="75"/>
        <v>0</v>
      </c>
      <c r="L793" s="165">
        <f t="shared" si="76"/>
        <v>0</v>
      </c>
      <c r="M793" s="164">
        <f t="shared" si="77"/>
        <v>0</v>
      </c>
      <c r="N793" s="8"/>
    </row>
    <row r="794" spans="1:14" customFormat="1" x14ac:dyDescent="0.25">
      <c r="A794" s="61" t="s">
        <v>2699</v>
      </c>
      <c r="B794" s="62" t="s">
        <v>576</v>
      </c>
      <c r="C794" s="63" t="s">
        <v>2189</v>
      </c>
      <c r="D794" s="232">
        <v>70764</v>
      </c>
      <c r="E794" s="233">
        <v>72018</v>
      </c>
      <c r="F794" s="166">
        <f t="shared" si="72"/>
        <v>1.7720875021197218E-2</v>
      </c>
      <c r="G794" s="164">
        <f t="shared" si="73"/>
        <v>3.5441750042394435E-3</v>
      </c>
      <c r="H794" s="232">
        <v>1</v>
      </c>
      <c r="I794" s="233">
        <v>1</v>
      </c>
      <c r="J794" s="166">
        <f t="shared" si="74"/>
        <v>0</v>
      </c>
      <c r="K794" s="164">
        <f t="shared" si="75"/>
        <v>0</v>
      </c>
      <c r="L794" s="165">
        <f t="shared" si="76"/>
        <v>1.4131479283251371E-5</v>
      </c>
      <c r="M794" s="164">
        <f t="shared" si="77"/>
        <v>1.3885417534505263E-5</v>
      </c>
      <c r="N794" s="8"/>
    </row>
    <row r="795" spans="1:14" customFormat="1" x14ac:dyDescent="0.25">
      <c r="A795" s="61" t="s">
        <v>2698</v>
      </c>
      <c r="B795" s="62" t="s">
        <v>576</v>
      </c>
      <c r="C795" s="63" t="s">
        <v>2660</v>
      </c>
      <c r="D795" s="232">
        <v>13499</v>
      </c>
      <c r="E795" s="233">
        <v>13455</v>
      </c>
      <c r="F795" s="166">
        <f t="shared" si="72"/>
        <v>-3.2595007037558338E-3</v>
      </c>
      <c r="G795" s="164">
        <f t="shared" si="73"/>
        <v>-6.5190014075116676E-4</v>
      </c>
      <c r="H795" s="232">
        <v>0</v>
      </c>
      <c r="I795" s="233">
        <v>0</v>
      </c>
      <c r="J795" s="166">
        <f t="shared" si="74"/>
        <v>0</v>
      </c>
      <c r="K795" s="164">
        <f t="shared" si="75"/>
        <v>0</v>
      </c>
      <c r="L795" s="165">
        <f t="shared" si="76"/>
        <v>0</v>
      </c>
      <c r="M795" s="164">
        <f t="shared" si="77"/>
        <v>0</v>
      </c>
      <c r="N795" s="8"/>
    </row>
    <row r="796" spans="1:14" customFormat="1" x14ac:dyDescent="0.25">
      <c r="A796" s="61" t="s">
        <v>2058</v>
      </c>
      <c r="B796" s="62" t="s">
        <v>576</v>
      </c>
      <c r="C796" s="63" t="s">
        <v>2243</v>
      </c>
      <c r="D796" s="232">
        <v>196737</v>
      </c>
      <c r="E796" s="233">
        <v>201210</v>
      </c>
      <c r="F796" s="166">
        <f t="shared" si="72"/>
        <v>2.273593680903948E-2</v>
      </c>
      <c r="G796" s="164">
        <f t="shared" si="73"/>
        <v>4.5471873618078956E-3</v>
      </c>
      <c r="H796" s="232">
        <v>188343</v>
      </c>
      <c r="I796" s="233">
        <v>192632</v>
      </c>
      <c r="J796" s="166">
        <f t="shared" si="74"/>
        <v>2.2772282484615835E-2</v>
      </c>
      <c r="K796" s="164">
        <f t="shared" si="75"/>
        <v>4.5544564969231668E-3</v>
      </c>
      <c r="L796" s="165">
        <f t="shared" si="76"/>
        <v>0.95733390262126594</v>
      </c>
      <c r="M796" s="164">
        <f t="shared" si="77"/>
        <v>0.95736792405944038</v>
      </c>
      <c r="N796" s="8"/>
    </row>
    <row r="797" spans="1:14" customFormat="1" x14ac:dyDescent="0.25">
      <c r="A797" s="61" t="s">
        <v>2697</v>
      </c>
      <c r="B797" s="62" t="s">
        <v>576</v>
      </c>
      <c r="C797" s="63" t="s">
        <v>2572</v>
      </c>
      <c r="D797" s="232">
        <v>162908</v>
      </c>
      <c r="E797" s="233">
        <v>166711</v>
      </c>
      <c r="F797" s="166">
        <f t="shared" si="72"/>
        <v>2.3344464360252414E-2</v>
      </c>
      <c r="G797" s="164">
        <f t="shared" si="73"/>
        <v>4.668892872050483E-3</v>
      </c>
      <c r="H797" s="232">
        <v>1</v>
      </c>
      <c r="I797" s="233">
        <v>1</v>
      </c>
      <c r="J797" s="166">
        <f t="shared" si="74"/>
        <v>0</v>
      </c>
      <c r="K797" s="164">
        <f t="shared" si="75"/>
        <v>0</v>
      </c>
      <c r="L797" s="165">
        <f t="shared" si="76"/>
        <v>6.1384339627274291E-6</v>
      </c>
      <c r="M797" s="164">
        <f t="shared" si="77"/>
        <v>5.9984044244231031E-6</v>
      </c>
      <c r="N797" s="8"/>
    </row>
    <row r="798" spans="1:14" customFormat="1" x14ac:dyDescent="0.25">
      <c r="A798" s="61" t="s">
        <v>2696</v>
      </c>
      <c r="B798" s="62" t="s">
        <v>576</v>
      </c>
      <c r="C798" s="63" t="s">
        <v>2661</v>
      </c>
      <c r="D798" s="232">
        <v>89199</v>
      </c>
      <c r="E798" s="233">
        <v>92000</v>
      </c>
      <c r="F798" s="166">
        <f t="shared" si="72"/>
        <v>3.1401697328445388E-2</v>
      </c>
      <c r="G798" s="164">
        <f t="shared" si="73"/>
        <v>6.2803394656890778E-3</v>
      </c>
      <c r="H798" s="232">
        <v>115</v>
      </c>
      <c r="I798" s="233">
        <v>119</v>
      </c>
      <c r="J798" s="166">
        <f t="shared" si="74"/>
        <v>3.4782608695652174E-2</v>
      </c>
      <c r="K798" s="164">
        <f t="shared" si="75"/>
        <v>6.956521739130435E-3</v>
      </c>
      <c r="L798" s="165">
        <f t="shared" si="76"/>
        <v>1.2892521216605567E-3</v>
      </c>
      <c r="M798" s="164">
        <f t="shared" si="77"/>
        <v>1.2934782608695651E-3</v>
      </c>
      <c r="N798" s="8"/>
    </row>
    <row r="799" spans="1:14" customFormat="1" x14ac:dyDescent="0.25">
      <c r="A799" s="61" t="s">
        <v>2695</v>
      </c>
      <c r="B799" s="62" t="s">
        <v>576</v>
      </c>
      <c r="C799" s="63" t="s">
        <v>2662</v>
      </c>
      <c r="D799" s="232">
        <v>64402</v>
      </c>
      <c r="E799" s="233">
        <v>66011</v>
      </c>
      <c r="F799" s="166">
        <f t="shared" si="72"/>
        <v>2.4983696158504393E-2</v>
      </c>
      <c r="G799" s="164">
        <f t="shared" si="73"/>
        <v>4.996739231700879E-3</v>
      </c>
      <c r="H799" s="232">
        <v>23</v>
      </c>
      <c r="I799" s="233">
        <v>24</v>
      </c>
      <c r="J799" s="166">
        <f t="shared" si="74"/>
        <v>4.3478260869565216E-2</v>
      </c>
      <c r="K799" s="164">
        <f t="shared" si="75"/>
        <v>8.6956521739130436E-3</v>
      </c>
      <c r="L799" s="165">
        <f t="shared" si="76"/>
        <v>3.5713176609422067E-4</v>
      </c>
      <c r="M799" s="164">
        <f t="shared" si="77"/>
        <v>3.6357576767508446E-4</v>
      </c>
      <c r="N799" s="8"/>
    </row>
    <row r="800" spans="1:14" customFormat="1" x14ac:dyDescent="0.25">
      <c r="A800" s="61" t="s">
        <v>2694</v>
      </c>
      <c r="B800" s="62" t="s">
        <v>576</v>
      </c>
      <c r="C800" s="63" t="s">
        <v>2663</v>
      </c>
      <c r="D800" s="232">
        <v>41099</v>
      </c>
      <c r="E800" s="233">
        <v>41457</v>
      </c>
      <c r="F800" s="166">
        <f t="shared" si="72"/>
        <v>8.7106742256502587E-3</v>
      </c>
      <c r="G800" s="164">
        <f t="shared" si="73"/>
        <v>1.7421348451300517E-3</v>
      </c>
      <c r="H800" s="232">
        <v>0</v>
      </c>
      <c r="I800" s="233">
        <v>0</v>
      </c>
      <c r="J800" s="166">
        <f t="shared" si="74"/>
        <v>0</v>
      </c>
      <c r="K800" s="164">
        <f t="shared" si="75"/>
        <v>0</v>
      </c>
      <c r="L800" s="165">
        <f t="shared" si="76"/>
        <v>0</v>
      </c>
      <c r="M800" s="164">
        <f t="shared" si="77"/>
        <v>0</v>
      </c>
      <c r="N800" s="8"/>
    </row>
    <row r="801" spans="1:15" x14ac:dyDescent="0.25">
      <c r="A801" s="61" t="s">
        <v>2059</v>
      </c>
      <c r="B801" s="62" t="s">
        <v>576</v>
      </c>
      <c r="C801" s="63" t="s">
        <v>2244</v>
      </c>
      <c r="D801" s="232">
        <v>115813</v>
      </c>
      <c r="E801" s="233">
        <v>117681</v>
      </c>
      <c r="F801" s="166">
        <f t="shared" si="72"/>
        <v>1.6129450061737455E-2</v>
      </c>
      <c r="G801" s="164">
        <f t="shared" si="73"/>
        <v>3.225890012347491E-3</v>
      </c>
      <c r="H801" s="232">
        <v>111166</v>
      </c>
      <c r="I801" s="233">
        <v>112954</v>
      </c>
      <c r="J801" s="166">
        <f t="shared" si="74"/>
        <v>1.6084054477088317E-2</v>
      </c>
      <c r="K801" s="164">
        <f t="shared" si="75"/>
        <v>3.2168108954176633E-3</v>
      </c>
      <c r="L801" s="165">
        <f t="shared" si="76"/>
        <v>0.95987497085819384</v>
      </c>
      <c r="M801" s="164">
        <f t="shared" si="77"/>
        <v>0.95983208844248435</v>
      </c>
      <c r="N801" s="8"/>
      <c r="O801"/>
    </row>
    <row r="802" spans="1:15" x14ac:dyDescent="0.25">
      <c r="A802" s="61" t="s">
        <v>2693</v>
      </c>
      <c r="B802" s="62" t="s">
        <v>576</v>
      </c>
      <c r="C802" s="63" t="s">
        <v>2505</v>
      </c>
      <c r="D802" s="232">
        <v>20424</v>
      </c>
      <c r="E802" s="233">
        <v>20764</v>
      </c>
      <c r="F802" s="166">
        <f t="shared" si="72"/>
        <v>1.6647081864473168E-2</v>
      </c>
      <c r="G802" s="164">
        <f t="shared" si="73"/>
        <v>3.3294163728946335E-3</v>
      </c>
      <c r="H802" s="232">
        <v>0</v>
      </c>
      <c r="I802" s="233">
        <v>0</v>
      </c>
      <c r="J802" s="166">
        <f t="shared" si="74"/>
        <v>0</v>
      </c>
      <c r="K802" s="164">
        <f t="shared" si="75"/>
        <v>0</v>
      </c>
      <c r="L802" s="165">
        <f t="shared" si="76"/>
        <v>0</v>
      </c>
      <c r="M802" s="164">
        <f t="shared" si="77"/>
        <v>0</v>
      </c>
      <c r="N802" s="8"/>
      <c r="O802"/>
    </row>
    <row r="803" spans="1:15" x14ac:dyDescent="0.25">
      <c r="A803" s="61" t="s">
        <v>2692</v>
      </c>
      <c r="B803" s="62" t="s">
        <v>576</v>
      </c>
      <c r="C803" s="63" t="s">
        <v>2664</v>
      </c>
      <c r="D803" s="232">
        <v>21813</v>
      </c>
      <c r="E803" s="233">
        <v>22012</v>
      </c>
      <c r="F803" s="166">
        <f t="shared" si="72"/>
        <v>9.1230000458442217E-3</v>
      </c>
      <c r="G803" s="164">
        <f t="shared" si="73"/>
        <v>1.8246000091688443E-3</v>
      </c>
      <c r="H803" s="232">
        <v>9</v>
      </c>
      <c r="I803" s="233">
        <v>10</v>
      </c>
      <c r="J803" s="166">
        <f t="shared" si="74"/>
        <v>0.1111111111111111</v>
      </c>
      <c r="K803" s="164">
        <f t="shared" si="75"/>
        <v>2.222222222222222E-2</v>
      </c>
      <c r="L803" s="165">
        <f t="shared" si="76"/>
        <v>4.1259799202310549E-4</v>
      </c>
      <c r="M803" s="164">
        <f t="shared" si="77"/>
        <v>4.5429765582409592E-4</v>
      </c>
      <c r="N803" s="8"/>
      <c r="O803"/>
    </row>
    <row r="804" spans="1:15" x14ac:dyDescent="0.25">
      <c r="A804" s="61" t="s">
        <v>2691</v>
      </c>
      <c r="B804" s="62" t="s">
        <v>576</v>
      </c>
      <c r="C804" s="63" t="s">
        <v>2621</v>
      </c>
      <c r="D804" s="232">
        <v>103507</v>
      </c>
      <c r="E804" s="233">
        <v>105351</v>
      </c>
      <c r="F804" s="166">
        <f t="shared" si="72"/>
        <v>1.7815220226651336E-2</v>
      </c>
      <c r="G804" s="164">
        <f t="shared" si="73"/>
        <v>3.5630440453302673E-3</v>
      </c>
      <c r="H804" s="232">
        <v>8</v>
      </c>
      <c r="I804" s="233">
        <v>8</v>
      </c>
      <c r="J804" s="166">
        <f t="shared" si="74"/>
        <v>0</v>
      </c>
      <c r="K804" s="164">
        <f t="shared" si="75"/>
        <v>0</v>
      </c>
      <c r="L804" s="165">
        <f t="shared" si="76"/>
        <v>7.7289458683953746E-5</v>
      </c>
      <c r="M804" s="164">
        <f t="shared" si="77"/>
        <v>7.5936630881529363E-5</v>
      </c>
      <c r="N804" s="8"/>
    </row>
    <row r="805" spans="1:15" x14ac:dyDescent="0.25">
      <c r="A805" s="61" t="s">
        <v>2060</v>
      </c>
      <c r="B805" s="62" t="s">
        <v>576</v>
      </c>
      <c r="C805" s="63" t="s">
        <v>402</v>
      </c>
      <c r="D805" s="232">
        <v>135600</v>
      </c>
      <c r="E805" s="233">
        <v>138654</v>
      </c>
      <c r="F805" s="166">
        <f t="shared" si="72"/>
        <v>2.2522123893805309E-2</v>
      </c>
      <c r="G805" s="164">
        <f t="shared" si="73"/>
        <v>4.5044247787610616E-3</v>
      </c>
      <c r="H805" s="232">
        <v>4</v>
      </c>
      <c r="I805" s="233">
        <v>4</v>
      </c>
      <c r="J805" s="166">
        <f t="shared" si="74"/>
        <v>0</v>
      </c>
      <c r="K805" s="164">
        <f t="shared" si="75"/>
        <v>0</v>
      </c>
      <c r="L805" s="165">
        <f t="shared" si="76"/>
        <v>2.9498525073746314E-5</v>
      </c>
      <c r="M805" s="164">
        <f t="shared" si="77"/>
        <v>2.88487890720787E-5</v>
      </c>
      <c r="N805" s="8"/>
    </row>
    <row r="806" spans="1:15" x14ac:dyDescent="0.25">
      <c r="A806" s="61" t="s">
        <v>2061</v>
      </c>
      <c r="B806" s="62" t="s">
        <v>576</v>
      </c>
      <c r="C806" s="63" t="s">
        <v>2245</v>
      </c>
      <c r="D806" s="232">
        <v>402519</v>
      </c>
      <c r="E806" s="233">
        <v>412707</v>
      </c>
      <c r="F806" s="166">
        <f t="shared" si="72"/>
        <v>2.531060645584432E-2</v>
      </c>
      <c r="G806" s="164">
        <f t="shared" si="73"/>
        <v>5.0621212911688643E-3</v>
      </c>
      <c r="H806" s="232">
        <v>402388</v>
      </c>
      <c r="I806" s="233">
        <v>412573</v>
      </c>
      <c r="J806" s="166">
        <f t="shared" si="74"/>
        <v>2.5311390995755342E-2</v>
      </c>
      <c r="K806" s="164">
        <f t="shared" si="75"/>
        <v>5.0622781991510688E-3</v>
      </c>
      <c r="L806" s="165">
        <f t="shared" si="76"/>
        <v>0.99967454952437029</v>
      </c>
      <c r="M806" s="164">
        <f t="shared" si="77"/>
        <v>0.99967531444826474</v>
      </c>
      <c r="N806" s="8"/>
    </row>
    <row r="807" spans="1:15" x14ac:dyDescent="0.25">
      <c r="A807" s="61" t="s">
        <v>2690</v>
      </c>
      <c r="B807" s="62" t="s">
        <v>576</v>
      </c>
      <c r="C807" s="63" t="s">
        <v>2192</v>
      </c>
      <c r="D807" s="232">
        <v>73316</v>
      </c>
      <c r="E807" s="233">
        <v>74143</v>
      </c>
      <c r="F807" s="166">
        <f t="shared" si="72"/>
        <v>1.1279938894647826E-2</v>
      </c>
      <c r="G807" s="164">
        <f t="shared" si="73"/>
        <v>2.255987778929565E-3</v>
      </c>
      <c r="H807" s="232">
        <v>1</v>
      </c>
      <c r="I807" s="233">
        <v>1</v>
      </c>
      <c r="J807" s="166">
        <f t="shared" si="74"/>
        <v>0</v>
      </c>
      <c r="K807" s="164">
        <f t="shared" si="75"/>
        <v>0</v>
      </c>
      <c r="L807" s="165">
        <f t="shared" si="76"/>
        <v>1.3639587538872825E-5</v>
      </c>
      <c r="M807" s="164">
        <f t="shared" si="77"/>
        <v>1.3487449927842143E-5</v>
      </c>
      <c r="N807" s="8"/>
    </row>
    <row r="808" spans="1:15" x14ac:dyDescent="0.25">
      <c r="A808" s="61" t="s">
        <v>1044</v>
      </c>
      <c r="B808" s="62" t="s">
        <v>453</v>
      </c>
      <c r="C808" s="63" t="s">
        <v>582</v>
      </c>
      <c r="D808" s="232">
        <v>15241</v>
      </c>
      <c r="E808" s="233">
        <v>15465</v>
      </c>
      <c r="F808" s="166">
        <f t="shared" si="72"/>
        <v>1.4697198346565186E-2</v>
      </c>
      <c r="G808" s="164">
        <f t="shared" si="73"/>
        <v>2.9394396693130371E-3</v>
      </c>
      <c r="H808" s="232">
        <v>0</v>
      </c>
      <c r="I808" s="233">
        <v>0</v>
      </c>
      <c r="J808" s="166">
        <f t="shared" si="74"/>
        <v>0</v>
      </c>
      <c r="K808" s="164">
        <f t="shared" si="75"/>
        <v>0</v>
      </c>
      <c r="L808" s="165">
        <f t="shared" si="76"/>
        <v>0</v>
      </c>
      <c r="M808" s="164">
        <f t="shared" si="77"/>
        <v>0</v>
      </c>
      <c r="N808" s="8"/>
    </row>
    <row r="809" spans="1:15" x14ac:dyDescent="0.25">
      <c r="A809" s="61" t="s">
        <v>2689</v>
      </c>
      <c r="B809" s="62" t="s">
        <v>453</v>
      </c>
      <c r="C809" s="63" t="s">
        <v>2338</v>
      </c>
      <c r="D809" s="232">
        <v>39795</v>
      </c>
      <c r="E809" s="233">
        <v>40199</v>
      </c>
      <c r="F809" s="166">
        <f t="shared" si="72"/>
        <v>1.0152029149390627E-2</v>
      </c>
      <c r="G809" s="164">
        <f t="shared" si="73"/>
        <v>2.0304058298781253E-3</v>
      </c>
      <c r="H809" s="232">
        <v>0</v>
      </c>
      <c r="I809" s="233">
        <v>0</v>
      </c>
      <c r="J809" s="166">
        <f t="shared" si="74"/>
        <v>0</v>
      </c>
      <c r="K809" s="164">
        <f t="shared" si="75"/>
        <v>0</v>
      </c>
      <c r="L809" s="165">
        <f t="shared" si="76"/>
        <v>0</v>
      </c>
      <c r="M809" s="164">
        <f t="shared" si="77"/>
        <v>0</v>
      </c>
      <c r="N809" s="8"/>
    </row>
    <row r="810" spans="1:15" x14ac:dyDescent="0.25">
      <c r="A810" s="61" t="s">
        <v>1045</v>
      </c>
      <c r="B810" s="62" t="s">
        <v>453</v>
      </c>
      <c r="C810" s="63" t="s">
        <v>452</v>
      </c>
      <c r="D810" s="232">
        <v>98840</v>
      </c>
      <c r="E810" s="233">
        <v>102065</v>
      </c>
      <c r="F810" s="166">
        <f t="shared" si="72"/>
        <v>3.2628490489680292E-2</v>
      </c>
      <c r="G810" s="164">
        <f t="shared" si="73"/>
        <v>6.5256980979360585E-3</v>
      </c>
      <c r="H810" s="232">
        <v>0</v>
      </c>
      <c r="I810" s="233">
        <v>0</v>
      </c>
      <c r="J810" s="166">
        <f t="shared" si="74"/>
        <v>0</v>
      </c>
      <c r="K810" s="164">
        <f t="shared" si="75"/>
        <v>0</v>
      </c>
      <c r="L810" s="165">
        <f t="shared" si="76"/>
        <v>0</v>
      </c>
      <c r="M810" s="164">
        <f t="shared" si="77"/>
        <v>0</v>
      </c>
      <c r="N810" s="8"/>
    </row>
    <row r="811" spans="1:15" x14ac:dyDescent="0.25">
      <c r="A811" s="61" t="s">
        <v>2688</v>
      </c>
      <c r="B811" s="62" t="s">
        <v>453</v>
      </c>
      <c r="C811" s="63" t="s">
        <v>2132</v>
      </c>
      <c r="D811" s="232">
        <v>19403</v>
      </c>
      <c r="E811" s="233">
        <v>20297</v>
      </c>
      <c r="F811" s="166">
        <f t="shared" si="72"/>
        <v>4.6075349172808332E-2</v>
      </c>
      <c r="G811" s="164">
        <f t="shared" si="73"/>
        <v>9.2150698345616656E-3</v>
      </c>
      <c r="H811" s="232">
        <v>286</v>
      </c>
      <c r="I811" s="233">
        <v>299</v>
      </c>
      <c r="J811" s="166">
        <f t="shared" si="74"/>
        <v>4.5454545454545456E-2</v>
      </c>
      <c r="K811" s="164">
        <f t="shared" si="75"/>
        <v>9.0909090909090905E-3</v>
      </c>
      <c r="L811" s="165">
        <f t="shared" si="76"/>
        <v>1.4739988661547184E-2</v>
      </c>
      <c r="M811" s="164">
        <f t="shared" si="77"/>
        <v>1.4731241070108883E-2</v>
      </c>
      <c r="N811" s="8"/>
    </row>
    <row r="812" spans="1:15" x14ac:dyDescent="0.25">
      <c r="A812" s="61" t="s">
        <v>2329</v>
      </c>
      <c r="B812" s="62" t="s">
        <v>453</v>
      </c>
      <c r="C812" s="63" t="s">
        <v>2358</v>
      </c>
      <c r="D812" s="232">
        <v>30403</v>
      </c>
      <c r="E812" s="233">
        <v>30994</v>
      </c>
      <c r="F812" s="166">
        <f t="shared" si="72"/>
        <v>1.9438871164029866E-2</v>
      </c>
      <c r="G812" s="164">
        <f t="shared" si="73"/>
        <v>3.8877742328059734E-3</v>
      </c>
      <c r="H812" s="232">
        <v>15048</v>
      </c>
      <c r="I812" s="233">
        <v>15342</v>
      </c>
      <c r="J812" s="166">
        <f t="shared" si="74"/>
        <v>1.9537480063795853E-2</v>
      </c>
      <c r="K812" s="164">
        <f t="shared" si="75"/>
        <v>3.9074960127591703E-3</v>
      </c>
      <c r="L812" s="165">
        <f t="shared" si="76"/>
        <v>0.49495115613590762</v>
      </c>
      <c r="M812" s="164">
        <f t="shared" si="77"/>
        <v>0.49499903207072338</v>
      </c>
      <c r="N812" s="8"/>
    </row>
    <row r="813" spans="1:15" x14ac:dyDescent="0.25">
      <c r="A813" s="61" t="s">
        <v>2253</v>
      </c>
      <c r="B813" s="62" t="s">
        <v>453</v>
      </c>
      <c r="C813" s="63" t="s">
        <v>2261</v>
      </c>
      <c r="D813" s="232">
        <v>9697</v>
      </c>
      <c r="E813" s="233">
        <v>9780</v>
      </c>
      <c r="F813" s="166">
        <f t="shared" si="72"/>
        <v>8.5593482520367123E-3</v>
      </c>
      <c r="G813" s="164">
        <f t="shared" si="73"/>
        <v>1.7118696504073425E-3</v>
      </c>
      <c r="H813" s="232">
        <v>9697</v>
      </c>
      <c r="I813" s="233">
        <v>9780</v>
      </c>
      <c r="J813" s="166">
        <f t="shared" si="74"/>
        <v>8.5593482520367123E-3</v>
      </c>
      <c r="K813" s="164">
        <f t="shared" si="75"/>
        <v>1.7118696504073425E-3</v>
      </c>
      <c r="L813" s="165">
        <f t="shared" si="76"/>
        <v>1</v>
      </c>
      <c r="M813" s="164">
        <f t="shared" si="77"/>
        <v>1</v>
      </c>
      <c r="N813" s="8"/>
    </row>
    <row r="814" spans="1:15" x14ac:dyDescent="0.25">
      <c r="A814" s="61" t="s">
        <v>2687</v>
      </c>
      <c r="B814" s="62" t="s">
        <v>453</v>
      </c>
      <c r="C814" s="63" t="s">
        <v>2665</v>
      </c>
      <c r="D814" s="232">
        <v>43404</v>
      </c>
      <c r="E814" s="233">
        <v>43628</v>
      </c>
      <c r="F814" s="166">
        <f t="shared" si="72"/>
        <v>5.1608146714588517E-3</v>
      </c>
      <c r="G814" s="164">
        <f t="shared" si="73"/>
        <v>1.0321629342917703E-3</v>
      </c>
      <c r="H814" s="232">
        <v>493</v>
      </c>
      <c r="I814" s="233">
        <v>496</v>
      </c>
      <c r="J814" s="166">
        <f t="shared" si="74"/>
        <v>6.0851926977687626E-3</v>
      </c>
      <c r="K814" s="164">
        <f t="shared" si="75"/>
        <v>1.2170385395537525E-3</v>
      </c>
      <c r="L814" s="165">
        <f t="shared" si="76"/>
        <v>1.1358400147451847E-2</v>
      </c>
      <c r="M814" s="164">
        <f t="shared" si="77"/>
        <v>1.1368845695424956E-2</v>
      </c>
      <c r="N814" s="8"/>
    </row>
    <row r="815" spans="1:15" x14ac:dyDescent="0.25">
      <c r="A815" s="61" t="s">
        <v>2686</v>
      </c>
      <c r="B815" s="62" t="s">
        <v>453</v>
      </c>
      <c r="C815" s="63" t="s">
        <v>2522</v>
      </c>
      <c r="D815" s="232">
        <v>23338</v>
      </c>
      <c r="E815" s="233">
        <v>24150</v>
      </c>
      <c r="F815" s="166">
        <f t="shared" si="72"/>
        <v>3.4793041391721659E-2</v>
      </c>
      <c r="G815" s="164">
        <f t="shared" si="73"/>
        <v>6.9586082783443318E-3</v>
      </c>
      <c r="H815" s="232">
        <v>0</v>
      </c>
      <c r="I815" s="233">
        <v>0</v>
      </c>
      <c r="J815" s="166">
        <f t="shared" si="74"/>
        <v>0</v>
      </c>
      <c r="K815" s="164">
        <f t="shared" si="75"/>
        <v>0</v>
      </c>
      <c r="L815" s="165">
        <f t="shared" si="76"/>
        <v>0</v>
      </c>
      <c r="M815" s="164">
        <f t="shared" si="77"/>
        <v>0</v>
      </c>
      <c r="N815" s="8"/>
    </row>
    <row r="816" spans="1:15" x14ac:dyDescent="0.25">
      <c r="A816" s="8"/>
      <c r="B816" s="8"/>
      <c r="C816" s="8"/>
      <c r="D816" s="236"/>
      <c r="E816" s="236"/>
      <c r="F816" s="237"/>
      <c r="G816" s="237"/>
      <c r="H816" s="236"/>
      <c r="I816" s="236"/>
      <c r="J816" s="237"/>
      <c r="K816" s="237"/>
      <c r="L816" s="237"/>
      <c r="M816" s="237"/>
      <c r="N816" s="8"/>
    </row>
  </sheetData>
  <autoFilter ref="A2:M815" xr:uid="{00000000-0009-0000-0000-00000D000000}">
    <sortState xmlns:xlrd2="http://schemas.microsoft.com/office/spreadsheetml/2017/richdata2" ref="A4:M815">
      <sortCondition ref="A2:A803"/>
    </sortState>
  </autoFilter>
  <mergeCells count="6">
    <mergeCell ref="L1:M1"/>
    <mergeCell ref="A1:A2"/>
    <mergeCell ref="B1:B2"/>
    <mergeCell ref="C1:C2"/>
    <mergeCell ref="D1:G1"/>
    <mergeCell ref="H1: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sheetPr>
  <dimension ref="A1:R76"/>
  <sheetViews>
    <sheetView workbookViewId="0"/>
  </sheetViews>
  <sheetFormatPr defaultRowHeight="15" x14ac:dyDescent="0.25"/>
  <cols>
    <col min="3" max="3" width="11.140625" bestFit="1" customWidth="1"/>
  </cols>
  <sheetData>
    <row r="1" spans="1:6" x14ac:dyDescent="0.25">
      <c r="A1" s="106" t="s">
        <v>1053</v>
      </c>
    </row>
    <row r="2" spans="1:6" x14ac:dyDescent="0.25">
      <c r="B2" t="s">
        <v>2412</v>
      </c>
    </row>
    <row r="3" spans="1:6" x14ac:dyDescent="0.25">
      <c r="C3" s="101" t="s">
        <v>2415</v>
      </c>
    </row>
    <row r="4" spans="1:6" x14ac:dyDescent="0.25">
      <c r="B4" t="s">
        <v>2413</v>
      </c>
    </row>
    <row r="5" spans="1:6" x14ac:dyDescent="0.25">
      <c r="C5" s="102" t="s">
        <v>2416</v>
      </c>
    </row>
    <row r="6" spans="1:6" x14ac:dyDescent="0.25">
      <c r="B6" s="110" t="s">
        <v>2417</v>
      </c>
    </row>
    <row r="7" spans="1:6" x14ac:dyDescent="0.25">
      <c r="B7" t="s">
        <v>2418</v>
      </c>
    </row>
    <row r="9" spans="1:6" x14ac:dyDescent="0.25">
      <c r="B9" t="s">
        <v>2442</v>
      </c>
    </row>
    <row r="10" spans="1:6" x14ac:dyDescent="0.25">
      <c r="C10" t="s">
        <v>3019</v>
      </c>
      <c r="F10" s="101" t="s">
        <v>3020</v>
      </c>
    </row>
    <row r="11" spans="1:6" x14ac:dyDescent="0.25">
      <c r="C11" t="s">
        <v>2439</v>
      </c>
      <c r="F11" s="101" t="s">
        <v>2440</v>
      </c>
    </row>
    <row r="12" spans="1:6" x14ac:dyDescent="0.25">
      <c r="F12" s="101" t="s">
        <v>3023</v>
      </c>
    </row>
    <row r="14" spans="1:6" x14ac:dyDescent="0.25">
      <c r="B14" s="106" t="s">
        <v>2419</v>
      </c>
    </row>
    <row r="15" spans="1:6" x14ac:dyDescent="0.25">
      <c r="C15" t="s">
        <v>3021</v>
      </c>
    </row>
    <row r="16" spans="1:6" x14ac:dyDescent="0.25">
      <c r="C16" t="s">
        <v>3005</v>
      </c>
    </row>
    <row r="17" spans="1:18" x14ac:dyDescent="0.25">
      <c r="C17" s="108" t="s">
        <v>3006</v>
      </c>
    </row>
    <row r="19" spans="1:18" x14ac:dyDescent="0.25">
      <c r="B19" s="102"/>
      <c r="C19" s="102"/>
      <c r="D19" s="102"/>
      <c r="E19" s="102"/>
      <c r="F19" s="102"/>
      <c r="G19" s="102"/>
      <c r="H19" s="102"/>
      <c r="I19" s="102"/>
      <c r="J19" s="102"/>
      <c r="K19" s="102"/>
      <c r="L19" s="102"/>
      <c r="M19" s="102"/>
      <c r="N19" s="102"/>
      <c r="O19" s="102"/>
      <c r="P19" s="102"/>
      <c r="Q19" s="102"/>
      <c r="R19" s="102"/>
    </row>
    <row r="20" spans="1:18" ht="57" customHeight="1" x14ac:dyDescent="0.25">
      <c r="B20" s="102"/>
      <c r="C20" s="238" t="s">
        <v>2420</v>
      </c>
      <c r="D20" s="238"/>
      <c r="E20" s="238"/>
      <c r="F20" s="238"/>
      <c r="G20" s="238"/>
      <c r="H20" s="238"/>
      <c r="I20" s="238"/>
      <c r="J20" s="238"/>
      <c r="K20" s="238"/>
      <c r="L20" s="238"/>
      <c r="M20" s="238"/>
      <c r="N20" s="238"/>
      <c r="O20" s="238"/>
      <c r="P20" s="238"/>
      <c r="Q20" s="238"/>
      <c r="R20" s="238"/>
    </row>
    <row r="21" spans="1:18" x14ac:dyDescent="0.25">
      <c r="B21" s="102"/>
      <c r="C21" s="107"/>
      <c r="D21" s="102"/>
      <c r="E21" s="102"/>
      <c r="F21" s="102"/>
      <c r="G21" s="102"/>
      <c r="H21" s="102"/>
      <c r="I21" s="102"/>
      <c r="J21" s="102"/>
      <c r="K21" s="102"/>
      <c r="L21" s="102"/>
      <c r="M21" s="102"/>
      <c r="N21" s="102"/>
      <c r="O21" s="102"/>
      <c r="P21" s="102"/>
      <c r="Q21" s="102"/>
      <c r="R21" s="102"/>
    </row>
    <row r="22" spans="1:18" ht="29.45" customHeight="1" x14ac:dyDescent="0.25">
      <c r="B22" s="102"/>
      <c r="C22" s="238" t="s">
        <v>2446</v>
      </c>
      <c r="D22" s="238"/>
      <c r="E22" s="238"/>
      <c r="F22" s="238"/>
      <c r="G22" s="238"/>
      <c r="H22" s="238"/>
      <c r="I22" s="238"/>
      <c r="J22" s="238"/>
      <c r="K22" s="238"/>
      <c r="L22" s="238"/>
      <c r="M22" s="238"/>
      <c r="N22" s="238"/>
      <c r="O22" s="238"/>
      <c r="P22" s="238"/>
      <c r="Q22" s="238"/>
      <c r="R22" s="238"/>
    </row>
    <row r="23" spans="1:18" x14ac:dyDescent="0.25">
      <c r="B23" s="102"/>
      <c r="C23" s="107"/>
      <c r="D23" s="102"/>
      <c r="E23" s="102"/>
      <c r="F23" s="102"/>
      <c r="G23" s="102"/>
      <c r="H23" s="102"/>
      <c r="I23" s="102"/>
      <c r="J23" s="102"/>
      <c r="K23" s="102"/>
      <c r="L23" s="102"/>
      <c r="M23" s="102"/>
      <c r="N23" s="102"/>
      <c r="O23" s="102"/>
      <c r="P23" s="102"/>
      <c r="Q23" s="102"/>
      <c r="R23" s="102"/>
    </row>
    <row r="24" spans="1:18" ht="29.45" customHeight="1" x14ac:dyDescent="0.25">
      <c r="B24" s="102"/>
      <c r="C24" s="238" t="s">
        <v>2447</v>
      </c>
      <c r="D24" s="238"/>
      <c r="E24" s="238"/>
      <c r="F24" s="238"/>
      <c r="G24" s="238"/>
      <c r="H24" s="238"/>
      <c r="I24" s="238"/>
      <c r="J24" s="238"/>
      <c r="K24" s="238"/>
      <c r="L24" s="238"/>
      <c r="M24" s="238"/>
      <c r="N24" s="238"/>
      <c r="O24" s="238"/>
      <c r="P24" s="238"/>
      <c r="Q24" s="238"/>
      <c r="R24" s="238"/>
    </row>
    <row r="25" spans="1:18" x14ac:dyDescent="0.25">
      <c r="B25" s="102"/>
      <c r="C25" s="107"/>
      <c r="D25" s="102"/>
      <c r="E25" s="102"/>
      <c r="F25" s="102"/>
      <c r="G25" s="102"/>
      <c r="H25" s="102"/>
      <c r="I25" s="102"/>
      <c r="J25" s="102"/>
      <c r="K25" s="102"/>
      <c r="L25" s="102"/>
      <c r="M25" s="102"/>
      <c r="N25" s="102"/>
      <c r="O25" s="102"/>
      <c r="P25" s="102"/>
      <c r="Q25" s="102"/>
      <c r="R25" s="102"/>
    </row>
    <row r="26" spans="1:18" ht="29.45" customHeight="1" x14ac:dyDescent="0.25">
      <c r="B26" s="102"/>
      <c r="C26" s="238" t="s">
        <v>2449</v>
      </c>
      <c r="D26" s="238"/>
      <c r="E26" s="238"/>
      <c r="F26" s="238"/>
      <c r="G26" s="238"/>
      <c r="H26" s="238"/>
      <c r="I26" s="238"/>
      <c r="J26" s="238"/>
      <c r="K26" s="238"/>
      <c r="L26" s="238"/>
      <c r="M26" s="238"/>
      <c r="N26" s="238"/>
      <c r="O26" s="238"/>
      <c r="P26" s="238"/>
      <c r="Q26" s="238"/>
      <c r="R26" s="238"/>
    </row>
    <row r="28" spans="1:18" x14ac:dyDescent="0.25">
      <c r="A28" s="106" t="s">
        <v>2423</v>
      </c>
    </row>
    <row r="29" spans="1:18" ht="17.25" x14ac:dyDescent="0.25">
      <c r="B29" t="s">
        <v>2433</v>
      </c>
    </row>
    <row r="30" spans="1:18" x14ac:dyDescent="0.25">
      <c r="C30" s="101" t="s">
        <v>2441</v>
      </c>
    </row>
    <row r="31" spans="1:18" ht="17.25" x14ac:dyDescent="0.25">
      <c r="B31" t="s">
        <v>2448</v>
      </c>
    </row>
    <row r="32" spans="1:18" x14ac:dyDescent="0.25">
      <c r="C32" s="101" t="s">
        <v>2432</v>
      </c>
    </row>
    <row r="33" spans="1:6" x14ac:dyDescent="0.25">
      <c r="C33" s="101"/>
    </row>
    <row r="34" spans="1:6" x14ac:dyDescent="0.25">
      <c r="B34" t="s">
        <v>2442</v>
      </c>
    </row>
    <row r="35" spans="1:6" x14ac:dyDescent="0.25">
      <c r="C35" s="113" t="s">
        <v>3007</v>
      </c>
      <c r="F35" s="101" t="s">
        <v>3009</v>
      </c>
    </row>
    <row r="36" spans="1:6" x14ac:dyDescent="0.25">
      <c r="C36" t="s">
        <v>3008</v>
      </c>
      <c r="F36" s="101" t="s">
        <v>3010</v>
      </c>
    </row>
    <row r="37" spans="1:6" x14ac:dyDescent="0.25">
      <c r="C37" t="s">
        <v>2439</v>
      </c>
      <c r="F37" s="101" t="s">
        <v>2440</v>
      </c>
    </row>
    <row r="38" spans="1:6" x14ac:dyDescent="0.25">
      <c r="F38" s="101" t="s">
        <v>2444</v>
      </c>
    </row>
    <row r="39" spans="1:6" x14ac:dyDescent="0.25">
      <c r="F39" s="101"/>
    </row>
    <row r="40" spans="1:6" x14ac:dyDescent="0.25">
      <c r="B40" s="106" t="s">
        <v>2419</v>
      </c>
    </row>
    <row r="41" spans="1:6" x14ac:dyDescent="0.25">
      <c r="B41" s="106"/>
      <c r="C41" t="s">
        <v>3028</v>
      </c>
    </row>
    <row r="43" spans="1:6" x14ac:dyDescent="0.25">
      <c r="A43" s="106" t="s">
        <v>2424</v>
      </c>
    </row>
    <row r="44" spans="1:6" x14ac:dyDescent="0.25">
      <c r="A44" s="106"/>
      <c r="B44" t="s">
        <v>2442</v>
      </c>
    </row>
    <row r="45" spans="1:6" x14ac:dyDescent="0.25">
      <c r="A45" s="106"/>
      <c r="C45" t="s">
        <v>3025</v>
      </c>
      <c r="F45" s="101" t="s">
        <v>3026</v>
      </c>
    </row>
    <row r="46" spans="1:6" x14ac:dyDescent="0.25">
      <c r="A46" s="106"/>
      <c r="C46" t="s">
        <v>2439</v>
      </c>
      <c r="F46" s="101" t="s">
        <v>2440</v>
      </c>
    </row>
    <row r="47" spans="1:6" x14ac:dyDescent="0.25">
      <c r="A47" s="106"/>
      <c r="F47" s="101" t="s">
        <v>2443</v>
      </c>
    </row>
    <row r="48" spans="1:6" x14ac:dyDescent="0.25">
      <c r="A48" s="106"/>
      <c r="F48" s="101"/>
    </row>
    <row r="49" spans="1:6" x14ac:dyDescent="0.25">
      <c r="B49" s="106" t="s">
        <v>2419</v>
      </c>
    </row>
    <row r="50" spans="1:6" x14ac:dyDescent="0.25">
      <c r="C50" t="s">
        <v>3024</v>
      </c>
    </row>
    <row r="52" spans="1:6" x14ac:dyDescent="0.25">
      <c r="A52" s="106" t="s">
        <v>2422</v>
      </c>
    </row>
    <row r="53" spans="1:6" x14ac:dyDescent="0.25">
      <c r="A53" s="106"/>
      <c r="B53" t="s">
        <v>2442</v>
      </c>
    </row>
    <row r="54" spans="1:6" x14ac:dyDescent="0.25">
      <c r="A54" s="106"/>
      <c r="C54" t="s">
        <v>3013</v>
      </c>
      <c r="F54" s="101" t="s">
        <v>3012</v>
      </c>
    </row>
    <row r="55" spans="1:6" x14ac:dyDescent="0.25">
      <c r="A55" s="106"/>
      <c r="C55" t="s">
        <v>3015</v>
      </c>
      <c r="F55" s="101" t="s">
        <v>3014</v>
      </c>
    </row>
    <row r="56" spans="1:6" x14ac:dyDescent="0.25">
      <c r="A56" s="106"/>
      <c r="C56" t="s">
        <v>2439</v>
      </c>
      <c r="F56" s="101" t="s">
        <v>2440</v>
      </c>
    </row>
    <row r="57" spans="1:6" x14ac:dyDescent="0.25">
      <c r="A57" s="106"/>
    </row>
    <row r="58" spans="1:6" x14ac:dyDescent="0.25">
      <c r="B58" s="106" t="s">
        <v>2419</v>
      </c>
    </row>
    <row r="59" spans="1:6" x14ac:dyDescent="0.25">
      <c r="C59" s="108" t="s">
        <v>3011</v>
      </c>
    </row>
    <row r="60" spans="1:6" x14ac:dyDescent="0.25">
      <c r="C60" t="s">
        <v>3016</v>
      </c>
    </row>
    <row r="61" spans="1:6" x14ac:dyDescent="0.25">
      <c r="C61" t="s">
        <v>3022</v>
      </c>
    </row>
    <row r="63" spans="1:6" x14ac:dyDescent="0.25">
      <c r="A63" s="106" t="s">
        <v>2421</v>
      </c>
    </row>
    <row r="64" spans="1:6" x14ac:dyDescent="0.25">
      <c r="A64" s="106"/>
      <c r="B64" t="s">
        <v>2442</v>
      </c>
    </row>
    <row r="65" spans="1:6" x14ac:dyDescent="0.25">
      <c r="A65" s="106"/>
      <c r="C65" t="s">
        <v>3015</v>
      </c>
      <c r="F65" s="101" t="s">
        <v>3017</v>
      </c>
    </row>
    <row r="66" spans="1:6" x14ac:dyDescent="0.25">
      <c r="A66" s="106"/>
      <c r="C66" t="s">
        <v>2439</v>
      </c>
      <c r="F66" s="101" t="s">
        <v>2440</v>
      </c>
    </row>
    <row r="67" spans="1:6" x14ac:dyDescent="0.25">
      <c r="A67" s="106"/>
    </row>
    <row r="68" spans="1:6" x14ac:dyDescent="0.25">
      <c r="B68" s="106" t="s">
        <v>2436</v>
      </c>
    </row>
    <row r="69" spans="1:6" x14ac:dyDescent="0.25">
      <c r="C69" s="101"/>
    </row>
    <row r="70" spans="1:6" x14ac:dyDescent="0.25">
      <c r="A70" s="106" t="s">
        <v>764</v>
      </c>
    </row>
    <row r="71" spans="1:6" x14ac:dyDescent="0.25">
      <c r="B71" t="s">
        <v>2442</v>
      </c>
    </row>
    <row r="72" spans="1:6" x14ac:dyDescent="0.25">
      <c r="C72" t="s">
        <v>3015</v>
      </c>
      <c r="F72" s="101" t="s">
        <v>3018</v>
      </c>
    </row>
    <row r="73" spans="1:6" x14ac:dyDescent="0.25">
      <c r="C73" t="s">
        <v>2439</v>
      </c>
      <c r="F73" s="101" t="s">
        <v>2440</v>
      </c>
    </row>
    <row r="74" spans="1:6" x14ac:dyDescent="0.25">
      <c r="F74" s="101" t="s">
        <v>2445</v>
      </c>
    </row>
    <row r="76" spans="1:6" x14ac:dyDescent="0.25">
      <c r="B76" s="106" t="s">
        <v>2436</v>
      </c>
    </row>
  </sheetData>
  <mergeCells count="4">
    <mergeCell ref="C20:R20"/>
    <mergeCell ref="C22:R22"/>
    <mergeCell ref="C24:R24"/>
    <mergeCell ref="C26:R26"/>
  </mergeCells>
  <hyperlinks>
    <hyperlink ref="C3" r:id="rId1" xr:uid="{00000000-0004-0000-0100-000000000000}"/>
    <hyperlink ref="F10" r:id="rId2" xr:uid="{00000000-0004-0000-0100-000001000000}"/>
    <hyperlink ref="C32" r:id="rId3" xr:uid="{00000000-0004-0000-0100-000002000000}"/>
    <hyperlink ref="C30" r:id="rId4" xr:uid="{00000000-0004-0000-0100-000003000000}"/>
    <hyperlink ref="F35" r:id="rId5" xr:uid="{00000000-0004-0000-0100-000004000000}"/>
    <hyperlink ref="F36" r:id="rId6" xr:uid="{00000000-0004-0000-0100-000005000000}"/>
    <hyperlink ref="F55" r:id="rId7" xr:uid="{00000000-0004-0000-0100-000006000000}"/>
    <hyperlink ref="F65" r:id="rId8" xr:uid="{00000000-0004-0000-0100-000007000000}"/>
    <hyperlink ref="F56" r:id="rId9" xr:uid="{00000000-0004-0000-0100-000008000000}"/>
    <hyperlink ref="F38" r:id="rId10" xr:uid="{00000000-0004-0000-0100-000009000000}"/>
    <hyperlink ref="F46" r:id="rId11" xr:uid="{00000000-0004-0000-0100-00000A000000}"/>
    <hyperlink ref="F47" r:id="rId12" xr:uid="{00000000-0004-0000-0100-00000B000000}"/>
    <hyperlink ref="F74" r:id="rId13" xr:uid="{00000000-0004-0000-0100-00000C000000}"/>
    <hyperlink ref="F11" r:id="rId14" xr:uid="{00000000-0004-0000-0100-00000D000000}"/>
    <hyperlink ref="F45" r:id="rId15" xr:uid="{00000000-0004-0000-0100-00000E000000}"/>
    <hyperlink ref="F73" r:id="rId16" xr:uid="{00000000-0004-0000-0100-00000F000000}"/>
    <hyperlink ref="F54" r:id="rId17" xr:uid="{00000000-0004-0000-0100-000010000000}"/>
    <hyperlink ref="F72" r:id="rId18" xr:uid="{00000000-0004-0000-0100-000011000000}"/>
    <hyperlink ref="F37" r:id="rId19" xr:uid="{00000000-0004-0000-0100-000012000000}"/>
    <hyperlink ref="F12" r:id="rId20" xr:uid="{00000000-0004-0000-0100-000013000000}"/>
  </hyperlinks>
  <pageMargins left="0.7" right="0.7" top="0.75" bottom="0.75" header="0.3" footer="0.3"/>
  <pageSetup orientation="portrait" r:id="rId21"/>
  <legacyDrawing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theme="1"/>
  </sheetPr>
  <dimension ref="A1:T73"/>
  <sheetViews>
    <sheetView workbookViewId="0"/>
  </sheetViews>
  <sheetFormatPr defaultRowHeight="15" x14ac:dyDescent="0.25"/>
  <cols>
    <col min="3" max="3" width="11.140625" bestFit="1" customWidth="1"/>
  </cols>
  <sheetData>
    <row r="1" spans="1:6" x14ac:dyDescent="0.25">
      <c r="A1" s="146" t="s">
        <v>3187</v>
      </c>
    </row>
    <row r="3" spans="1:6" x14ac:dyDescent="0.25">
      <c r="A3" s="106" t="s">
        <v>1053</v>
      </c>
    </row>
    <row r="4" spans="1:6" x14ac:dyDescent="0.25">
      <c r="B4" t="s">
        <v>2412</v>
      </c>
    </row>
    <row r="5" spans="1:6" x14ac:dyDescent="0.25">
      <c r="C5" s="101" t="s">
        <v>2415</v>
      </c>
    </row>
    <row r="6" spans="1:6" x14ac:dyDescent="0.25">
      <c r="B6" t="s">
        <v>2413</v>
      </c>
    </row>
    <row r="7" spans="1:6" x14ac:dyDescent="0.25">
      <c r="C7" s="102"/>
    </row>
    <row r="8" spans="1:6" x14ac:dyDescent="0.25">
      <c r="B8" s="110" t="s">
        <v>2417</v>
      </c>
    </row>
    <row r="9" spans="1:6" x14ac:dyDescent="0.25">
      <c r="B9" t="s">
        <v>3189</v>
      </c>
    </row>
    <row r="11" spans="1:6" x14ac:dyDescent="0.25">
      <c r="B11" t="s">
        <v>2442</v>
      </c>
    </row>
    <row r="12" spans="1:6" x14ac:dyDescent="0.25">
      <c r="C12" t="s">
        <v>3019</v>
      </c>
      <c r="F12" s="101" t="s">
        <v>3020</v>
      </c>
    </row>
    <row r="13" spans="1:6" x14ac:dyDescent="0.25">
      <c r="C13" t="s">
        <v>3191</v>
      </c>
      <c r="F13" s="101" t="s">
        <v>3192</v>
      </c>
    </row>
    <row r="14" spans="1:6" x14ac:dyDescent="0.25">
      <c r="C14" t="s">
        <v>2439</v>
      </c>
      <c r="F14" s="101" t="s">
        <v>2440</v>
      </c>
    </row>
    <row r="15" spans="1:6" x14ac:dyDescent="0.25">
      <c r="F15" s="101" t="s">
        <v>3023</v>
      </c>
    </row>
    <row r="16" spans="1:6" x14ac:dyDescent="0.25">
      <c r="F16" s="101" t="s">
        <v>3188</v>
      </c>
    </row>
    <row r="17" spans="1:20" x14ac:dyDescent="0.25">
      <c r="F17" s="101"/>
    </row>
    <row r="18" spans="1:20" x14ac:dyDescent="0.25">
      <c r="B18" s="106" t="s">
        <v>2419</v>
      </c>
      <c r="C18" t="s">
        <v>3210</v>
      </c>
    </row>
    <row r="19" spans="1:20" x14ac:dyDescent="0.25">
      <c r="C19" s="115" t="s">
        <v>3211</v>
      </c>
      <c r="D19" s="115"/>
      <c r="E19" s="115"/>
      <c r="F19" s="115"/>
      <c r="G19" s="115"/>
      <c r="H19" s="115"/>
      <c r="I19" s="115"/>
      <c r="J19" s="115"/>
      <c r="K19" s="115"/>
      <c r="L19" s="115"/>
      <c r="M19" s="115"/>
      <c r="N19" s="115"/>
      <c r="O19" s="115"/>
      <c r="P19" s="115"/>
      <c r="Q19" s="115"/>
      <c r="R19" s="115"/>
      <c r="S19" s="114"/>
      <c r="T19" s="114"/>
    </row>
    <row r="20" spans="1:20" x14ac:dyDescent="0.25">
      <c r="C20" s="114" t="s">
        <v>3190</v>
      </c>
      <c r="D20" s="114"/>
      <c r="E20" s="114"/>
      <c r="F20" s="114"/>
      <c r="G20" s="114"/>
      <c r="H20" s="114"/>
      <c r="I20" s="114"/>
      <c r="J20" s="114"/>
      <c r="K20" s="114"/>
      <c r="L20" s="114"/>
      <c r="M20" s="114"/>
      <c r="N20" s="114"/>
      <c r="O20" s="114"/>
      <c r="P20" s="114"/>
      <c r="Q20" s="114"/>
      <c r="R20" s="114"/>
      <c r="S20" s="114"/>
      <c r="T20" s="114"/>
    </row>
    <row r="21" spans="1:20" x14ac:dyDescent="0.25">
      <c r="C21" s="114"/>
      <c r="D21" s="114"/>
      <c r="E21" s="114"/>
      <c r="F21" s="114"/>
      <c r="G21" s="114"/>
      <c r="H21" s="114"/>
      <c r="I21" s="114"/>
      <c r="J21" s="114"/>
      <c r="K21" s="114"/>
      <c r="L21" s="114"/>
      <c r="M21" s="114"/>
      <c r="N21" s="114"/>
      <c r="O21" s="114"/>
      <c r="P21" s="114"/>
      <c r="Q21" s="114"/>
      <c r="R21" s="114"/>
      <c r="S21" s="114"/>
      <c r="T21" s="114"/>
    </row>
    <row r="22" spans="1:20" x14ac:dyDescent="0.25">
      <c r="A22" s="106" t="s">
        <v>2423</v>
      </c>
    </row>
    <row r="23" spans="1:20" ht="17.25" x14ac:dyDescent="0.25">
      <c r="B23" t="s">
        <v>3040</v>
      </c>
    </row>
    <row r="24" spans="1:20" ht="17.25" x14ac:dyDescent="0.25">
      <c r="B24" t="s">
        <v>3041</v>
      </c>
    </row>
    <row r="25" spans="1:20" x14ac:dyDescent="0.25">
      <c r="C25" s="101"/>
    </row>
    <row r="26" spans="1:20" x14ac:dyDescent="0.25">
      <c r="B26" t="s">
        <v>2442</v>
      </c>
    </row>
    <row r="27" spans="1:20" x14ac:dyDescent="0.25">
      <c r="C27" s="113" t="s">
        <v>3007</v>
      </c>
      <c r="F27" s="101" t="s">
        <v>3009</v>
      </c>
    </row>
    <row r="28" spans="1:20" x14ac:dyDescent="0.25">
      <c r="C28" t="s">
        <v>3008</v>
      </c>
      <c r="F28" s="101" t="s">
        <v>3010</v>
      </c>
    </row>
    <row r="29" spans="1:20" x14ac:dyDescent="0.25">
      <c r="C29" t="s">
        <v>2439</v>
      </c>
      <c r="F29" s="101" t="s">
        <v>2440</v>
      </c>
    </row>
    <row r="30" spans="1:20" x14ac:dyDescent="0.25">
      <c r="F30" s="101" t="s">
        <v>2444</v>
      </c>
    </row>
    <row r="31" spans="1:20" x14ac:dyDescent="0.25">
      <c r="F31" s="101" t="s">
        <v>3196</v>
      </c>
    </row>
    <row r="32" spans="1:20" x14ac:dyDescent="0.25">
      <c r="F32" s="101" t="s">
        <v>3197</v>
      </c>
    </row>
    <row r="33" spans="1:6" x14ac:dyDescent="0.25">
      <c r="F33" s="101"/>
    </row>
    <row r="34" spans="1:6" x14ac:dyDescent="0.25">
      <c r="B34" s="106" t="s">
        <v>2419</v>
      </c>
      <c r="C34" t="s">
        <v>3193</v>
      </c>
    </row>
    <row r="35" spans="1:6" x14ac:dyDescent="0.25">
      <c r="B35" s="106"/>
      <c r="C35" s="113" t="s">
        <v>3195</v>
      </c>
    </row>
    <row r="37" spans="1:6" x14ac:dyDescent="0.25">
      <c r="A37" s="106" t="s">
        <v>2424</v>
      </c>
    </row>
    <row r="38" spans="1:6" x14ac:dyDescent="0.25">
      <c r="A38" s="106"/>
      <c r="B38" t="s">
        <v>2442</v>
      </c>
    </row>
    <row r="39" spans="1:6" x14ac:dyDescent="0.25">
      <c r="A39" s="106"/>
      <c r="C39" t="s">
        <v>3025</v>
      </c>
      <c r="F39" s="101" t="s">
        <v>3026</v>
      </c>
    </row>
    <row r="40" spans="1:6" x14ac:dyDescent="0.25">
      <c r="A40" s="106"/>
      <c r="C40" t="s">
        <v>2439</v>
      </c>
      <c r="F40" s="101" t="s">
        <v>2440</v>
      </c>
    </row>
    <row r="41" spans="1:6" x14ac:dyDescent="0.25">
      <c r="A41" s="106"/>
      <c r="F41" s="101" t="s">
        <v>2443</v>
      </c>
    </row>
    <row r="42" spans="1:6" x14ac:dyDescent="0.25">
      <c r="A42" s="106"/>
      <c r="F42" s="101" t="s">
        <v>3198</v>
      </c>
    </row>
    <row r="43" spans="1:6" x14ac:dyDescent="0.25">
      <c r="A43" s="106"/>
      <c r="F43" s="101"/>
    </row>
    <row r="44" spans="1:6" x14ac:dyDescent="0.25">
      <c r="B44" s="106" t="s">
        <v>2419</v>
      </c>
      <c r="C44" s="142" t="s">
        <v>3212</v>
      </c>
    </row>
    <row r="47" spans="1:6" x14ac:dyDescent="0.25">
      <c r="A47" s="106" t="s">
        <v>2422</v>
      </c>
    </row>
    <row r="48" spans="1:6" x14ac:dyDescent="0.25">
      <c r="A48" s="106"/>
      <c r="B48" t="s">
        <v>2442</v>
      </c>
    </row>
    <row r="49" spans="1:6" x14ac:dyDescent="0.25">
      <c r="A49" s="106"/>
      <c r="C49" t="s">
        <v>3013</v>
      </c>
      <c r="F49" s="101" t="s">
        <v>3012</v>
      </c>
    </row>
    <row r="50" spans="1:6" x14ac:dyDescent="0.25">
      <c r="A50" s="106"/>
      <c r="C50" t="s">
        <v>3015</v>
      </c>
      <c r="F50" s="101" t="s">
        <v>3014</v>
      </c>
    </row>
    <row r="51" spans="1:6" x14ac:dyDescent="0.25">
      <c r="A51" s="106"/>
      <c r="C51" t="s">
        <v>2439</v>
      </c>
      <c r="F51" s="101" t="s">
        <v>2440</v>
      </c>
    </row>
    <row r="52" spans="1:6" x14ac:dyDescent="0.25">
      <c r="A52" s="106"/>
      <c r="F52" s="101" t="s">
        <v>3199</v>
      </c>
    </row>
    <row r="53" spans="1:6" x14ac:dyDescent="0.25">
      <c r="A53" s="106"/>
      <c r="F53" s="101" t="s">
        <v>3200</v>
      </c>
    </row>
    <row r="54" spans="1:6" x14ac:dyDescent="0.25">
      <c r="A54" s="106"/>
    </row>
    <row r="55" spans="1:6" x14ac:dyDescent="0.25">
      <c r="B55" s="106" t="s">
        <v>2419</v>
      </c>
      <c r="C55" s="113" t="s">
        <v>3213</v>
      </c>
    </row>
    <row r="56" spans="1:6" x14ac:dyDescent="0.25">
      <c r="C56" s="108" t="s">
        <v>3201</v>
      </c>
    </row>
    <row r="58" spans="1:6" x14ac:dyDescent="0.25">
      <c r="A58" s="106" t="s">
        <v>2421</v>
      </c>
    </row>
    <row r="59" spans="1:6" x14ac:dyDescent="0.25">
      <c r="A59" s="106"/>
      <c r="B59" t="s">
        <v>2442</v>
      </c>
    </row>
    <row r="60" spans="1:6" x14ac:dyDescent="0.25">
      <c r="A60" s="106"/>
      <c r="C60" t="s">
        <v>3015</v>
      </c>
      <c r="F60" s="101" t="s">
        <v>3017</v>
      </c>
    </row>
    <row r="61" spans="1:6" x14ac:dyDescent="0.25">
      <c r="A61" s="106"/>
      <c r="C61" t="s">
        <v>2439</v>
      </c>
      <c r="F61" s="101" t="s">
        <v>2440</v>
      </c>
    </row>
    <row r="62" spans="1:6" x14ac:dyDescent="0.25">
      <c r="A62" s="106"/>
      <c r="F62" s="101" t="s">
        <v>3202</v>
      </c>
    </row>
    <row r="63" spans="1:6" x14ac:dyDescent="0.25">
      <c r="A63" s="106"/>
    </row>
    <row r="64" spans="1:6" x14ac:dyDescent="0.25">
      <c r="B64" s="147" t="s">
        <v>2436</v>
      </c>
    </row>
    <row r="65" spans="1:6" x14ac:dyDescent="0.25">
      <c r="C65" s="101"/>
    </row>
    <row r="66" spans="1:6" x14ac:dyDescent="0.25">
      <c r="A66" s="106" t="s">
        <v>764</v>
      </c>
    </row>
    <row r="67" spans="1:6" x14ac:dyDescent="0.25">
      <c r="B67" t="s">
        <v>2442</v>
      </c>
    </row>
    <row r="68" spans="1:6" x14ac:dyDescent="0.25">
      <c r="C68" t="s">
        <v>3015</v>
      </c>
      <c r="F68" s="101" t="s">
        <v>3018</v>
      </c>
    </row>
    <row r="69" spans="1:6" x14ac:dyDescent="0.25">
      <c r="C69" t="s">
        <v>2439</v>
      </c>
      <c r="F69" s="101" t="s">
        <v>2440</v>
      </c>
    </row>
    <row r="70" spans="1:6" x14ac:dyDescent="0.25">
      <c r="F70" s="101" t="s">
        <v>2445</v>
      </c>
    </row>
    <row r="71" spans="1:6" x14ac:dyDescent="0.25">
      <c r="F71" s="101" t="s">
        <v>3203</v>
      </c>
    </row>
    <row r="73" spans="1:6" x14ac:dyDescent="0.25">
      <c r="B73" s="147" t="s">
        <v>2436</v>
      </c>
    </row>
  </sheetData>
  <hyperlinks>
    <hyperlink ref="C5" r:id="rId1" xr:uid="{00000000-0004-0000-0200-000000000000}"/>
    <hyperlink ref="F12" r:id="rId2" xr:uid="{00000000-0004-0000-0200-000001000000}"/>
    <hyperlink ref="F27" r:id="rId3" xr:uid="{00000000-0004-0000-0200-000002000000}"/>
    <hyperlink ref="F28" r:id="rId4" xr:uid="{00000000-0004-0000-0200-000003000000}"/>
    <hyperlink ref="F50" r:id="rId5" xr:uid="{00000000-0004-0000-0200-000004000000}"/>
    <hyperlink ref="F60" r:id="rId6" xr:uid="{00000000-0004-0000-0200-000005000000}"/>
    <hyperlink ref="F51" r:id="rId7" xr:uid="{00000000-0004-0000-0200-000006000000}"/>
    <hyperlink ref="F30" r:id="rId8" xr:uid="{00000000-0004-0000-0200-000007000000}"/>
    <hyperlink ref="F40" r:id="rId9" xr:uid="{00000000-0004-0000-0200-000008000000}"/>
    <hyperlink ref="F41" r:id="rId10" xr:uid="{00000000-0004-0000-0200-000009000000}"/>
    <hyperlink ref="F70" r:id="rId11" xr:uid="{00000000-0004-0000-0200-00000A000000}"/>
    <hyperlink ref="F14" r:id="rId12" xr:uid="{00000000-0004-0000-0200-00000B000000}"/>
    <hyperlink ref="F39" r:id="rId13" xr:uid="{00000000-0004-0000-0200-00000C000000}"/>
    <hyperlink ref="F69" r:id="rId14" xr:uid="{00000000-0004-0000-0200-00000D000000}"/>
    <hyperlink ref="F49" r:id="rId15" xr:uid="{00000000-0004-0000-0200-00000E000000}"/>
    <hyperlink ref="F68" r:id="rId16" xr:uid="{00000000-0004-0000-0200-00000F000000}"/>
    <hyperlink ref="F29" r:id="rId17" xr:uid="{00000000-0004-0000-0200-000010000000}"/>
    <hyperlink ref="F15" r:id="rId18" xr:uid="{00000000-0004-0000-0200-000011000000}"/>
    <hyperlink ref="F61" r:id="rId19" xr:uid="{00000000-0004-0000-0200-000012000000}"/>
    <hyperlink ref="F16" r:id="rId20" xr:uid="{00000000-0004-0000-0200-000013000000}"/>
    <hyperlink ref="F13" r:id="rId21" xr:uid="{00000000-0004-0000-0200-000014000000}"/>
    <hyperlink ref="F31" r:id="rId22" xr:uid="{00000000-0004-0000-0200-000015000000}"/>
    <hyperlink ref="F32" r:id="rId23" xr:uid="{00000000-0004-0000-0200-000016000000}"/>
    <hyperlink ref="F42" r:id="rId24" xr:uid="{00000000-0004-0000-0200-000017000000}"/>
    <hyperlink ref="F52" r:id="rId25" xr:uid="{00000000-0004-0000-0200-000018000000}"/>
    <hyperlink ref="F53" r:id="rId26" xr:uid="{00000000-0004-0000-0200-000019000000}"/>
    <hyperlink ref="F62" r:id="rId27" xr:uid="{00000000-0004-0000-0200-00001A000000}"/>
    <hyperlink ref="F71" r:id="rId28" xr:uid="{00000000-0004-0000-0200-00001B000000}"/>
  </hyperlinks>
  <pageMargins left="0.7" right="0.7" top="0.75" bottom="0.75" header="0.3" footer="0.3"/>
  <pageSetup orientation="portrait" r:id="rId29"/>
  <legacyDrawing r:id="rId3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AB26-1085-427A-AB54-4419B8DB6D12}">
  <dimension ref="A1:T72"/>
  <sheetViews>
    <sheetView workbookViewId="0"/>
  </sheetViews>
  <sheetFormatPr defaultRowHeight="15" x14ac:dyDescent="0.25"/>
  <cols>
    <col min="1" max="1" width="12.42578125" customWidth="1"/>
    <col min="3" max="3" width="11.140625" bestFit="1" customWidth="1"/>
  </cols>
  <sheetData>
    <row r="1" spans="1:6" x14ac:dyDescent="0.25">
      <c r="A1" s="146" t="s">
        <v>3312</v>
      </c>
    </row>
    <row r="3" spans="1:6" x14ac:dyDescent="0.25">
      <c r="A3" s="106" t="s">
        <v>1053</v>
      </c>
    </row>
    <row r="4" spans="1:6" x14ac:dyDescent="0.25">
      <c r="B4" t="s">
        <v>2412</v>
      </c>
    </row>
    <row r="5" spans="1:6" x14ac:dyDescent="0.25">
      <c r="C5" s="101" t="s">
        <v>2415</v>
      </c>
    </row>
    <row r="6" spans="1:6" x14ac:dyDescent="0.25">
      <c r="B6" t="s">
        <v>3338</v>
      </c>
      <c r="C6" s="102"/>
    </row>
    <row r="7" spans="1:6" x14ac:dyDescent="0.25">
      <c r="B7" s="110" t="s">
        <v>2417</v>
      </c>
    </row>
    <row r="8" spans="1:6" x14ac:dyDescent="0.25">
      <c r="B8" t="s">
        <v>3311</v>
      </c>
    </row>
    <row r="10" spans="1:6" x14ac:dyDescent="0.25">
      <c r="B10" t="s">
        <v>2442</v>
      </c>
    </row>
    <row r="11" spans="1:6" x14ac:dyDescent="0.25">
      <c r="C11" t="s">
        <v>3019</v>
      </c>
      <c r="F11" s="101" t="s">
        <v>3020</v>
      </c>
    </row>
    <row r="12" spans="1:6" x14ac:dyDescent="0.25">
      <c r="C12" t="s">
        <v>3191</v>
      </c>
      <c r="F12" s="101" t="s">
        <v>3192</v>
      </c>
    </row>
    <row r="13" spans="1:6" x14ac:dyDescent="0.25">
      <c r="C13" t="s">
        <v>2439</v>
      </c>
      <c r="F13" s="101" t="s">
        <v>2440</v>
      </c>
    </row>
    <row r="14" spans="1:6" x14ac:dyDescent="0.25">
      <c r="F14" s="101" t="s">
        <v>3023</v>
      </c>
    </row>
    <row r="15" spans="1:6" x14ac:dyDescent="0.25">
      <c r="F15" s="101" t="s">
        <v>3188</v>
      </c>
    </row>
    <row r="16" spans="1:6" x14ac:dyDescent="0.25">
      <c r="F16" s="101" t="s">
        <v>3315</v>
      </c>
    </row>
    <row r="17" spans="1:20" x14ac:dyDescent="0.25">
      <c r="F17" s="101"/>
    </row>
    <row r="18" spans="1:20" ht="81" customHeight="1" x14ac:dyDescent="0.25">
      <c r="B18" s="180" t="s">
        <v>2419</v>
      </c>
      <c r="C18" s="239" t="s">
        <v>3318</v>
      </c>
      <c r="D18" s="239"/>
      <c r="E18" s="239"/>
      <c r="F18" s="239"/>
      <c r="G18" s="239"/>
      <c r="H18" s="239"/>
      <c r="I18" s="239"/>
      <c r="J18" s="239"/>
      <c r="K18" s="239"/>
      <c r="L18" s="239"/>
      <c r="M18" s="239"/>
      <c r="N18" s="239"/>
      <c r="O18" s="239"/>
      <c r="P18" s="239"/>
      <c r="Q18" s="239"/>
    </row>
    <row r="19" spans="1:20" x14ac:dyDescent="0.25">
      <c r="C19" s="179" t="s">
        <v>3313</v>
      </c>
      <c r="D19" s="114"/>
      <c r="E19" s="114"/>
      <c r="F19" s="114"/>
      <c r="G19" s="114"/>
      <c r="H19" s="114"/>
      <c r="I19" s="114"/>
      <c r="J19" s="114"/>
      <c r="K19" s="114"/>
      <c r="L19" s="114"/>
      <c r="M19" s="114"/>
      <c r="N19" s="114"/>
      <c r="O19" s="114"/>
      <c r="P19" s="114"/>
      <c r="Q19" s="114"/>
      <c r="R19" s="114"/>
      <c r="S19" s="114"/>
      <c r="T19" s="114"/>
    </row>
    <row r="20" spans="1:20" x14ac:dyDescent="0.25">
      <c r="C20" s="114"/>
      <c r="D20" s="114"/>
      <c r="E20" s="114"/>
      <c r="F20" s="114"/>
      <c r="G20" s="114"/>
      <c r="H20" s="114"/>
      <c r="I20" s="114"/>
      <c r="J20" s="114"/>
      <c r="K20" s="114"/>
      <c r="L20" s="114"/>
      <c r="M20" s="114"/>
      <c r="N20" s="114"/>
      <c r="O20" s="114"/>
      <c r="P20" s="114"/>
      <c r="Q20" s="114"/>
      <c r="R20" s="114"/>
      <c r="S20" s="114"/>
      <c r="T20" s="114"/>
    </row>
    <row r="21" spans="1:20" x14ac:dyDescent="0.25">
      <c r="A21" s="106" t="s">
        <v>2423</v>
      </c>
    </row>
    <row r="22" spans="1:20" ht="17.25" x14ac:dyDescent="0.25">
      <c r="B22" t="s">
        <v>3040</v>
      </c>
    </row>
    <row r="23" spans="1:20" ht="17.25" x14ac:dyDescent="0.25">
      <c r="B23" t="s">
        <v>3041</v>
      </c>
    </row>
    <row r="24" spans="1:20" x14ac:dyDescent="0.25">
      <c r="C24" s="101"/>
    </row>
    <row r="25" spans="1:20" x14ac:dyDescent="0.25">
      <c r="B25" t="s">
        <v>2442</v>
      </c>
    </row>
    <row r="26" spans="1:20" x14ac:dyDescent="0.25">
      <c r="C26" s="113" t="s">
        <v>3007</v>
      </c>
      <c r="F26" s="101" t="s">
        <v>3009</v>
      </c>
    </row>
    <row r="27" spans="1:20" x14ac:dyDescent="0.25">
      <c r="C27" t="s">
        <v>3008</v>
      </c>
      <c r="F27" s="101" t="s">
        <v>3010</v>
      </c>
    </row>
    <row r="28" spans="1:20" x14ac:dyDescent="0.25">
      <c r="C28" t="s">
        <v>2439</v>
      </c>
      <c r="F28" s="101" t="s">
        <v>2440</v>
      </c>
    </row>
    <row r="29" spans="1:20" x14ac:dyDescent="0.25">
      <c r="F29" s="101" t="s">
        <v>2444</v>
      </c>
    </row>
    <row r="30" spans="1:20" x14ac:dyDescent="0.25">
      <c r="F30" s="101" t="s">
        <v>3196</v>
      </c>
    </row>
    <row r="31" spans="1:20" x14ac:dyDescent="0.25">
      <c r="F31" s="101" t="s">
        <v>3197</v>
      </c>
    </row>
    <row r="32" spans="1:20" x14ac:dyDescent="0.25">
      <c r="F32" s="101"/>
    </row>
    <row r="33" spans="1:17" ht="34.5" customHeight="1" x14ac:dyDescent="0.25">
      <c r="B33" s="180" t="s">
        <v>2419</v>
      </c>
      <c r="C33" s="242" t="s">
        <v>3314</v>
      </c>
      <c r="D33" s="242"/>
      <c r="E33" s="242"/>
      <c r="F33" s="242"/>
      <c r="G33" s="242"/>
      <c r="H33" s="242"/>
      <c r="I33" s="242"/>
      <c r="J33" s="242"/>
      <c r="K33" s="242"/>
      <c r="L33" s="242"/>
      <c r="M33" s="242"/>
      <c r="N33" s="242"/>
      <c r="O33" s="242"/>
      <c r="P33" s="242"/>
      <c r="Q33" s="242"/>
    </row>
    <row r="34" spans="1:17" x14ac:dyDescent="0.25">
      <c r="B34" s="106"/>
      <c r="C34" s="113" t="s">
        <v>3309</v>
      </c>
    </row>
    <row r="36" spans="1:17" x14ac:dyDescent="0.25">
      <c r="A36" s="106" t="s">
        <v>2424</v>
      </c>
    </row>
    <row r="37" spans="1:17" x14ac:dyDescent="0.25">
      <c r="A37" s="106"/>
      <c r="B37" t="s">
        <v>2442</v>
      </c>
    </row>
    <row r="38" spans="1:17" x14ac:dyDescent="0.25">
      <c r="A38" s="106"/>
      <c r="C38" t="s">
        <v>3025</v>
      </c>
      <c r="F38" s="101" t="s">
        <v>3026</v>
      </c>
    </row>
    <row r="39" spans="1:17" x14ac:dyDescent="0.25">
      <c r="A39" s="106"/>
      <c r="C39" t="s">
        <v>2439</v>
      </c>
      <c r="F39" s="101" t="s">
        <v>2440</v>
      </c>
    </row>
    <row r="40" spans="1:17" x14ac:dyDescent="0.25">
      <c r="A40" s="106"/>
      <c r="F40" s="101" t="s">
        <v>2443</v>
      </c>
    </row>
    <row r="41" spans="1:17" x14ac:dyDescent="0.25">
      <c r="A41" s="106"/>
      <c r="F41" s="101" t="s">
        <v>3198</v>
      </c>
    </row>
    <row r="42" spans="1:17" x14ac:dyDescent="0.25">
      <c r="A42" s="106"/>
      <c r="F42" s="101"/>
    </row>
    <row r="43" spans="1:17" ht="65.25" customHeight="1" x14ac:dyDescent="0.25">
      <c r="B43" s="180" t="s">
        <v>2419</v>
      </c>
      <c r="C43" s="241" t="s">
        <v>3319</v>
      </c>
      <c r="D43" s="241"/>
      <c r="E43" s="241"/>
      <c r="F43" s="241"/>
      <c r="G43" s="241"/>
      <c r="H43" s="241"/>
      <c r="I43" s="241"/>
      <c r="J43" s="241"/>
      <c r="K43" s="241"/>
      <c r="L43" s="241"/>
      <c r="M43" s="241"/>
      <c r="N43" s="241"/>
      <c r="O43" s="241"/>
      <c r="P43" s="241"/>
      <c r="Q43" s="241"/>
    </row>
    <row r="44" spans="1:17" x14ac:dyDescent="0.25">
      <c r="C44" s="142"/>
    </row>
    <row r="46" spans="1:17" x14ac:dyDescent="0.25">
      <c r="A46" s="106" t="s">
        <v>2422</v>
      </c>
    </row>
    <row r="47" spans="1:17" x14ac:dyDescent="0.25">
      <c r="A47" s="106"/>
      <c r="B47" t="s">
        <v>2442</v>
      </c>
    </row>
    <row r="48" spans="1:17" x14ac:dyDescent="0.25">
      <c r="A48" s="106"/>
      <c r="C48" t="s">
        <v>3013</v>
      </c>
      <c r="F48" s="101" t="s">
        <v>3012</v>
      </c>
    </row>
    <row r="49" spans="1:17" x14ac:dyDescent="0.25">
      <c r="A49" s="106"/>
      <c r="C49" t="s">
        <v>3015</v>
      </c>
      <c r="F49" s="101" t="s">
        <v>3014</v>
      </c>
    </row>
    <row r="50" spans="1:17" x14ac:dyDescent="0.25">
      <c r="A50" s="106"/>
      <c r="C50" t="s">
        <v>2439</v>
      </c>
      <c r="F50" s="101" t="s">
        <v>2440</v>
      </c>
    </row>
    <row r="51" spans="1:17" x14ac:dyDescent="0.25">
      <c r="A51" s="106"/>
      <c r="F51" s="101" t="s">
        <v>3199</v>
      </c>
    </row>
    <row r="52" spans="1:17" x14ac:dyDescent="0.25">
      <c r="A52" s="106"/>
      <c r="F52" s="101" t="s">
        <v>3200</v>
      </c>
    </row>
    <row r="53" spans="1:17" x14ac:dyDescent="0.25">
      <c r="A53" s="106"/>
    </row>
    <row r="54" spans="1:17" ht="109.5" customHeight="1" x14ac:dyDescent="0.25">
      <c r="B54" s="180" t="s">
        <v>2419</v>
      </c>
      <c r="C54" s="240" t="s">
        <v>3337</v>
      </c>
      <c r="D54" s="240"/>
      <c r="E54" s="240"/>
      <c r="F54" s="240"/>
      <c r="G54" s="240"/>
      <c r="H54" s="240"/>
      <c r="I54" s="240"/>
      <c r="J54" s="240"/>
      <c r="K54" s="240"/>
      <c r="L54" s="240"/>
      <c r="M54" s="240"/>
      <c r="N54" s="240"/>
      <c r="O54" s="240"/>
      <c r="P54" s="240"/>
      <c r="Q54" s="240"/>
    </row>
    <row r="55" spans="1:17" x14ac:dyDescent="0.25">
      <c r="C55" s="108" t="s">
        <v>3336</v>
      </c>
    </row>
    <row r="57" spans="1:17" x14ac:dyDescent="0.25">
      <c r="A57" s="106" t="s">
        <v>2421</v>
      </c>
    </row>
    <row r="58" spans="1:17" x14ac:dyDescent="0.25">
      <c r="A58" s="106"/>
      <c r="B58" t="s">
        <v>2442</v>
      </c>
    </row>
    <row r="59" spans="1:17" x14ac:dyDescent="0.25">
      <c r="A59" s="106"/>
      <c r="C59" t="s">
        <v>3015</v>
      </c>
      <c r="F59" s="101" t="s">
        <v>3017</v>
      </c>
    </row>
    <row r="60" spans="1:17" x14ac:dyDescent="0.25">
      <c r="A60" s="106"/>
      <c r="C60" t="s">
        <v>2439</v>
      </c>
      <c r="F60" s="101" t="s">
        <v>2440</v>
      </c>
    </row>
    <row r="61" spans="1:17" x14ac:dyDescent="0.25">
      <c r="A61" s="106"/>
      <c r="F61" s="101" t="s">
        <v>3202</v>
      </c>
    </row>
    <row r="62" spans="1:17" x14ac:dyDescent="0.25">
      <c r="A62" s="106"/>
      <c r="C62" s="147" t="s">
        <v>2436</v>
      </c>
    </row>
    <row r="63" spans="1:17" x14ac:dyDescent="0.25">
      <c r="B63" s="147"/>
    </row>
    <row r="64" spans="1:17" x14ac:dyDescent="0.25">
      <c r="C64" s="101"/>
    </row>
    <row r="65" spans="1:6" x14ac:dyDescent="0.25">
      <c r="A65" s="106" t="s">
        <v>764</v>
      </c>
    </row>
    <row r="66" spans="1:6" x14ac:dyDescent="0.25">
      <c r="B66" t="s">
        <v>2442</v>
      </c>
    </row>
    <row r="67" spans="1:6" x14ac:dyDescent="0.25">
      <c r="C67" t="s">
        <v>3015</v>
      </c>
      <c r="F67" s="101" t="s">
        <v>3018</v>
      </c>
    </row>
    <row r="68" spans="1:6" x14ac:dyDescent="0.25">
      <c r="C68" t="s">
        <v>2439</v>
      </c>
      <c r="F68" s="101" t="s">
        <v>2440</v>
      </c>
    </row>
    <row r="69" spans="1:6" x14ac:dyDescent="0.25">
      <c r="F69" s="101" t="s">
        <v>2445</v>
      </c>
    </row>
    <row r="70" spans="1:6" x14ac:dyDescent="0.25">
      <c r="F70" s="101" t="s">
        <v>3203</v>
      </c>
    </row>
    <row r="71" spans="1:6" x14ac:dyDescent="0.25">
      <c r="C71" s="147" t="s">
        <v>2436</v>
      </c>
    </row>
    <row r="72" spans="1:6" x14ac:dyDescent="0.25">
      <c r="B72" s="147"/>
    </row>
  </sheetData>
  <mergeCells count="4">
    <mergeCell ref="C18:Q18"/>
    <mergeCell ref="C54:Q54"/>
    <mergeCell ref="C43:Q43"/>
    <mergeCell ref="C33:Q33"/>
  </mergeCells>
  <hyperlinks>
    <hyperlink ref="C5" r:id="rId1" xr:uid="{70882FB6-01F5-462D-A257-08D56B93FFF7}"/>
    <hyperlink ref="F11" r:id="rId2" xr:uid="{658C1339-FAB6-4ADA-9597-790646FADA65}"/>
    <hyperlink ref="F26" r:id="rId3" xr:uid="{86DDE295-BB15-4361-BDCE-1E26AD25848C}"/>
    <hyperlink ref="F27" r:id="rId4" xr:uid="{1A9EA99F-5DEF-4BC9-96EF-6C594930505C}"/>
    <hyperlink ref="F49" r:id="rId5" xr:uid="{1BCE1DC2-D5E2-4C38-BAA5-BD1F3987EF08}"/>
    <hyperlink ref="F59" r:id="rId6" xr:uid="{2D08956A-83F5-430C-8B0D-0B5091C4E46E}"/>
    <hyperlink ref="F50" r:id="rId7" xr:uid="{78624E1A-EED4-4395-A730-B7B0E57CE277}"/>
    <hyperlink ref="F29" r:id="rId8" xr:uid="{78CC2CAF-50C0-4F13-89F4-00A7A56A0CEF}"/>
    <hyperlink ref="F39" r:id="rId9" xr:uid="{A044EBD4-10E3-4055-B9CC-65C07C51546B}"/>
    <hyperlink ref="F40" r:id="rId10" xr:uid="{8BB5261D-2560-49F0-BED9-A1E16BB40E1F}"/>
    <hyperlink ref="F69" r:id="rId11" xr:uid="{E614B588-6593-44E2-A4E5-B535FE4432AD}"/>
    <hyperlink ref="F13" r:id="rId12" xr:uid="{9027C895-D5F4-4A7C-83FF-7C6B51447E09}"/>
    <hyperlink ref="F38" r:id="rId13" xr:uid="{E9E78F3E-F327-4C82-91C5-F91BE6FE9B25}"/>
    <hyperlink ref="F68" r:id="rId14" xr:uid="{4E452610-67FE-43C3-A305-92E1494414FE}"/>
    <hyperlink ref="F48" r:id="rId15" xr:uid="{D99CFB55-FAA4-4F6A-B394-08721771EA4D}"/>
    <hyperlink ref="F67" r:id="rId16" xr:uid="{DCF5AED0-DAD8-4B72-9382-8075C823AE5F}"/>
    <hyperlink ref="F28" r:id="rId17" xr:uid="{855D1B4C-B5CB-4C36-8BD6-1E77D7B84C33}"/>
    <hyperlink ref="F14" r:id="rId18" xr:uid="{6EE82CFE-EDF1-45E7-AD4F-927192FEF642}"/>
    <hyperlink ref="F60" r:id="rId19" xr:uid="{B44DE097-88CF-4A7F-A3A3-6EABA9F1DC42}"/>
    <hyperlink ref="F15" r:id="rId20" xr:uid="{2F4E2C1F-47FA-40D6-AE97-45D8B85347E9}"/>
    <hyperlink ref="F12" r:id="rId21" xr:uid="{53D3AC18-A9CA-41CF-BD5E-18E233AAB43E}"/>
    <hyperlink ref="F30" r:id="rId22" xr:uid="{9C98A6C8-D3D8-46AC-B20A-3F998F85A4C5}"/>
    <hyperlink ref="F31" r:id="rId23" xr:uid="{F5FE5480-82F0-4AEF-B92F-4FBECC9C7889}"/>
    <hyperlink ref="F41" r:id="rId24" xr:uid="{ADE51292-029B-43D0-9B90-ADFB84C05733}"/>
    <hyperlink ref="F51" r:id="rId25" xr:uid="{DE0425F3-7CCD-4B1F-980D-B9A8D32F3680}"/>
    <hyperlink ref="F52" r:id="rId26" xr:uid="{9D858840-11A1-41F6-8CE2-65E8EF3AD552}"/>
    <hyperlink ref="F61" r:id="rId27" xr:uid="{A6D2C628-06EE-4E8D-846D-038C5EB35CDF}"/>
    <hyperlink ref="F70" r:id="rId28" xr:uid="{D4CD0197-7F9A-4249-9DED-519F45DAEEA6}"/>
    <hyperlink ref="F16" r:id="rId29" xr:uid="{389B2D69-BFF2-41C3-AF99-5C915C858DAC}"/>
  </hyperlinks>
  <pageMargins left="0.7" right="0.7" top="0.75" bottom="0.75" header="0.3" footer="0.3"/>
  <pageSetup orientation="portrait" r:id="rId30"/>
  <legacy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N1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0" defaultRowHeight="14.45" customHeight="1" zeroHeight="1" x14ac:dyDescent="0.25"/>
  <cols>
    <col min="1" max="1" width="16.42578125" style="54" customWidth="1"/>
    <col min="2" max="2" width="42.28515625" style="54" customWidth="1"/>
    <col min="3" max="3" width="22.7109375" style="54" customWidth="1"/>
    <col min="4" max="4" width="42.28515625" style="54" customWidth="1"/>
    <col min="5" max="5" width="30.28515625" style="54" customWidth="1"/>
    <col min="6" max="6" width="8.85546875" style="32" customWidth="1"/>
    <col min="7" max="14" width="8.85546875" style="54" customWidth="1"/>
    <col min="15" max="16384" width="8.85546875" style="54" hidden="1"/>
  </cols>
  <sheetData>
    <row r="1" spans="1:6" ht="31.5" thickTop="1" thickBot="1" x14ac:dyDescent="0.3">
      <c r="A1" s="55" t="s">
        <v>1413</v>
      </c>
      <c r="B1" s="56" t="s">
        <v>1414</v>
      </c>
      <c r="C1" s="56" t="s">
        <v>2450</v>
      </c>
      <c r="D1" s="56" t="s">
        <v>1415</v>
      </c>
      <c r="E1" s="57" t="s">
        <v>3207</v>
      </c>
      <c r="F1" s="31"/>
    </row>
    <row r="2" spans="1:6" ht="45.75" thickTop="1" x14ac:dyDescent="0.25">
      <c r="A2" s="82" t="s">
        <v>1416</v>
      </c>
      <c r="B2" s="75" t="s">
        <v>3036</v>
      </c>
      <c r="C2" s="76" t="s">
        <v>3339</v>
      </c>
      <c r="D2" s="75" t="s">
        <v>2437</v>
      </c>
      <c r="E2" s="77"/>
      <c r="F2" s="31"/>
    </row>
    <row r="3" spans="1:6" ht="165" x14ac:dyDescent="0.25">
      <c r="A3" s="83" t="s">
        <v>2438</v>
      </c>
      <c r="B3" s="78" t="s">
        <v>3204</v>
      </c>
      <c r="C3" s="79" t="s">
        <v>3205</v>
      </c>
      <c r="D3" s="78" t="s">
        <v>3208</v>
      </c>
      <c r="E3" s="80" t="s">
        <v>3206</v>
      </c>
      <c r="F3" s="31"/>
    </row>
    <row r="4" spans="1:6" ht="330" x14ac:dyDescent="0.25">
      <c r="A4" s="83" t="s">
        <v>1417</v>
      </c>
      <c r="B4" s="78" t="s">
        <v>3035</v>
      </c>
      <c r="C4" s="79" t="s">
        <v>3359</v>
      </c>
      <c r="D4" s="207" t="s">
        <v>3360</v>
      </c>
      <c r="E4" s="111" t="s">
        <v>3258</v>
      </c>
      <c r="F4" s="31"/>
    </row>
    <row r="5" spans="1:6" ht="60" x14ac:dyDescent="0.25">
      <c r="A5" s="112" t="s">
        <v>1418</v>
      </c>
      <c r="B5" s="97" t="s">
        <v>3265</v>
      </c>
      <c r="C5" s="97" t="s">
        <v>3256</v>
      </c>
      <c r="D5" s="243"/>
      <c r="E5" s="245" t="s">
        <v>3257</v>
      </c>
      <c r="F5" s="31"/>
    </row>
    <row r="6" spans="1:6" ht="105.75" thickBot="1" x14ac:dyDescent="0.3">
      <c r="A6" s="167" t="s">
        <v>1419</v>
      </c>
      <c r="B6" s="169" t="s">
        <v>3340</v>
      </c>
      <c r="C6" s="169" t="s">
        <v>3256</v>
      </c>
      <c r="D6" s="244"/>
      <c r="E6" s="246"/>
      <c r="F6" s="31"/>
    </row>
    <row r="7" spans="1:6" ht="15.75" thickTop="1" x14ac:dyDescent="0.25">
      <c r="A7" s="81"/>
      <c r="B7" s="81"/>
      <c r="C7" s="81"/>
      <c r="D7" s="81"/>
      <c r="E7" s="81"/>
      <c r="F7" s="31"/>
    </row>
    <row r="8" spans="1:6" ht="15" hidden="1" x14ac:dyDescent="0.25">
      <c r="A8" s="74"/>
      <c r="B8" s="74"/>
      <c r="C8" s="74"/>
      <c r="D8" s="74"/>
      <c r="E8" s="74"/>
      <c r="F8" s="31"/>
    </row>
    <row r="9" spans="1:6" ht="15" hidden="1" x14ac:dyDescent="0.25">
      <c r="A9" s="74"/>
      <c r="B9" s="74"/>
      <c r="C9" s="74"/>
      <c r="D9" s="74"/>
      <c r="E9" s="74"/>
    </row>
    <row r="10" spans="1:6" ht="15" hidden="1" x14ac:dyDescent="0.25">
      <c r="A10" s="74"/>
      <c r="B10" s="74"/>
      <c r="C10" s="74"/>
      <c r="D10" s="74"/>
      <c r="E10" s="74"/>
    </row>
    <row r="11" spans="1:6" ht="15" hidden="1" x14ac:dyDescent="0.25"/>
  </sheetData>
  <autoFilter ref="A1:E6" xr:uid="{00000000-0009-0000-0000-000003000000}"/>
  <mergeCells count="2">
    <mergeCell ref="D5:D6"/>
    <mergeCell ref="E5:E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tint="0.39997558519241921"/>
  </sheetPr>
  <dimension ref="A1:N58"/>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5" zeroHeight="1" x14ac:dyDescent="0.25"/>
  <cols>
    <col min="1" max="1" width="22.140625" style="88" customWidth="1"/>
    <col min="2" max="2" width="19.7109375" style="88" customWidth="1"/>
    <col min="3" max="3" width="21.140625" style="88" customWidth="1"/>
    <col min="4" max="4" width="14.85546875" style="88" customWidth="1"/>
    <col min="5" max="5" width="14.5703125" style="88" customWidth="1"/>
    <col min="6" max="14" width="8.85546875" style="88" customWidth="1"/>
    <col min="15" max="16384" width="8.85546875" style="88" hidden="1"/>
  </cols>
  <sheetData>
    <row r="1" spans="1:14" x14ac:dyDescent="0.25">
      <c r="A1" s="252" t="s">
        <v>3043</v>
      </c>
      <c r="B1" s="253"/>
      <c r="C1" s="253"/>
      <c r="D1" s="253"/>
      <c r="E1" s="253"/>
      <c r="F1" s="87"/>
      <c r="G1" s="87"/>
      <c r="H1" s="87"/>
      <c r="I1" s="87"/>
      <c r="J1" s="87"/>
      <c r="K1" s="87"/>
      <c r="L1" s="87"/>
      <c r="M1" s="87"/>
      <c r="N1" s="87"/>
    </row>
    <row r="2" spans="1:14" x14ac:dyDescent="0.25">
      <c r="A2" s="254" t="s">
        <v>1052</v>
      </c>
      <c r="B2" s="255" t="s">
        <v>2295</v>
      </c>
      <c r="C2" s="256"/>
      <c r="D2" s="255" t="s">
        <v>2401</v>
      </c>
      <c r="E2" s="256"/>
      <c r="F2" s="87"/>
      <c r="G2" s="87"/>
      <c r="H2" s="87"/>
      <c r="I2" s="87"/>
      <c r="J2" s="87"/>
      <c r="K2" s="87"/>
      <c r="L2" s="87"/>
      <c r="M2" s="87"/>
      <c r="N2" s="87"/>
    </row>
    <row r="3" spans="1:14" ht="15.75" x14ac:dyDescent="0.25">
      <c r="A3" s="254"/>
      <c r="B3" s="173" t="s">
        <v>3269</v>
      </c>
      <c r="C3" s="173" t="s">
        <v>2294</v>
      </c>
      <c r="D3" s="173" t="s">
        <v>3269</v>
      </c>
      <c r="E3" s="173" t="s">
        <v>2294</v>
      </c>
      <c r="F3" s="87"/>
      <c r="G3" s="87"/>
      <c r="H3" s="87"/>
      <c r="I3" s="87"/>
      <c r="J3" s="87"/>
      <c r="K3" s="87"/>
      <c r="L3" s="87"/>
      <c r="M3" s="87"/>
      <c r="N3" s="87"/>
    </row>
    <row r="4" spans="1:14" ht="17.45" customHeight="1" x14ac:dyDescent="0.25">
      <c r="A4" s="248" t="s">
        <v>3045</v>
      </c>
      <c r="B4" s="174" t="s">
        <v>3270</v>
      </c>
      <c r="C4" s="174" t="s">
        <v>3271</v>
      </c>
      <c r="D4" s="257" t="s">
        <v>2402</v>
      </c>
      <c r="E4" s="258"/>
      <c r="F4" s="87"/>
      <c r="G4" s="87"/>
      <c r="H4" s="87"/>
      <c r="I4" s="87"/>
      <c r="J4" s="87"/>
      <c r="K4" s="87"/>
      <c r="L4" s="87"/>
      <c r="M4" s="87"/>
      <c r="N4" s="87"/>
    </row>
    <row r="5" spans="1:14" ht="17.45" customHeight="1" x14ac:dyDescent="0.25">
      <c r="A5" s="248"/>
      <c r="B5" s="174" t="s">
        <v>3272</v>
      </c>
      <c r="C5" s="174" t="s">
        <v>3273</v>
      </c>
      <c r="D5" s="259"/>
      <c r="E5" s="260"/>
      <c r="F5" s="87"/>
      <c r="G5" s="87"/>
      <c r="H5" s="87"/>
      <c r="I5" s="87"/>
      <c r="J5" s="87"/>
      <c r="K5" s="87"/>
      <c r="L5" s="87"/>
      <c r="M5" s="87"/>
      <c r="N5" s="87"/>
    </row>
    <row r="6" spans="1:14" ht="17.45" customHeight="1" x14ac:dyDescent="0.25">
      <c r="A6" s="175" t="s">
        <v>3044</v>
      </c>
      <c r="B6" s="174" t="s">
        <v>3274</v>
      </c>
      <c r="C6" s="174" t="s">
        <v>2403</v>
      </c>
      <c r="D6" s="261" t="s">
        <v>3046</v>
      </c>
      <c r="E6" s="262"/>
      <c r="F6" s="87"/>
      <c r="G6" s="87"/>
      <c r="H6" s="87"/>
      <c r="I6" s="87"/>
      <c r="J6" s="87"/>
      <c r="K6" s="87"/>
      <c r="L6" s="87"/>
      <c r="M6" s="87"/>
      <c r="N6" s="87"/>
    </row>
    <row r="7" spans="1:14" ht="17.45" customHeight="1" x14ac:dyDescent="0.25">
      <c r="A7" s="248" t="s">
        <v>3275</v>
      </c>
      <c r="B7" s="174" t="s">
        <v>3276</v>
      </c>
      <c r="C7" s="174" t="s">
        <v>3047</v>
      </c>
      <c r="D7" s="247" t="s">
        <v>3046</v>
      </c>
      <c r="E7" s="248"/>
      <c r="F7" s="87"/>
      <c r="G7" s="87"/>
      <c r="H7" s="87"/>
      <c r="I7" s="87"/>
      <c r="J7" s="87"/>
      <c r="K7" s="87"/>
      <c r="L7" s="87"/>
      <c r="M7" s="87"/>
      <c r="N7" s="87"/>
    </row>
    <row r="8" spans="1:14" ht="17.45" customHeight="1" x14ac:dyDescent="0.25">
      <c r="A8" s="248"/>
      <c r="B8" s="174" t="s">
        <v>3277</v>
      </c>
      <c r="C8" s="174" t="s">
        <v>3278</v>
      </c>
      <c r="D8" s="248" t="s">
        <v>2402</v>
      </c>
      <c r="E8" s="248"/>
      <c r="F8" s="87"/>
      <c r="G8" s="87"/>
      <c r="H8" s="87"/>
      <c r="I8" s="87"/>
      <c r="J8" s="87"/>
      <c r="K8" s="87"/>
      <c r="L8" s="87"/>
      <c r="M8" s="87"/>
      <c r="N8" s="87"/>
    </row>
    <row r="9" spans="1:14" x14ac:dyDescent="0.25">
      <c r="A9" s="175" t="s">
        <v>3267</v>
      </c>
      <c r="B9" s="174" t="s">
        <v>3279</v>
      </c>
      <c r="C9" s="174" t="s">
        <v>3280</v>
      </c>
      <c r="D9" s="247" t="s">
        <v>3046</v>
      </c>
      <c r="E9" s="248"/>
      <c r="F9" s="87"/>
      <c r="G9" s="87"/>
      <c r="H9" s="87"/>
      <c r="I9" s="87"/>
      <c r="J9" s="87"/>
      <c r="K9" s="87"/>
      <c r="L9" s="87"/>
      <c r="M9" s="87"/>
      <c r="N9" s="87"/>
    </row>
    <row r="10" spans="1:14" ht="44.25" customHeight="1" x14ac:dyDescent="0.25">
      <c r="A10" s="248" t="s">
        <v>3268</v>
      </c>
      <c r="B10" s="174" t="s">
        <v>3281</v>
      </c>
      <c r="C10" s="174" t="s">
        <v>3282</v>
      </c>
      <c r="D10" s="174" t="s">
        <v>3283</v>
      </c>
      <c r="E10" s="174" t="s">
        <v>3282</v>
      </c>
      <c r="F10" s="87"/>
      <c r="G10" s="87"/>
      <c r="H10" s="87"/>
      <c r="I10" s="87"/>
      <c r="J10" s="87"/>
      <c r="K10" s="87"/>
      <c r="L10" s="87"/>
      <c r="M10" s="87"/>
      <c r="N10" s="87"/>
    </row>
    <row r="11" spans="1:14" x14ac:dyDescent="0.25">
      <c r="A11" s="248"/>
      <c r="B11" s="174" t="s">
        <v>3284</v>
      </c>
      <c r="C11" s="174" t="s">
        <v>3285</v>
      </c>
      <c r="D11" s="247" t="s">
        <v>3046</v>
      </c>
      <c r="E11" s="248"/>
      <c r="F11" s="87"/>
      <c r="G11" s="87"/>
      <c r="H11" s="87"/>
      <c r="I11" s="87"/>
      <c r="J11" s="87"/>
      <c r="K11" s="87"/>
      <c r="L11" s="87"/>
      <c r="M11" s="87"/>
      <c r="N11" s="87"/>
    </row>
    <row r="12" spans="1:14" ht="17.45" customHeight="1" x14ac:dyDescent="0.25">
      <c r="A12" s="175" t="s">
        <v>1053</v>
      </c>
      <c r="B12" s="174" t="s">
        <v>2411</v>
      </c>
      <c r="C12" s="174" t="s">
        <v>3286</v>
      </c>
      <c r="D12" s="247" t="s">
        <v>3046</v>
      </c>
      <c r="E12" s="248"/>
      <c r="F12" s="87"/>
      <c r="G12" s="87"/>
      <c r="H12" s="87"/>
      <c r="I12" s="87"/>
      <c r="J12" s="87"/>
      <c r="K12" s="87"/>
      <c r="L12" s="87"/>
      <c r="M12" s="87"/>
      <c r="N12" s="87"/>
    </row>
    <row r="13" spans="1:14" ht="30.75" customHeight="1" x14ac:dyDescent="0.25">
      <c r="A13" s="175" t="s">
        <v>3287</v>
      </c>
      <c r="B13" s="174" t="s">
        <v>3288</v>
      </c>
      <c r="C13" s="174" t="s">
        <v>3289</v>
      </c>
      <c r="D13" s="174" t="s">
        <v>3290</v>
      </c>
      <c r="E13" s="174" t="s">
        <v>3291</v>
      </c>
      <c r="F13" s="87"/>
      <c r="G13" s="87"/>
      <c r="H13" s="87"/>
      <c r="I13" s="87"/>
      <c r="J13" s="87"/>
      <c r="K13" s="87"/>
      <c r="L13" s="87"/>
      <c r="M13" s="87"/>
      <c r="N13" s="87"/>
    </row>
    <row r="14" spans="1:14" ht="17.45" customHeight="1" x14ac:dyDescent="0.25">
      <c r="A14" s="251" t="s">
        <v>3048</v>
      </c>
      <c r="B14" s="251"/>
      <c r="C14" s="251"/>
      <c r="D14" s="251"/>
      <c r="E14" s="251"/>
      <c r="F14" s="87"/>
      <c r="G14" s="87"/>
      <c r="H14" s="87"/>
      <c r="I14" s="87"/>
      <c r="J14" s="87"/>
      <c r="K14" s="87"/>
      <c r="L14" s="87"/>
      <c r="M14" s="87"/>
      <c r="N14" s="87"/>
    </row>
    <row r="15" spans="1:14" ht="30" customHeight="1" x14ac:dyDescent="0.25">
      <c r="A15" s="249" t="s">
        <v>3292</v>
      </c>
      <c r="B15" s="249"/>
      <c r="C15" s="249"/>
      <c r="D15" s="249"/>
      <c r="E15" s="249"/>
      <c r="F15" s="87"/>
      <c r="G15" s="87"/>
      <c r="H15" s="87"/>
      <c r="I15" s="87"/>
      <c r="J15" s="87"/>
      <c r="K15" s="87"/>
      <c r="L15" s="87"/>
      <c r="M15" s="87"/>
      <c r="N15" s="87"/>
    </row>
    <row r="16" spans="1:14" ht="12.75" customHeight="1" x14ac:dyDescent="0.25">
      <c r="A16" s="249" t="s">
        <v>3293</v>
      </c>
      <c r="B16" s="249"/>
      <c r="C16" s="249"/>
      <c r="D16" s="249"/>
      <c r="E16" s="249"/>
      <c r="F16" s="87"/>
      <c r="G16" s="87"/>
      <c r="H16" s="87"/>
      <c r="I16" s="87"/>
      <c r="J16" s="87"/>
      <c r="K16" s="87"/>
      <c r="L16" s="87"/>
      <c r="M16" s="87"/>
      <c r="N16" s="87"/>
    </row>
    <row r="17" spans="1:14" ht="30" customHeight="1" x14ac:dyDescent="0.25">
      <c r="A17" s="249" t="s">
        <v>3294</v>
      </c>
      <c r="B17" s="249"/>
      <c r="C17" s="249"/>
      <c r="D17" s="249"/>
      <c r="E17" s="249"/>
      <c r="F17" s="87"/>
      <c r="G17" s="87"/>
      <c r="H17" s="87"/>
      <c r="I17" s="87"/>
      <c r="J17" s="87"/>
      <c r="K17" s="87"/>
      <c r="L17" s="87"/>
      <c r="M17" s="87"/>
      <c r="N17" s="87"/>
    </row>
    <row r="18" spans="1:14" ht="12.75" customHeight="1" x14ac:dyDescent="0.25">
      <c r="A18" s="249" t="s">
        <v>3295</v>
      </c>
      <c r="B18" s="249"/>
      <c r="C18" s="249"/>
      <c r="D18" s="249"/>
      <c r="E18" s="249"/>
      <c r="F18" s="87"/>
      <c r="G18" s="87"/>
      <c r="H18" s="87"/>
      <c r="I18" s="87"/>
      <c r="J18" s="87"/>
      <c r="K18" s="87"/>
      <c r="L18" s="87"/>
      <c r="M18" s="87"/>
      <c r="N18" s="87"/>
    </row>
    <row r="19" spans="1:14" ht="45" customHeight="1" x14ac:dyDescent="0.25">
      <c r="A19" s="249" t="s">
        <v>3296</v>
      </c>
      <c r="B19" s="249"/>
      <c r="C19" s="249"/>
      <c r="D19" s="249"/>
      <c r="E19" s="249"/>
      <c r="F19" s="87"/>
      <c r="G19" s="87"/>
      <c r="H19" s="87"/>
      <c r="I19" s="87"/>
      <c r="J19" s="87"/>
      <c r="K19" s="87"/>
      <c r="L19" s="87"/>
      <c r="M19" s="87"/>
      <c r="N19" s="87"/>
    </row>
    <row r="20" spans="1:14" ht="30" customHeight="1" x14ac:dyDescent="0.25">
      <c r="A20" s="249" t="s">
        <v>3297</v>
      </c>
      <c r="B20" s="249"/>
      <c r="C20" s="249"/>
      <c r="D20" s="249"/>
      <c r="E20" s="249"/>
      <c r="F20" s="87"/>
      <c r="G20" s="87"/>
      <c r="H20" s="87"/>
      <c r="I20" s="87"/>
      <c r="J20" s="87"/>
      <c r="K20" s="87"/>
      <c r="L20" s="87"/>
      <c r="M20" s="87"/>
      <c r="N20" s="87"/>
    </row>
    <row r="21" spans="1:14" ht="45" customHeight="1" x14ac:dyDescent="0.25">
      <c r="A21" s="249" t="s">
        <v>3298</v>
      </c>
      <c r="B21" s="249"/>
      <c r="C21" s="249"/>
      <c r="D21" s="249"/>
      <c r="E21" s="249"/>
      <c r="F21" s="87"/>
      <c r="G21" s="87"/>
      <c r="H21" s="87"/>
      <c r="I21" s="87"/>
      <c r="J21" s="87"/>
      <c r="K21" s="87"/>
      <c r="L21" s="87"/>
      <c r="M21" s="87"/>
      <c r="N21" s="87"/>
    </row>
    <row r="22" spans="1:14" ht="30" customHeight="1" x14ac:dyDescent="0.25">
      <c r="A22" s="249" t="s">
        <v>3299</v>
      </c>
      <c r="B22" s="249"/>
      <c r="C22" s="249"/>
      <c r="D22" s="249"/>
      <c r="E22" s="249"/>
      <c r="F22" s="87"/>
      <c r="G22" s="87"/>
      <c r="H22" s="87"/>
      <c r="I22" s="87"/>
      <c r="J22" s="87"/>
      <c r="K22" s="87"/>
      <c r="L22" s="87"/>
      <c r="M22" s="87"/>
      <c r="N22" s="87"/>
    </row>
    <row r="23" spans="1:14" s="171" customFormat="1" ht="12.75" customHeight="1" x14ac:dyDescent="0.25">
      <c r="A23" s="249" t="s">
        <v>3300</v>
      </c>
      <c r="B23" s="250"/>
      <c r="C23" s="250"/>
      <c r="D23" s="250"/>
      <c r="E23" s="250"/>
      <c r="F23" s="170"/>
      <c r="G23" s="170"/>
      <c r="H23" s="170"/>
      <c r="I23" s="170"/>
      <c r="J23" s="170"/>
      <c r="K23" s="170"/>
      <c r="L23" s="170"/>
      <c r="M23" s="170"/>
      <c r="N23" s="170"/>
    </row>
    <row r="24" spans="1:14" ht="54.95" customHeight="1" x14ac:dyDescent="0.25">
      <c r="A24" s="249" t="s">
        <v>3301</v>
      </c>
      <c r="B24" s="250"/>
      <c r="C24" s="250"/>
      <c r="D24" s="250"/>
      <c r="E24" s="250"/>
      <c r="F24" s="87"/>
      <c r="G24" s="87"/>
      <c r="H24" s="87"/>
      <c r="I24" s="87"/>
      <c r="J24" s="87"/>
      <c r="K24" s="87"/>
      <c r="L24" s="87"/>
      <c r="M24" s="87"/>
      <c r="N24" s="87"/>
    </row>
    <row r="25" spans="1:14" x14ac:dyDescent="0.25">
      <c r="A25" s="87"/>
      <c r="B25" s="87"/>
      <c r="C25" s="87"/>
      <c r="D25" s="87"/>
      <c r="E25" s="87"/>
      <c r="F25" s="87"/>
      <c r="G25" s="87"/>
      <c r="H25" s="87"/>
      <c r="I25" s="87"/>
      <c r="J25" s="87"/>
      <c r="K25" s="87"/>
      <c r="L25" s="87"/>
      <c r="M25" s="87"/>
      <c r="N25" s="87"/>
    </row>
    <row r="26" spans="1:14" x14ac:dyDescent="0.25">
      <c r="A26" s="87"/>
      <c r="B26" s="87"/>
      <c r="C26" s="87"/>
      <c r="D26" s="87"/>
      <c r="E26" s="87"/>
      <c r="F26" s="87"/>
      <c r="G26" s="87"/>
      <c r="H26" s="87"/>
      <c r="I26" s="87"/>
      <c r="J26" s="87"/>
      <c r="K26" s="87"/>
      <c r="L26" s="87"/>
      <c r="M26" s="87"/>
      <c r="N26" s="87"/>
    </row>
    <row r="27" spans="1:14" ht="30" x14ac:dyDescent="0.25">
      <c r="A27" s="124" t="s">
        <v>3049</v>
      </c>
      <c r="B27" s="124" t="s">
        <v>2296</v>
      </c>
      <c r="C27" s="125" t="s">
        <v>2404</v>
      </c>
      <c r="D27" s="116"/>
      <c r="E27" s="116"/>
      <c r="F27" s="116"/>
      <c r="G27" s="116"/>
      <c r="H27" s="116"/>
      <c r="I27" s="116"/>
      <c r="J27" s="116"/>
      <c r="K27" s="116"/>
      <c r="L27" s="116"/>
      <c r="M27" s="117"/>
      <c r="N27" s="87"/>
    </row>
    <row r="28" spans="1:14" ht="30" x14ac:dyDescent="0.25">
      <c r="A28" s="126" t="s">
        <v>3050</v>
      </c>
      <c r="B28" s="126" t="s">
        <v>2997</v>
      </c>
      <c r="C28" s="127" t="s">
        <v>3056</v>
      </c>
      <c r="D28" s="118"/>
      <c r="E28" s="118"/>
      <c r="F28" s="118"/>
      <c r="G28" s="118"/>
      <c r="H28" s="118"/>
      <c r="I28" s="118"/>
      <c r="J28" s="118"/>
      <c r="K28" s="118"/>
      <c r="L28" s="118"/>
      <c r="M28" s="119"/>
      <c r="N28" s="87"/>
    </row>
    <row r="29" spans="1:14" x14ac:dyDescent="0.25">
      <c r="A29" s="128"/>
      <c r="B29" s="128"/>
      <c r="C29" s="129" t="s">
        <v>3057</v>
      </c>
      <c r="D29" s="120"/>
      <c r="E29" s="120"/>
      <c r="F29" s="120"/>
      <c r="G29" s="120"/>
      <c r="H29" s="120"/>
      <c r="I29" s="120"/>
      <c r="J29" s="120"/>
      <c r="K29" s="120"/>
      <c r="L29" s="120"/>
      <c r="M29" s="121"/>
      <c r="N29" s="87"/>
    </row>
    <row r="30" spans="1:14" x14ac:dyDescent="0.25">
      <c r="A30" s="128"/>
      <c r="B30" s="128"/>
      <c r="C30" s="129" t="s">
        <v>3058</v>
      </c>
      <c r="D30" s="120"/>
      <c r="E30" s="120"/>
      <c r="F30" s="120"/>
      <c r="G30" s="120"/>
      <c r="H30" s="120"/>
      <c r="I30" s="120"/>
      <c r="J30" s="120"/>
      <c r="K30" s="120"/>
      <c r="L30" s="120"/>
      <c r="M30" s="121"/>
      <c r="N30" s="87"/>
    </row>
    <row r="31" spans="1:14" x14ac:dyDescent="0.25">
      <c r="A31" s="128"/>
      <c r="B31" s="128"/>
      <c r="C31" s="129" t="s">
        <v>3059</v>
      </c>
      <c r="D31" s="120"/>
      <c r="E31" s="120"/>
      <c r="F31" s="120"/>
      <c r="G31" s="120"/>
      <c r="H31" s="120"/>
      <c r="I31" s="120"/>
      <c r="J31" s="120"/>
      <c r="K31" s="120"/>
      <c r="L31" s="120"/>
      <c r="M31" s="121"/>
      <c r="N31" s="87"/>
    </row>
    <row r="32" spans="1:14" x14ac:dyDescent="0.25">
      <c r="A32" s="130"/>
      <c r="B32" s="130"/>
      <c r="C32" s="131" t="s">
        <v>3060</v>
      </c>
      <c r="D32" s="122"/>
      <c r="E32" s="122"/>
      <c r="F32" s="122"/>
      <c r="G32" s="122"/>
      <c r="H32" s="122"/>
      <c r="I32" s="122"/>
      <c r="J32" s="122"/>
      <c r="K32" s="122"/>
      <c r="L32" s="122"/>
      <c r="M32" s="123"/>
      <c r="N32" s="87"/>
    </row>
    <row r="33" spans="1:14" ht="30" x14ac:dyDescent="0.25">
      <c r="A33" s="126" t="s">
        <v>3051</v>
      </c>
      <c r="B33" s="126" t="s">
        <v>3061</v>
      </c>
      <c r="C33" s="127" t="s">
        <v>2405</v>
      </c>
      <c r="D33" s="118"/>
      <c r="E33" s="118"/>
      <c r="F33" s="118"/>
      <c r="G33" s="118"/>
      <c r="H33" s="118"/>
      <c r="I33" s="118"/>
      <c r="J33" s="118"/>
      <c r="K33" s="118"/>
      <c r="L33" s="118"/>
      <c r="M33" s="119"/>
      <c r="N33" s="87"/>
    </row>
    <row r="34" spans="1:14" ht="30" x14ac:dyDescent="0.25">
      <c r="A34" s="128"/>
      <c r="B34" s="128" t="s">
        <v>3062</v>
      </c>
      <c r="C34" s="129"/>
      <c r="D34" s="120"/>
      <c r="E34" s="120"/>
      <c r="F34" s="120"/>
      <c r="G34" s="120"/>
      <c r="H34" s="120"/>
      <c r="I34" s="120"/>
      <c r="J34" s="120"/>
      <c r="K34" s="120"/>
      <c r="L34" s="120"/>
      <c r="M34" s="121"/>
      <c r="N34" s="87"/>
    </row>
    <row r="35" spans="1:14" ht="30" x14ac:dyDescent="0.25">
      <c r="A35" s="130"/>
      <c r="B35" s="130" t="s">
        <v>3063</v>
      </c>
      <c r="C35" s="131"/>
      <c r="D35" s="122"/>
      <c r="E35" s="122"/>
      <c r="F35" s="122"/>
      <c r="G35" s="122"/>
      <c r="H35" s="122"/>
      <c r="I35" s="122"/>
      <c r="J35" s="122"/>
      <c r="K35" s="122"/>
      <c r="L35" s="122"/>
      <c r="M35" s="123"/>
      <c r="N35" s="87"/>
    </row>
    <row r="36" spans="1:14" ht="30" x14ac:dyDescent="0.25">
      <c r="A36" s="124" t="s">
        <v>3055</v>
      </c>
      <c r="B36" s="124" t="s">
        <v>2297</v>
      </c>
      <c r="C36" s="125"/>
      <c r="D36" s="116"/>
      <c r="E36" s="116"/>
      <c r="F36" s="116"/>
      <c r="G36" s="116"/>
      <c r="H36" s="116"/>
      <c r="I36" s="116"/>
      <c r="J36" s="116"/>
      <c r="K36" s="116"/>
      <c r="L36" s="116"/>
      <c r="M36" s="117"/>
      <c r="N36" s="87"/>
    </row>
    <row r="37" spans="1:14" ht="30" x14ac:dyDescent="0.25">
      <c r="A37" s="126" t="s">
        <v>3052</v>
      </c>
      <c r="B37" s="126" t="s">
        <v>3064</v>
      </c>
      <c r="C37" s="127" t="s">
        <v>3042</v>
      </c>
      <c r="D37" s="118"/>
      <c r="E37" s="118"/>
      <c r="F37" s="118"/>
      <c r="G37" s="118"/>
      <c r="H37" s="118"/>
      <c r="I37" s="118"/>
      <c r="J37" s="118"/>
      <c r="K37" s="118"/>
      <c r="L37" s="118"/>
      <c r="M37" s="119"/>
      <c r="N37" s="87"/>
    </row>
    <row r="38" spans="1:14" x14ac:dyDescent="0.25">
      <c r="A38" s="130"/>
      <c r="B38" s="130" t="s">
        <v>3065</v>
      </c>
      <c r="C38" s="131"/>
      <c r="D38" s="122"/>
      <c r="E38" s="122"/>
      <c r="F38" s="122"/>
      <c r="G38" s="122"/>
      <c r="H38" s="122"/>
      <c r="I38" s="122"/>
      <c r="J38" s="122"/>
      <c r="K38" s="122"/>
      <c r="L38" s="122"/>
      <c r="M38" s="123"/>
      <c r="N38" s="87"/>
    </row>
    <row r="39" spans="1:14" x14ac:dyDescent="0.25">
      <c r="A39" s="126" t="s">
        <v>3053</v>
      </c>
      <c r="B39" s="126">
        <v>2015</v>
      </c>
      <c r="C39" s="127" t="s">
        <v>3066</v>
      </c>
      <c r="D39" s="118"/>
      <c r="E39" s="118"/>
      <c r="F39" s="118"/>
      <c r="G39" s="118"/>
      <c r="H39" s="118"/>
      <c r="I39" s="118"/>
      <c r="J39" s="118"/>
      <c r="K39" s="118"/>
      <c r="L39" s="118"/>
      <c r="M39" s="119"/>
      <c r="N39" s="87"/>
    </row>
    <row r="40" spans="1:14" x14ac:dyDescent="0.25">
      <c r="A40" s="128"/>
      <c r="B40" s="128"/>
      <c r="C40" s="129" t="s">
        <v>3067</v>
      </c>
      <c r="D40" s="120"/>
      <c r="E40" s="120"/>
      <c r="F40" s="120"/>
      <c r="G40" s="120"/>
      <c r="H40" s="120"/>
      <c r="I40" s="120"/>
      <c r="J40" s="120"/>
      <c r="K40" s="120"/>
      <c r="L40" s="120"/>
      <c r="M40" s="121"/>
      <c r="N40" s="87"/>
    </row>
    <row r="41" spans="1:14" x14ac:dyDescent="0.25">
      <c r="A41" s="128"/>
      <c r="B41" s="128"/>
      <c r="C41" s="129" t="s">
        <v>3068</v>
      </c>
      <c r="D41" s="120"/>
      <c r="E41" s="120"/>
      <c r="F41" s="120"/>
      <c r="G41" s="120"/>
      <c r="H41" s="120"/>
      <c r="I41" s="120"/>
      <c r="J41" s="120"/>
      <c r="K41" s="120"/>
      <c r="L41" s="120"/>
      <c r="M41" s="121"/>
      <c r="N41" s="87"/>
    </row>
    <row r="42" spans="1:14" x14ac:dyDescent="0.25">
      <c r="A42" s="128"/>
      <c r="B42" s="128"/>
      <c r="C42" s="129" t="s">
        <v>3069</v>
      </c>
      <c r="D42" s="120"/>
      <c r="E42" s="120"/>
      <c r="F42" s="120"/>
      <c r="G42" s="120"/>
      <c r="H42" s="120"/>
      <c r="I42" s="120"/>
      <c r="J42" s="120"/>
      <c r="K42" s="120"/>
      <c r="L42" s="120"/>
      <c r="M42" s="121"/>
      <c r="N42" s="87"/>
    </row>
    <row r="43" spans="1:14" x14ac:dyDescent="0.25">
      <c r="A43" s="128"/>
      <c r="B43" s="128"/>
      <c r="C43" s="129" t="s">
        <v>3070</v>
      </c>
      <c r="D43" s="120"/>
      <c r="E43" s="120"/>
      <c r="F43" s="120"/>
      <c r="G43" s="120"/>
      <c r="H43" s="120"/>
      <c r="I43" s="120"/>
      <c r="J43" s="120"/>
      <c r="K43" s="120"/>
      <c r="L43" s="120"/>
      <c r="M43" s="121"/>
      <c r="N43" s="87"/>
    </row>
    <row r="44" spans="1:14" x14ac:dyDescent="0.25">
      <c r="A44" s="128"/>
      <c r="B44" s="128"/>
      <c r="C44" s="129" t="s">
        <v>3071</v>
      </c>
      <c r="D44" s="120"/>
      <c r="E44" s="120"/>
      <c r="F44" s="120"/>
      <c r="G44" s="120"/>
      <c r="H44" s="120"/>
      <c r="I44" s="120"/>
      <c r="J44" s="120"/>
      <c r="K44" s="120"/>
      <c r="L44" s="120"/>
      <c r="M44" s="121"/>
      <c r="N44" s="87"/>
    </row>
    <row r="45" spans="1:14" x14ac:dyDescent="0.25">
      <c r="A45" s="128"/>
      <c r="B45" s="128"/>
      <c r="C45" s="129" t="s">
        <v>3072</v>
      </c>
      <c r="D45" s="120"/>
      <c r="E45" s="120"/>
      <c r="F45" s="120"/>
      <c r="G45" s="120"/>
      <c r="H45" s="120"/>
      <c r="I45" s="120"/>
      <c r="J45" s="120"/>
      <c r="K45" s="120"/>
      <c r="L45" s="120"/>
      <c r="M45" s="121"/>
      <c r="N45" s="87"/>
    </row>
    <row r="46" spans="1:14" x14ac:dyDescent="0.25">
      <c r="A46" s="128"/>
      <c r="B46" s="128"/>
      <c r="C46" s="129" t="s">
        <v>3073</v>
      </c>
      <c r="D46" s="120"/>
      <c r="E46" s="120"/>
      <c r="F46" s="120"/>
      <c r="G46" s="120"/>
      <c r="H46" s="120"/>
      <c r="I46" s="120"/>
      <c r="J46" s="120"/>
      <c r="K46" s="120"/>
      <c r="L46" s="120"/>
      <c r="M46" s="121"/>
      <c r="N46" s="87"/>
    </row>
    <row r="47" spans="1:14" x14ac:dyDescent="0.25">
      <c r="A47" s="128"/>
      <c r="B47" s="128"/>
      <c r="C47" s="129" t="s">
        <v>3074</v>
      </c>
      <c r="D47" s="120"/>
      <c r="E47" s="120"/>
      <c r="F47" s="120"/>
      <c r="G47" s="120"/>
      <c r="H47" s="120"/>
      <c r="I47" s="120"/>
      <c r="J47" s="120"/>
      <c r="K47" s="120"/>
      <c r="L47" s="120"/>
      <c r="M47" s="121"/>
      <c r="N47" s="87"/>
    </row>
    <row r="48" spans="1:14" x14ac:dyDescent="0.25">
      <c r="A48" s="128"/>
      <c r="B48" s="128"/>
      <c r="C48" s="129" t="s">
        <v>3075</v>
      </c>
      <c r="D48" s="120"/>
      <c r="E48" s="120"/>
      <c r="F48" s="120"/>
      <c r="G48" s="120"/>
      <c r="H48" s="120"/>
      <c r="I48" s="120"/>
      <c r="J48" s="120"/>
      <c r="K48" s="120"/>
      <c r="L48" s="120"/>
      <c r="M48" s="121"/>
      <c r="N48" s="87"/>
    </row>
    <row r="49" spans="1:14" x14ac:dyDescent="0.25">
      <c r="A49" s="130"/>
      <c r="B49" s="130"/>
      <c r="C49" s="131" t="s">
        <v>3076</v>
      </c>
      <c r="D49" s="122"/>
      <c r="E49" s="122"/>
      <c r="F49" s="122"/>
      <c r="G49" s="122"/>
      <c r="H49" s="122"/>
      <c r="I49" s="122"/>
      <c r="J49" s="122"/>
      <c r="K49" s="122"/>
      <c r="L49" s="122"/>
      <c r="M49" s="123"/>
      <c r="N49" s="87"/>
    </row>
    <row r="50" spans="1:14" ht="30" x14ac:dyDescent="0.25">
      <c r="A50" s="126" t="s">
        <v>3054</v>
      </c>
      <c r="B50" s="126" t="s">
        <v>2998</v>
      </c>
      <c r="C50" s="127" t="s">
        <v>3077</v>
      </c>
      <c r="D50" s="118"/>
      <c r="E50" s="118"/>
      <c r="F50" s="118"/>
      <c r="G50" s="118"/>
      <c r="H50" s="118"/>
      <c r="I50" s="118"/>
      <c r="J50" s="118"/>
      <c r="K50" s="118"/>
      <c r="L50" s="118"/>
      <c r="M50" s="119"/>
      <c r="N50" s="87"/>
    </row>
    <row r="51" spans="1:14" x14ac:dyDescent="0.25">
      <c r="A51" s="132"/>
      <c r="B51" s="132"/>
      <c r="C51" s="133" t="s">
        <v>3078</v>
      </c>
      <c r="D51" s="120"/>
      <c r="E51" s="120"/>
      <c r="F51" s="120"/>
      <c r="G51" s="120"/>
      <c r="H51" s="120"/>
      <c r="I51" s="120"/>
      <c r="J51" s="120"/>
      <c r="K51" s="120"/>
      <c r="L51" s="120"/>
      <c r="M51" s="121"/>
      <c r="N51" s="87"/>
    </row>
    <row r="52" spans="1:14" x14ac:dyDescent="0.25">
      <c r="A52" s="132"/>
      <c r="B52" s="132"/>
      <c r="C52" s="133" t="s">
        <v>3079</v>
      </c>
      <c r="D52" s="120"/>
      <c r="E52" s="120"/>
      <c r="F52" s="120"/>
      <c r="G52" s="120"/>
      <c r="H52" s="120"/>
      <c r="I52" s="120"/>
      <c r="J52" s="120"/>
      <c r="K52" s="120"/>
      <c r="L52" s="120"/>
      <c r="M52" s="121"/>
      <c r="N52" s="87"/>
    </row>
    <row r="53" spans="1:14" x14ac:dyDescent="0.25">
      <c r="A53" s="132"/>
      <c r="B53" s="132"/>
      <c r="C53" s="133" t="s">
        <v>3080</v>
      </c>
      <c r="D53" s="120"/>
      <c r="E53" s="120"/>
      <c r="F53" s="120"/>
      <c r="G53" s="120"/>
      <c r="H53" s="120"/>
      <c r="I53" s="120"/>
      <c r="J53" s="120"/>
      <c r="K53" s="120"/>
      <c r="L53" s="120"/>
      <c r="M53" s="121"/>
      <c r="N53" s="87"/>
    </row>
    <row r="54" spans="1:14" x14ac:dyDescent="0.25">
      <c r="A54" s="132"/>
      <c r="B54" s="132"/>
      <c r="C54" s="133" t="s">
        <v>3081</v>
      </c>
      <c r="D54" s="120"/>
      <c r="E54" s="120"/>
      <c r="F54" s="120"/>
      <c r="G54" s="120"/>
      <c r="H54" s="120"/>
      <c r="I54" s="120"/>
      <c r="J54" s="120"/>
      <c r="K54" s="120"/>
      <c r="L54" s="120"/>
      <c r="M54" s="121"/>
      <c r="N54" s="87"/>
    </row>
    <row r="55" spans="1:14" x14ac:dyDescent="0.25">
      <c r="A55" s="134"/>
      <c r="B55" s="134"/>
      <c r="C55" s="135" t="s">
        <v>3082</v>
      </c>
      <c r="D55" s="122"/>
      <c r="E55" s="122"/>
      <c r="F55" s="122"/>
      <c r="G55" s="122"/>
      <c r="H55" s="122"/>
      <c r="I55" s="122"/>
      <c r="J55" s="122"/>
      <c r="K55" s="122"/>
      <c r="L55" s="122"/>
      <c r="M55" s="123"/>
      <c r="N55" s="87"/>
    </row>
    <row r="56" spans="1:14" x14ac:dyDescent="0.25">
      <c r="A56" s="87"/>
      <c r="B56" s="136"/>
      <c r="C56" s="87"/>
      <c r="D56" s="87"/>
      <c r="E56" s="87"/>
      <c r="F56" s="87"/>
      <c r="G56" s="87"/>
      <c r="H56" s="87"/>
      <c r="I56" s="87"/>
      <c r="J56" s="87"/>
      <c r="K56" s="87"/>
      <c r="L56" s="87"/>
      <c r="M56" s="87"/>
      <c r="N56" s="87"/>
    </row>
    <row r="57" spans="1:14" hidden="1" x14ac:dyDescent="0.25">
      <c r="B57" s="115"/>
    </row>
    <row r="58" spans="1:14" hidden="1" x14ac:dyDescent="0.25">
      <c r="B58" s="115"/>
    </row>
  </sheetData>
  <mergeCells count="25">
    <mergeCell ref="A23:E23"/>
    <mergeCell ref="A24:E24"/>
    <mergeCell ref="D12:E12"/>
    <mergeCell ref="A14:E14"/>
    <mergeCell ref="A1:E1"/>
    <mergeCell ref="A10:A11"/>
    <mergeCell ref="A2:A3"/>
    <mergeCell ref="B2:C2"/>
    <mergeCell ref="A4:A5"/>
    <mergeCell ref="A7:A8"/>
    <mergeCell ref="D2:E2"/>
    <mergeCell ref="D4:E5"/>
    <mergeCell ref="D6:E6"/>
    <mergeCell ref="D7:E7"/>
    <mergeCell ref="D8:E8"/>
    <mergeCell ref="D9:E9"/>
    <mergeCell ref="D11:E11"/>
    <mergeCell ref="A20:E20"/>
    <mergeCell ref="A21:E21"/>
    <mergeCell ref="A22:E22"/>
    <mergeCell ref="A15:E15"/>
    <mergeCell ref="A16:E16"/>
    <mergeCell ref="A17:E17"/>
    <mergeCell ref="A18:E18"/>
    <mergeCell ref="A19:E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39997558519241921"/>
  </sheetPr>
  <dimension ref="A1:N22"/>
  <sheetViews>
    <sheetView workbookViewId="0">
      <pane ySplit="1" topLeftCell="A2" activePane="bottomLeft" state="frozen"/>
      <selection pane="bottomLeft" activeCell="A2" sqref="A2"/>
    </sheetView>
  </sheetViews>
  <sheetFormatPr defaultColWidth="0" defaultRowHeight="15" zeroHeight="1" x14ac:dyDescent="0.25"/>
  <cols>
    <col min="1" max="1" width="21.42578125" customWidth="1"/>
    <col min="2" max="2" width="20.5703125" customWidth="1"/>
    <col min="3" max="3" width="24.28515625" customWidth="1"/>
    <col min="4" max="4" width="16.28515625" bestFit="1" customWidth="1"/>
    <col min="5" max="5" width="26.85546875" bestFit="1" customWidth="1"/>
    <col min="6" max="14" width="8.85546875" customWidth="1"/>
    <col min="15" max="16384" width="8.85546875" hidden="1"/>
  </cols>
  <sheetData>
    <row r="1" spans="1:6" ht="45" x14ac:dyDescent="0.25">
      <c r="A1" s="91" t="s">
        <v>801</v>
      </c>
      <c r="B1" s="92" t="s">
        <v>1085</v>
      </c>
      <c r="C1" s="92" t="s">
        <v>2407</v>
      </c>
      <c r="D1" s="94" t="s">
        <v>2409</v>
      </c>
      <c r="E1" s="92" t="s">
        <v>1411</v>
      </c>
      <c r="F1" s="8"/>
    </row>
    <row r="2" spans="1:6" ht="17.45" customHeight="1" x14ac:dyDescent="0.25">
      <c r="A2" s="43" t="s">
        <v>764</v>
      </c>
      <c r="B2" s="95" t="s">
        <v>1412</v>
      </c>
      <c r="C2" s="95" t="s">
        <v>1412</v>
      </c>
      <c r="D2" s="93" t="s">
        <v>1412</v>
      </c>
      <c r="E2" s="43">
        <v>100</v>
      </c>
      <c r="F2" s="8"/>
    </row>
    <row r="3" spans="1:6" x14ac:dyDescent="0.25">
      <c r="A3" s="43" t="s">
        <v>2421</v>
      </c>
      <c r="B3" s="95" t="s">
        <v>1412</v>
      </c>
      <c r="C3" s="95" t="s">
        <v>1412</v>
      </c>
      <c r="D3" s="93" t="s">
        <v>1412</v>
      </c>
      <c r="E3" s="43">
        <v>100</v>
      </c>
      <c r="F3" s="8"/>
    </row>
    <row r="4" spans="1:6" x14ac:dyDescent="0.25">
      <c r="A4" s="43" t="s">
        <v>1053</v>
      </c>
      <c r="B4" s="43" t="s">
        <v>1086</v>
      </c>
      <c r="C4" s="43" t="s">
        <v>1074</v>
      </c>
      <c r="D4" s="96" t="s">
        <v>1412</v>
      </c>
      <c r="E4" s="43">
        <v>10</v>
      </c>
      <c r="F4" s="8"/>
    </row>
    <row r="5" spans="1:6" x14ac:dyDescent="0.25">
      <c r="A5" s="43" t="s">
        <v>1053</v>
      </c>
      <c r="B5" s="43" t="s">
        <v>1086</v>
      </c>
      <c r="C5" s="43" t="s">
        <v>3194</v>
      </c>
      <c r="D5" s="96" t="s">
        <v>1412</v>
      </c>
      <c r="E5" s="43">
        <v>25</v>
      </c>
      <c r="F5" s="8"/>
    </row>
    <row r="6" spans="1:6" x14ac:dyDescent="0.25">
      <c r="A6" s="43" t="s">
        <v>1053</v>
      </c>
      <c r="B6" s="43" t="s">
        <v>1086</v>
      </c>
      <c r="C6" s="43" t="s">
        <v>3128</v>
      </c>
      <c r="D6" s="96" t="s">
        <v>1412</v>
      </c>
      <c r="E6" s="43">
        <v>25</v>
      </c>
      <c r="F6" s="8"/>
    </row>
    <row r="7" spans="1:6" x14ac:dyDescent="0.25">
      <c r="A7" s="43" t="s">
        <v>1053</v>
      </c>
      <c r="B7" s="43" t="s">
        <v>1086</v>
      </c>
      <c r="C7" s="43" t="s">
        <v>1082</v>
      </c>
      <c r="D7" s="96" t="s">
        <v>1412</v>
      </c>
      <c r="E7" s="43">
        <v>50</v>
      </c>
      <c r="F7" s="8"/>
    </row>
    <row r="8" spans="1:6" x14ac:dyDescent="0.25">
      <c r="A8" s="43" t="s">
        <v>1053</v>
      </c>
      <c r="B8" s="43" t="s">
        <v>1086</v>
      </c>
      <c r="C8" s="43" t="s">
        <v>1056</v>
      </c>
      <c r="D8" s="43" t="s">
        <v>2408</v>
      </c>
      <c r="E8" s="43">
        <v>50</v>
      </c>
      <c r="F8" s="8"/>
    </row>
    <row r="9" spans="1:6" x14ac:dyDescent="0.25">
      <c r="A9" s="43" t="s">
        <v>1053</v>
      </c>
      <c r="B9" s="43" t="s">
        <v>1086</v>
      </c>
      <c r="C9" s="43" t="s">
        <v>1056</v>
      </c>
      <c r="D9" s="43" t="s">
        <v>1086</v>
      </c>
      <c r="E9" s="43">
        <v>100</v>
      </c>
      <c r="F9" s="8"/>
    </row>
    <row r="10" spans="1:6" x14ac:dyDescent="0.25">
      <c r="A10" s="43" t="s">
        <v>1053</v>
      </c>
      <c r="B10" s="43" t="s">
        <v>1086</v>
      </c>
      <c r="C10" s="43" t="s">
        <v>1065</v>
      </c>
      <c r="D10" s="43" t="s">
        <v>2408</v>
      </c>
      <c r="E10" s="43">
        <v>50</v>
      </c>
      <c r="F10" s="8"/>
    </row>
    <row r="11" spans="1:6" x14ac:dyDescent="0.25">
      <c r="A11" s="43" t="s">
        <v>1053</v>
      </c>
      <c r="B11" s="43" t="s">
        <v>1086</v>
      </c>
      <c r="C11" s="43" t="s">
        <v>1065</v>
      </c>
      <c r="D11" s="43" t="s">
        <v>1086</v>
      </c>
      <c r="E11" s="43">
        <v>100</v>
      </c>
      <c r="F11" s="8"/>
    </row>
    <row r="12" spans="1:6" x14ac:dyDescent="0.25">
      <c r="A12" s="43" t="s">
        <v>1053</v>
      </c>
      <c r="B12" s="43" t="s">
        <v>1086</v>
      </c>
      <c r="C12" s="43" t="s">
        <v>3127</v>
      </c>
      <c r="D12" s="43" t="s">
        <v>2408</v>
      </c>
      <c r="E12" s="43">
        <v>50</v>
      </c>
      <c r="F12" s="8"/>
    </row>
    <row r="13" spans="1:6" x14ac:dyDescent="0.25">
      <c r="A13" s="43" t="s">
        <v>1053</v>
      </c>
      <c r="B13" s="43" t="s">
        <v>1086</v>
      </c>
      <c r="C13" s="43" t="s">
        <v>3127</v>
      </c>
      <c r="D13" s="43" t="s">
        <v>1086</v>
      </c>
      <c r="E13" s="43">
        <v>100</v>
      </c>
      <c r="F13" s="8"/>
    </row>
    <row r="14" spans="1:6" x14ac:dyDescent="0.25">
      <c r="A14" s="43" t="s">
        <v>1053</v>
      </c>
      <c r="B14" s="43" t="s">
        <v>1087</v>
      </c>
      <c r="C14" s="95" t="s">
        <v>1412</v>
      </c>
      <c r="D14" s="43" t="s">
        <v>2408</v>
      </c>
      <c r="E14" s="43">
        <v>50</v>
      </c>
      <c r="F14" s="8"/>
    </row>
    <row r="15" spans="1:6" x14ac:dyDescent="0.25">
      <c r="A15" s="43" t="s">
        <v>1053</v>
      </c>
      <c r="B15" s="43" t="s">
        <v>1087</v>
      </c>
      <c r="C15" s="95" t="s">
        <v>1412</v>
      </c>
      <c r="D15" s="43" t="s">
        <v>1086</v>
      </c>
      <c r="E15" s="43">
        <v>100</v>
      </c>
      <c r="F15" s="8"/>
    </row>
    <row r="16" spans="1:6" x14ac:dyDescent="0.25">
      <c r="A16" s="43" t="s">
        <v>3085</v>
      </c>
      <c r="B16" s="43" t="s">
        <v>1086</v>
      </c>
      <c r="C16" s="43" t="s">
        <v>1082</v>
      </c>
      <c r="D16" s="96" t="s">
        <v>1412</v>
      </c>
      <c r="E16" s="43">
        <v>70</v>
      </c>
      <c r="F16" s="8"/>
    </row>
    <row r="17" spans="1:6" x14ac:dyDescent="0.25">
      <c r="A17" s="43" t="s">
        <v>3085</v>
      </c>
      <c r="B17" s="43" t="s">
        <v>1086</v>
      </c>
      <c r="C17" s="43" t="s">
        <v>1056</v>
      </c>
      <c r="D17" s="96" t="s">
        <v>1412</v>
      </c>
      <c r="E17" s="43">
        <v>100</v>
      </c>
      <c r="F17" s="8"/>
    </row>
    <row r="18" spans="1:6" x14ac:dyDescent="0.25">
      <c r="A18" s="43" t="s">
        <v>3085</v>
      </c>
      <c r="B18" s="43" t="s">
        <v>1087</v>
      </c>
      <c r="C18" s="95" t="s">
        <v>1412</v>
      </c>
      <c r="D18" s="93" t="s">
        <v>1412</v>
      </c>
      <c r="E18" s="43">
        <v>100</v>
      </c>
      <c r="F18" s="8"/>
    </row>
    <row r="19" spans="1:6" x14ac:dyDescent="0.25">
      <c r="A19" s="43" t="s">
        <v>3086</v>
      </c>
      <c r="B19" s="95" t="s">
        <v>1412</v>
      </c>
      <c r="C19" s="43"/>
      <c r="D19" s="93"/>
      <c r="E19" s="43">
        <v>100</v>
      </c>
      <c r="F19" s="8"/>
    </row>
    <row r="20" spans="1:6" x14ac:dyDescent="0.25">
      <c r="A20" s="43" t="s">
        <v>2422</v>
      </c>
      <c r="B20" s="95" t="s">
        <v>1412</v>
      </c>
      <c r="C20" s="95" t="s">
        <v>1412</v>
      </c>
      <c r="D20" s="96" t="s">
        <v>1412</v>
      </c>
      <c r="E20" s="43">
        <v>100</v>
      </c>
      <c r="F20" s="8"/>
    </row>
    <row r="21" spans="1:6" ht="48" customHeight="1" x14ac:dyDescent="0.25">
      <c r="A21" s="263" t="s">
        <v>2435</v>
      </c>
      <c r="B21" s="264"/>
      <c r="C21" s="264"/>
      <c r="D21" s="264"/>
      <c r="E21" s="264"/>
      <c r="F21" s="8"/>
    </row>
    <row r="22" spans="1:6" x14ac:dyDescent="0.25">
      <c r="A22" s="89"/>
      <c r="B22" s="105"/>
      <c r="C22" s="105"/>
      <c r="D22" s="104"/>
      <c r="E22" s="89"/>
      <c r="F22" s="8"/>
    </row>
  </sheetData>
  <autoFilter ref="A1:E20" xr:uid="{00000000-0009-0000-0000-000005000000}"/>
  <sortState xmlns:xlrd2="http://schemas.microsoft.com/office/spreadsheetml/2017/richdata2" ref="A2:F42">
    <sortCondition ref="F2:F42"/>
  </sortState>
  <mergeCells count="1">
    <mergeCell ref="A21:E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theme="6" tint="0.39997558519241921"/>
  </sheetPr>
  <dimension ref="A1:U405"/>
  <sheetViews>
    <sheetView zoomScale="85" zoomScaleNormal="85"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x14ac:dyDescent="0.25"/>
  <cols>
    <col min="1" max="1" width="48.28515625" customWidth="1"/>
    <col min="2" max="2" width="14.85546875" bestFit="1" customWidth="1"/>
    <col min="3" max="3" width="21.5703125" bestFit="1" customWidth="1"/>
    <col min="4" max="4" width="32.85546875" bestFit="1" customWidth="1"/>
    <col min="5" max="5" width="16.28515625" bestFit="1" customWidth="1"/>
    <col min="6" max="7" width="27.7109375" bestFit="1" customWidth="1"/>
    <col min="8" max="8" width="21.85546875" customWidth="1"/>
    <col min="9" max="9" width="16.7109375" bestFit="1" customWidth="1"/>
    <col min="10" max="10" width="43.7109375" customWidth="1"/>
    <col min="11" max="11" width="40" bestFit="1" customWidth="1"/>
    <col min="12" max="12" width="29.42578125" customWidth="1"/>
    <col min="13" max="21" width="9.140625" customWidth="1"/>
    <col min="22" max="16384" width="9.140625" hidden="1"/>
  </cols>
  <sheetData>
    <row r="1" spans="1:13" x14ac:dyDescent="0.25">
      <c r="A1" s="140" t="s">
        <v>3084</v>
      </c>
      <c r="B1" s="140"/>
      <c r="C1" s="140"/>
      <c r="D1" s="141"/>
      <c r="E1" s="141"/>
      <c r="F1" s="141"/>
      <c r="G1" s="141"/>
      <c r="H1" s="141"/>
      <c r="I1" s="141"/>
      <c r="J1" s="141"/>
      <c r="K1" s="141"/>
      <c r="L1" s="8"/>
      <c r="M1" s="8"/>
    </row>
    <row r="2" spans="1:13" ht="75.75" x14ac:dyDescent="0.25">
      <c r="A2" s="90" t="s">
        <v>3083</v>
      </c>
      <c r="B2" s="90" t="s">
        <v>1052</v>
      </c>
      <c r="C2" s="90" t="s">
        <v>3089</v>
      </c>
      <c r="D2" s="90" t="s">
        <v>3037</v>
      </c>
      <c r="E2" s="90" t="s">
        <v>3087</v>
      </c>
      <c r="F2" s="144" t="s">
        <v>3091</v>
      </c>
      <c r="G2" s="144" t="s">
        <v>3095</v>
      </c>
      <c r="H2" s="144" t="s">
        <v>2434</v>
      </c>
      <c r="I2" s="144" t="s">
        <v>3092</v>
      </c>
      <c r="J2" s="90" t="s">
        <v>1409</v>
      </c>
      <c r="K2" s="90" t="s">
        <v>2406</v>
      </c>
      <c r="L2" s="90" t="s">
        <v>2410</v>
      </c>
      <c r="M2" s="8"/>
    </row>
    <row r="3" spans="1:13" x14ac:dyDescent="0.25">
      <c r="A3" s="97" t="s">
        <v>1489</v>
      </c>
      <c r="B3" s="43" t="s">
        <v>3085</v>
      </c>
      <c r="C3" s="43" t="s">
        <v>2425</v>
      </c>
      <c r="D3" s="43" t="str">
        <f>B3&amp;" ("&amp;C3&amp;")"</f>
        <v>PM10 (1987 24-hour)</v>
      </c>
      <c r="E3" s="43" t="s">
        <v>3088</v>
      </c>
      <c r="F3" s="43" t="s">
        <v>1056</v>
      </c>
      <c r="G3" s="43" t="s">
        <v>3088</v>
      </c>
      <c r="H3" s="99">
        <v>43616</v>
      </c>
      <c r="I3" s="43">
        <f>IF(OR(B3="CO",B3="NO2",B3="SO2",B3="PM2.5"),SUMIFS('NAAQS Conformity Thresholds'!E:E,'NAAQS Conformity Thresholds'!A:A,B3),
IF(AND(B3="PM10",LEFT(E3,1)="M"),SUMIFS('NAAQS Conformity Thresholds'!E:E,'NAAQS Conformity Thresholds'!A:A,B3,'NAAQS Conformity Thresholds'!B:B,LEFT(E3,1)),
IF(AND(B3="Ozone",LEFT(E3,1)="M"),SUMIFS('NAAQS Conformity Thresholds'!E:E,'NAAQS Conformity Thresholds'!A:A,B3,'NAAQS Conformity Thresholds'!B:B,LEFT(E3,1),'NAAQS Conformity Thresholds'!D:D,L3),
IF(AND(B3="Ozone",AND(LEFT(E3,1)="N",OR(G3="Marginal",G3="Moderate"))),SUMIFS('NAAQS Conformity Thresholds'!E:E,'NAAQS Conformity Thresholds'!A:A,B3,'NAAQS Conformity Thresholds'!B:B,"N",'NAAQS Conformity Thresholds'!C:C,F3,'NAAQS Conformity Thresholds'!D:D,L3),
SUMIFS('NAAQS Conformity Thresholds'!E:E,'NAAQS Conformity Thresholds'!A:A,B3,'NAAQS Conformity Thresholds'!B:B,LEFT(E3,1),'NAAQS Conformity Thresholds'!C:C,F3,'NAAQS Conformity Thresholds'!D:D,L3)))))</f>
        <v>100</v>
      </c>
      <c r="J3" s="97"/>
      <c r="K3" s="43" t="s">
        <v>1340</v>
      </c>
      <c r="L3" s="98" t="s">
        <v>1412</v>
      </c>
      <c r="M3" s="8"/>
    </row>
    <row r="4" spans="1:13" ht="30" x14ac:dyDescent="0.25">
      <c r="A4" s="97" t="s">
        <v>1498</v>
      </c>
      <c r="B4" s="43" t="s">
        <v>3085</v>
      </c>
      <c r="C4" s="43" t="s">
        <v>2425</v>
      </c>
      <c r="D4" s="43" t="str">
        <f t="shared" ref="D4:D68" si="0">B4&amp;" ("&amp;C4&amp;")"</f>
        <v>PM10 (1987 24-hour)</v>
      </c>
      <c r="E4" s="43" t="s">
        <v>3088</v>
      </c>
      <c r="F4" s="43" t="s">
        <v>1056</v>
      </c>
      <c r="G4" s="43" t="s">
        <v>3088</v>
      </c>
      <c r="H4" s="99">
        <v>43616</v>
      </c>
      <c r="I4" s="43">
        <f>IF(OR(B4="CO",B4="NO2",B4="SO2",B4="PM2.5"),SUMIFS('NAAQS Conformity Thresholds'!E:E,'NAAQS Conformity Thresholds'!A:A,B4),
IF(AND(B4="PM10",LEFT(E4,1)="M"),SUMIFS('NAAQS Conformity Thresholds'!E:E,'NAAQS Conformity Thresholds'!A:A,B4,'NAAQS Conformity Thresholds'!B:B,LEFT(E4,1)),
IF(AND(B4="Ozone",LEFT(E4,1)="M"),SUMIFS('NAAQS Conformity Thresholds'!E:E,'NAAQS Conformity Thresholds'!A:A,B4,'NAAQS Conformity Thresholds'!B:B,LEFT(E4,1),'NAAQS Conformity Thresholds'!D:D,L4),
IF(AND(B4="Ozone",AND(LEFT(E4,1)="N",OR(G4="Marginal",G4="Moderate"))),SUMIFS('NAAQS Conformity Thresholds'!E:E,'NAAQS Conformity Thresholds'!A:A,B4,'NAAQS Conformity Thresholds'!B:B,"N",'NAAQS Conformity Thresholds'!C:C,F4,'NAAQS Conformity Thresholds'!D:D,L4),
SUMIFS('NAAQS Conformity Thresholds'!E:E,'NAAQS Conformity Thresholds'!A:A,B4,'NAAQS Conformity Thresholds'!B:B,LEFT(E4,1),'NAAQS Conformity Thresholds'!C:C,F4,'NAAQS Conformity Thresholds'!D:D,L4)))))</f>
        <v>100</v>
      </c>
      <c r="J4" s="97"/>
      <c r="K4" s="43" t="s">
        <v>1346</v>
      </c>
      <c r="L4" s="98" t="s">
        <v>1412</v>
      </c>
      <c r="M4" s="8"/>
    </row>
    <row r="5" spans="1:13" x14ac:dyDescent="0.25">
      <c r="A5" s="97" t="s">
        <v>1556</v>
      </c>
      <c r="B5" s="43" t="s">
        <v>2422</v>
      </c>
      <c r="C5" s="43" t="s">
        <v>2426</v>
      </c>
      <c r="D5" s="43" t="str">
        <f t="shared" si="0"/>
        <v>SO2 (1971 24-hour/Annual)</v>
      </c>
      <c r="E5" s="43" t="s">
        <v>3088</v>
      </c>
      <c r="F5" s="95" t="s">
        <v>1412</v>
      </c>
      <c r="G5" s="43" t="s">
        <v>3088</v>
      </c>
      <c r="H5" s="99">
        <v>43616</v>
      </c>
      <c r="I5" s="43">
        <f>IF(OR(B5="CO",B5="NO2",B5="SO2",B5="PM2.5"),SUMIFS('NAAQS Conformity Thresholds'!E:E,'NAAQS Conformity Thresholds'!A:A,B5),
IF(AND(B5="PM10",LEFT(E5,1)="M"),SUMIFS('NAAQS Conformity Thresholds'!E:E,'NAAQS Conformity Thresholds'!A:A,B5,'NAAQS Conformity Thresholds'!B:B,LEFT(E5,1)),
IF(AND(B5="Ozone",LEFT(E5,1)="M"),SUMIFS('NAAQS Conformity Thresholds'!E:E,'NAAQS Conformity Thresholds'!A:A,B5,'NAAQS Conformity Thresholds'!B:B,LEFT(E5,1),'NAAQS Conformity Thresholds'!D:D,L5),
IF(AND(B5="Ozone",AND(LEFT(E5,1)="N",OR(G5="Marginal",G5="Moderate"))),SUMIFS('NAAQS Conformity Thresholds'!E:E,'NAAQS Conformity Thresholds'!A:A,B5,'NAAQS Conformity Thresholds'!B:B,"N",'NAAQS Conformity Thresholds'!C:C,F5,'NAAQS Conformity Thresholds'!D:D,L5),
SUMIFS('NAAQS Conformity Thresholds'!E:E,'NAAQS Conformity Thresholds'!A:A,B5,'NAAQS Conformity Thresholds'!B:B,LEFT(E5,1),'NAAQS Conformity Thresholds'!C:C,F5,'NAAQS Conformity Thresholds'!D:D,L5)))))</f>
        <v>100</v>
      </c>
      <c r="J5" s="97"/>
      <c r="K5" s="43" t="s">
        <v>1144</v>
      </c>
      <c r="L5" s="98" t="s">
        <v>1412</v>
      </c>
      <c r="M5" s="8"/>
    </row>
    <row r="6" spans="1:13" x14ac:dyDescent="0.25">
      <c r="A6" s="97" t="s">
        <v>1424</v>
      </c>
      <c r="B6" s="43" t="s">
        <v>764</v>
      </c>
      <c r="C6" s="43" t="s">
        <v>2427</v>
      </c>
      <c r="D6" s="43" t="str">
        <f t="shared" si="0"/>
        <v>CO (1971 8-hour)</v>
      </c>
      <c r="E6" s="43" t="s">
        <v>3088</v>
      </c>
      <c r="F6" s="43" t="s">
        <v>1293</v>
      </c>
      <c r="G6" s="43" t="s">
        <v>3088</v>
      </c>
      <c r="H6" s="99">
        <v>42779</v>
      </c>
      <c r="I6" s="43">
        <f>IF(OR(B6="CO",B6="NO2",B6="SO2",B6="PM2.5"),SUMIFS('NAAQS Conformity Thresholds'!E:E,'NAAQS Conformity Thresholds'!A:A,B6),
IF(AND(B6="PM10",LEFT(E6,1)="M"),SUMIFS('NAAQS Conformity Thresholds'!E:E,'NAAQS Conformity Thresholds'!A:A,B6,'NAAQS Conformity Thresholds'!B:B,LEFT(E6,1)),
IF(AND(B6="Ozone",LEFT(E6,1)="M"),SUMIFS('NAAQS Conformity Thresholds'!E:E,'NAAQS Conformity Thresholds'!A:A,B6,'NAAQS Conformity Thresholds'!B:B,LEFT(E6,1),'NAAQS Conformity Thresholds'!D:D,L6),
IF(AND(B6="Ozone",AND(LEFT(E6,1)="N",OR(G6="Marginal",G6="Moderate"))),SUMIFS('NAAQS Conformity Thresholds'!E:E,'NAAQS Conformity Thresholds'!A:A,B6,'NAAQS Conformity Thresholds'!B:B,"N",'NAAQS Conformity Thresholds'!C:C,F6,'NAAQS Conformity Thresholds'!D:D,L6),
SUMIFS('NAAQS Conformity Thresholds'!E:E,'NAAQS Conformity Thresholds'!A:A,B6,'NAAQS Conformity Thresholds'!B:B,LEFT(E6,1),'NAAQS Conformity Thresholds'!C:C,F6,'NAAQS Conformity Thresholds'!D:D,L6)))))</f>
        <v>100</v>
      </c>
      <c r="J6" s="97"/>
      <c r="K6" s="43" t="s">
        <v>1229</v>
      </c>
      <c r="L6" s="98" t="s">
        <v>1412</v>
      </c>
      <c r="M6" s="8"/>
    </row>
    <row r="7" spans="1:13" x14ac:dyDescent="0.25">
      <c r="A7" s="97" t="s">
        <v>3102</v>
      </c>
      <c r="B7" s="97" t="s">
        <v>1053</v>
      </c>
      <c r="C7" s="43" t="s">
        <v>3125</v>
      </c>
      <c r="D7" s="43" t="str">
        <f t="shared" si="0"/>
        <v>Ozone (2015 8-hour)</v>
      </c>
      <c r="E7" s="43" t="s">
        <v>2996</v>
      </c>
      <c r="F7" s="97" t="s">
        <v>1065</v>
      </c>
      <c r="G7" s="43" t="s">
        <v>1065</v>
      </c>
      <c r="H7" s="99">
        <v>43616</v>
      </c>
      <c r="I7" s="43">
        <f>IF(OR(B7="CO",B7="NO2",B7="SO2",B7="PM2.5"),SUMIFS('NAAQS Conformity Thresholds'!E:E,'NAAQS Conformity Thresholds'!A:A,B7),
IF(AND(B7="PM10",LEFT(E7,1)="M"),SUMIFS('NAAQS Conformity Thresholds'!E:E,'NAAQS Conformity Thresholds'!A:A,B7,'NAAQS Conformity Thresholds'!B:B,LEFT(E7,1)),
IF(AND(B7="Ozone",LEFT(E7,1)="M"),SUMIFS('NAAQS Conformity Thresholds'!E:E,'NAAQS Conformity Thresholds'!A:A,B7,'NAAQS Conformity Thresholds'!B:B,LEFT(E7,1),'NAAQS Conformity Thresholds'!D:D,L7),
IF(AND(B7="Ozone",AND(LEFT(E7,1)="N",OR(G7="Marginal",G7="Moderate"))),SUMIFS('NAAQS Conformity Thresholds'!E:E,'NAAQS Conformity Thresholds'!A:A,B7,'NAAQS Conformity Thresholds'!B:B,"N",'NAAQS Conformity Thresholds'!C:C,F7,'NAAQS Conformity Thresholds'!D:D,L7),
SUMIFS('NAAQS Conformity Thresholds'!E:E,'NAAQS Conformity Thresholds'!A:A,B7,'NAAQS Conformity Thresholds'!B:B,LEFT(E7,1),'NAAQS Conformity Thresholds'!C:C,F7,'NAAQS Conformity Thresholds'!D:D,L7)))))</f>
        <v>100</v>
      </c>
      <c r="J7" s="97"/>
      <c r="K7" s="97" t="s">
        <v>3129</v>
      </c>
      <c r="L7" s="97" t="s">
        <v>1086</v>
      </c>
      <c r="M7" s="8"/>
    </row>
    <row r="8" spans="1:13" x14ac:dyDescent="0.25">
      <c r="A8" s="178" t="s">
        <v>3310</v>
      </c>
      <c r="B8" s="43" t="s">
        <v>2422</v>
      </c>
      <c r="C8" s="43" t="s">
        <v>2426</v>
      </c>
      <c r="D8" s="43" t="str">
        <f t="shared" si="0"/>
        <v>SO2 (1971 24-hour/Annual)</v>
      </c>
      <c r="E8" s="43" t="s">
        <v>3088</v>
      </c>
      <c r="F8" s="95" t="s">
        <v>1412</v>
      </c>
      <c r="G8" s="43" t="s">
        <v>3088</v>
      </c>
      <c r="H8" s="99">
        <v>43616</v>
      </c>
      <c r="I8" s="43">
        <f>IF(OR(B8="CO",B8="NO2",B8="SO2",B8="PM2.5"),SUMIFS('NAAQS Conformity Thresholds'!E:E,'NAAQS Conformity Thresholds'!A:A,B8),
IF(AND(B8="PM10",LEFT(E8,1)="M"),SUMIFS('NAAQS Conformity Thresholds'!E:E,'NAAQS Conformity Thresholds'!A:A,B8,'NAAQS Conformity Thresholds'!B:B,LEFT(E8,1)),
IF(AND(B8="Ozone",LEFT(E8,1)="M"),SUMIFS('NAAQS Conformity Thresholds'!E:E,'NAAQS Conformity Thresholds'!A:A,B8,'NAAQS Conformity Thresholds'!B:B,LEFT(E8,1),'NAAQS Conformity Thresholds'!D:D,L8),
IF(AND(B8="Ozone",AND(LEFT(E8,1)="N",OR(G8="Marginal",G8="Moderate"))),SUMIFS('NAAQS Conformity Thresholds'!E:E,'NAAQS Conformity Thresholds'!A:A,B8,'NAAQS Conformity Thresholds'!B:B,"N",'NAAQS Conformity Thresholds'!C:C,F8,'NAAQS Conformity Thresholds'!D:D,L8),
SUMIFS('NAAQS Conformity Thresholds'!E:E,'NAAQS Conformity Thresholds'!A:A,B8,'NAAQS Conformity Thresholds'!B:B,LEFT(E8,1),'NAAQS Conformity Thresholds'!C:C,F8,'NAAQS Conformity Thresholds'!D:D,L8)))))</f>
        <v>100</v>
      </c>
      <c r="J8" s="97"/>
      <c r="K8" s="178" t="s">
        <v>1166</v>
      </c>
      <c r="L8" s="98" t="s">
        <v>1412</v>
      </c>
      <c r="M8" s="8"/>
    </row>
    <row r="9" spans="1:13" x14ac:dyDescent="0.25">
      <c r="A9" s="97" t="s">
        <v>1567</v>
      </c>
      <c r="B9" s="43" t="s">
        <v>2422</v>
      </c>
      <c r="C9" s="43" t="s">
        <v>2426</v>
      </c>
      <c r="D9" s="43" t="str">
        <f t="shared" si="0"/>
        <v>SO2 (1971 24-hour/Annual)</v>
      </c>
      <c r="E9" s="43" t="s">
        <v>3088</v>
      </c>
      <c r="F9" s="95" t="s">
        <v>1412</v>
      </c>
      <c r="G9" s="43" t="s">
        <v>3088</v>
      </c>
      <c r="H9" s="99">
        <v>43616</v>
      </c>
      <c r="I9" s="43">
        <f>IF(OR(B9="CO",B9="NO2",B9="SO2",B9="PM2.5"),SUMIFS('NAAQS Conformity Thresholds'!E:E,'NAAQS Conformity Thresholds'!A:A,B9),
IF(AND(B9="PM10",LEFT(E9,1)="M"),SUMIFS('NAAQS Conformity Thresholds'!E:E,'NAAQS Conformity Thresholds'!A:A,B9,'NAAQS Conformity Thresholds'!B:B,LEFT(E9,1)),
IF(AND(B9="Ozone",LEFT(E9,1)="M"),SUMIFS('NAAQS Conformity Thresholds'!E:E,'NAAQS Conformity Thresholds'!A:A,B9,'NAAQS Conformity Thresholds'!B:B,LEFT(E9,1),'NAAQS Conformity Thresholds'!D:D,L9),
IF(AND(B9="Ozone",AND(LEFT(E9,1)="N",OR(G9="Marginal",G9="Moderate"))),SUMIFS('NAAQS Conformity Thresholds'!E:E,'NAAQS Conformity Thresholds'!A:A,B9,'NAAQS Conformity Thresholds'!B:B,"N",'NAAQS Conformity Thresholds'!C:C,F9,'NAAQS Conformity Thresholds'!D:D,L9),
SUMIFS('NAAQS Conformity Thresholds'!E:E,'NAAQS Conformity Thresholds'!A:A,B9,'NAAQS Conformity Thresholds'!B:B,LEFT(E9,1),'NAAQS Conformity Thresholds'!C:C,F9,'NAAQS Conformity Thresholds'!D:D,L9)))))</f>
        <v>100</v>
      </c>
      <c r="J9" s="97"/>
      <c r="K9" s="43" t="s">
        <v>1155</v>
      </c>
      <c r="L9" s="98" t="s">
        <v>1412</v>
      </c>
      <c r="M9" s="8"/>
    </row>
    <row r="10" spans="1:13" x14ac:dyDescent="0.25">
      <c r="A10" s="97" t="s">
        <v>2451</v>
      </c>
      <c r="B10" s="43" t="s">
        <v>3086</v>
      </c>
      <c r="C10" s="43" t="s">
        <v>2452</v>
      </c>
      <c r="D10" s="43" t="str">
        <f t="shared" si="0"/>
        <v>PM2.5 (2012 Annual)</v>
      </c>
      <c r="E10" s="43" t="s">
        <v>2996</v>
      </c>
      <c r="F10" s="43" t="s">
        <v>1056</v>
      </c>
      <c r="G10" s="43" t="s">
        <v>1056</v>
      </c>
      <c r="H10" s="99">
        <v>43616</v>
      </c>
      <c r="I10" s="43">
        <f>IF(OR(B10="CO",B10="NO2",B10="SO2",B10="PM2.5"),SUMIFS('NAAQS Conformity Thresholds'!E:E,'NAAQS Conformity Thresholds'!A:A,B10),
IF(AND(B10="PM10",LEFT(E10,1)="M"),SUMIFS('NAAQS Conformity Thresholds'!E:E,'NAAQS Conformity Thresholds'!A:A,B10,'NAAQS Conformity Thresholds'!B:B,LEFT(E10,1)),
IF(AND(B10="Ozone",LEFT(E10,1)="M"),SUMIFS('NAAQS Conformity Thresholds'!E:E,'NAAQS Conformity Thresholds'!A:A,B10,'NAAQS Conformity Thresholds'!B:B,LEFT(E10,1),'NAAQS Conformity Thresholds'!D:D,L10),
IF(AND(B10="Ozone",AND(LEFT(E10,1)="N",OR(G10="Marginal",G10="Moderate"))),SUMIFS('NAAQS Conformity Thresholds'!E:E,'NAAQS Conformity Thresholds'!A:A,B10,'NAAQS Conformity Thresholds'!B:B,"N",'NAAQS Conformity Thresholds'!C:C,F10,'NAAQS Conformity Thresholds'!D:D,L10),
SUMIFS('NAAQS Conformity Thresholds'!E:E,'NAAQS Conformity Thresholds'!A:A,B10,'NAAQS Conformity Thresholds'!B:B,LEFT(E10,1),'NAAQS Conformity Thresholds'!C:C,F10,'NAAQS Conformity Thresholds'!D:D,L10)))))</f>
        <v>100</v>
      </c>
      <c r="J10" s="97"/>
      <c r="K10" s="43" t="s">
        <v>2673</v>
      </c>
      <c r="L10" s="109" t="s">
        <v>1412</v>
      </c>
      <c r="M10" s="8"/>
    </row>
    <row r="11" spans="1:13" ht="45" x14ac:dyDescent="0.25">
      <c r="A11" s="97" t="s">
        <v>1517</v>
      </c>
      <c r="B11" s="43" t="s">
        <v>3085</v>
      </c>
      <c r="C11" s="43" t="s">
        <v>2425</v>
      </c>
      <c r="D11" s="43" t="str">
        <f t="shared" si="0"/>
        <v>PM10 (1987 24-hour)</v>
      </c>
      <c r="E11" s="43" t="s">
        <v>3088</v>
      </c>
      <c r="F11" s="43" t="s">
        <v>1056</v>
      </c>
      <c r="G11" s="43" t="s">
        <v>3088</v>
      </c>
      <c r="H11" s="99">
        <v>43616</v>
      </c>
      <c r="I11" s="43">
        <f>IF(OR(B11="CO",B11="NO2",B11="SO2",B11="PM2.5"),SUMIFS('NAAQS Conformity Thresholds'!E:E,'NAAQS Conformity Thresholds'!A:A,B11),
IF(AND(B11="PM10",LEFT(E11,1)="M"),SUMIFS('NAAQS Conformity Thresholds'!E:E,'NAAQS Conformity Thresholds'!A:A,B11,'NAAQS Conformity Thresholds'!B:B,LEFT(E11,1)),
IF(AND(B11="Ozone",LEFT(E11,1)="M"),SUMIFS('NAAQS Conformity Thresholds'!E:E,'NAAQS Conformity Thresholds'!A:A,B11,'NAAQS Conformity Thresholds'!B:B,LEFT(E11,1),'NAAQS Conformity Thresholds'!D:D,L11),
IF(AND(B11="Ozone",AND(LEFT(E11,1)="N",OR(G11="Marginal",G11="Moderate"))),SUMIFS('NAAQS Conformity Thresholds'!E:E,'NAAQS Conformity Thresholds'!A:A,B11,'NAAQS Conformity Thresholds'!B:B,"N",'NAAQS Conformity Thresholds'!C:C,F11,'NAAQS Conformity Thresholds'!D:D,L11),
SUMIFS('NAAQS Conformity Thresholds'!E:E,'NAAQS Conformity Thresholds'!A:A,B11,'NAAQS Conformity Thresholds'!B:B,LEFT(E11,1),'NAAQS Conformity Thresholds'!C:C,F11,'NAAQS Conformity Thresholds'!D:D,L11)))))</f>
        <v>100</v>
      </c>
      <c r="J11" s="97"/>
      <c r="K11" s="43" t="s">
        <v>1343</v>
      </c>
      <c r="L11" s="98" t="s">
        <v>1412</v>
      </c>
      <c r="M11" s="8"/>
    </row>
    <row r="12" spans="1:13" x14ac:dyDescent="0.25">
      <c r="A12" s="97" t="s">
        <v>1178</v>
      </c>
      <c r="B12" s="43" t="s">
        <v>2422</v>
      </c>
      <c r="C12" s="43" t="s">
        <v>2428</v>
      </c>
      <c r="D12" s="43" t="str">
        <f t="shared" si="0"/>
        <v>SO2 (2010 1-hour)</v>
      </c>
      <c r="E12" s="43" t="s">
        <v>2996</v>
      </c>
      <c r="F12" s="95" t="s">
        <v>1412</v>
      </c>
      <c r="G12" s="43" t="s">
        <v>1412</v>
      </c>
      <c r="H12" s="99">
        <v>43616</v>
      </c>
      <c r="I12" s="43">
        <f>IF(OR(B12="CO",B12="NO2",B12="SO2",B12="PM2.5"),SUMIFS('NAAQS Conformity Thresholds'!E:E,'NAAQS Conformity Thresholds'!A:A,B12),
IF(AND(B12="PM10",LEFT(E12,1)="M"),SUMIFS('NAAQS Conformity Thresholds'!E:E,'NAAQS Conformity Thresholds'!A:A,B12,'NAAQS Conformity Thresholds'!B:B,LEFT(E12,1)),
IF(AND(B12="Ozone",LEFT(E12,1)="M"),SUMIFS('NAAQS Conformity Thresholds'!E:E,'NAAQS Conformity Thresholds'!A:A,B12,'NAAQS Conformity Thresholds'!B:B,LEFT(E12,1),'NAAQS Conformity Thresholds'!D:D,L12),
IF(AND(B12="Ozone",AND(LEFT(E12,1)="N",OR(G12="Marginal",G12="Moderate"))),SUMIFS('NAAQS Conformity Thresholds'!E:E,'NAAQS Conformity Thresholds'!A:A,B12,'NAAQS Conformity Thresholds'!B:B,"N",'NAAQS Conformity Thresholds'!C:C,F12,'NAAQS Conformity Thresholds'!D:D,L12),
SUMIFS('NAAQS Conformity Thresholds'!E:E,'NAAQS Conformity Thresholds'!A:A,B12,'NAAQS Conformity Thresholds'!B:B,LEFT(E12,1),'NAAQS Conformity Thresholds'!C:C,F12,'NAAQS Conformity Thresholds'!D:D,L12)))))</f>
        <v>100</v>
      </c>
      <c r="J12" s="97"/>
      <c r="K12" s="43" t="s">
        <v>1200</v>
      </c>
      <c r="L12" s="98" t="s">
        <v>1412</v>
      </c>
      <c r="M12" s="8"/>
    </row>
    <row r="13" spans="1:13" x14ac:dyDescent="0.25">
      <c r="A13" s="97" t="s">
        <v>1382</v>
      </c>
      <c r="B13" s="43" t="s">
        <v>3086</v>
      </c>
      <c r="C13" s="43" t="s">
        <v>2429</v>
      </c>
      <c r="D13" s="43" t="str">
        <f t="shared" si="0"/>
        <v>PM2.5 (2006 24-hour)</v>
      </c>
      <c r="E13" s="43" t="s">
        <v>3088</v>
      </c>
      <c r="F13" s="95" t="s">
        <v>1056</v>
      </c>
      <c r="G13" s="43" t="s">
        <v>3088</v>
      </c>
      <c r="H13" s="99">
        <v>43616</v>
      </c>
      <c r="I13" s="43">
        <f>IF(OR(B13="CO",B13="NO2",B13="SO2",B13="PM2.5"),SUMIFS('NAAQS Conformity Thresholds'!E:E,'NAAQS Conformity Thresholds'!A:A,B13),
IF(AND(B13="PM10",LEFT(E13,1)="M"),SUMIFS('NAAQS Conformity Thresholds'!E:E,'NAAQS Conformity Thresholds'!A:A,B13,'NAAQS Conformity Thresholds'!B:B,LEFT(E13,1)),
IF(AND(B13="Ozone",LEFT(E13,1)="M"),SUMIFS('NAAQS Conformity Thresholds'!E:E,'NAAQS Conformity Thresholds'!A:A,B13,'NAAQS Conformity Thresholds'!B:B,LEFT(E13,1),'NAAQS Conformity Thresholds'!D:D,L13),
IF(AND(B13="Ozone",AND(LEFT(E13,1)="N",OR(G13="Marginal",G13="Moderate"))),SUMIFS('NAAQS Conformity Thresholds'!E:E,'NAAQS Conformity Thresholds'!A:A,B13,'NAAQS Conformity Thresholds'!B:B,"N",'NAAQS Conformity Thresholds'!C:C,F13,'NAAQS Conformity Thresholds'!D:D,L13),
SUMIFS('NAAQS Conformity Thresholds'!E:E,'NAAQS Conformity Thresholds'!A:A,B13,'NAAQS Conformity Thresholds'!B:B,LEFT(E13,1),'NAAQS Conformity Thresholds'!C:C,F13,'NAAQS Conformity Thresholds'!D:D,L13)))))</f>
        <v>100</v>
      </c>
      <c r="J13" s="97"/>
      <c r="K13" s="43" t="s">
        <v>1388</v>
      </c>
      <c r="L13" s="98" t="s">
        <v>1412</v>
      </c>
      <c r="M13" s="8"/>
    </row>
    <row r="14" spans="1:13" x14ac:dyDescent="0.25">
      <c r="A14" s="97" t="s">
        <v>1054</v>
      </c>
      <c r="B14" s="43" t="s">
        <v>1053</v>
      </c>
      <c r="C14" s="43" t="s">
        <v>2430</v>
      </c>
      <c r="D14" s="43" t="str">
        <f t="shared" si="0"/>
        <v>Ozone (2008 8-hour)</v>
      </c>
      <c r="E14" s="43" t="s">
        <v>2996</v>
      </c>
      <c r="F14" s="43" t="s">
        <v>1065</v>
      </c>
      <c r="G14" s="43" t="s">
        <v>1065</v>
      </c>
      <c r="H14" s="99">
        <v>43616</v>
      </c>
      <c r="I14" s="43">
        <f>IF(OR(B14="CO",B14="NO2",B14="SO2",B14="PM2.5"),SUMIFS('NAAQS Conformity Thresholds'!E:E,'NAAQS Conformity Thresholds'!A:A,B14),
IF(AND(B14="PM10",LEFT(E14,1)="M"),SUMIFS('NAAQS Conformity Thresholds'!E:E,'NAAQS Conformity Thresholds'!A:A,B14,'NAAQS Conformity Thresholds'!B:B,LEFT(E14,1)),
IF(AND(B14="Ozone",LEFT(E14,1)="M"),SUMIFS('NAAQS Conformity Thresholds'!E:E,'NAAQS Conformity Thresholds'!A:A,B14,'NAAQS Conformity Thresholds'!B:B,LEFT(E14,1),'NAAQS Conformity Thresholds'!D:D,L14),
IF(AND(B14="Ozone",AND(LEFT(E14,1)="N",OR(G14="Marginal",G14="Moderate"))),SUMIFS('NAAQS Conformity Thresholds'!E:E,'NAAQS Conformity Thresholds'!A:A,B14,'NAAQS Conformity Thresholds'!B:B,"N",'NAAQS Conformity Thresholds'!C:C,F14,'NAAQS Conformity Thresholds'!D:D,L14),
SUMIFS('NAAQS Conformity Thresholds'!E:E,'NAAQS Conformity Thresholds'!A:A,B14,'NAAQS Conformity Thresholds'!B:B,LEFT(E14,1),'NAAQS Conformity Thresholds'!C:C,F14,'NAAQS Conformity Thresholds'!D:D,L14)))))</f>
        <v>50</v>
      </c>
      <c r="J14" s="97"/>
      <c r="K14" s="43" t="s">
        <v>1101</v>
      </c>
      <c r="L14" s="98" t="s">
        <v>2408</v>
      </c>
      <c r="M14" s="8"/>
    </row>
    <row r="15" spans="1:13" x14ac:dyDescent="0.25">
      <c r="A15" s="97" t="s">
        <v>2999</v>
      </c>
      <c r="B15" s="43" t="s">
        <v>2422</v>
      </c>
      <c r="C15" s="43" t="s">
        <v>2428</v>
      </c>
      <c r="D15" s="43" t="str">
        <f t="shared" si="0"/>
        <v>SO2 (2010 1-hour)</v>
      </c>
      <c r="E15" s="43" t="s">
        <v>2996</v>
      </c>
      <c r="F15" s="95" t="s">
        <v>1412</v>
      </c>
      <c r="G15" s="43" t="s">
        <v>1412</v>
      </c>
      <c r="H15" s="99">
        <v>43616</v>
      </c>
      <c r="I15" s="43">
        <f>IF(OR(B15="CO",B15="NO2",B15="SO2",B15="PM2.5"),SUMIFS('NAAQS Conformity Thresholds'!E:E,'NAAQS Conformity Thresholds'!A:A,B15),
IF(AND(B15="PM10",LEFT(E15,1)="M"),SUMIFS('NAAQS Conformity Thresholds'!E:E,'NAAQS Conformity Thresholds'!A:A,B15,'NAAQS Conformity Thresholds'!B:B,LEFT(E15,1)),
IF(AND(B15="Ozone",LEFT(E15,1)="M"),SUMIFS('NAAQS Conformity Thresholds'!E:E,'NAAQS Conformity Thresholds'!A:A,B15,'NAAQS Conformity Thresholds'!B:B,LEFT(E15,1),'NAAQS Conformity Thresholds'!D:D,L15),
IF(AND(B15="Ozone",AND(LEFT(E15,1)="N",OR(G15="Marginal",G15="Moderate"))),SUMIFS('NAAQS Conformity Thresholds'!E:E,'NAAQS Conformity Thresholds'!A:A,B15,'NAAQS Conformity Thresholds'!B:B,"N",'NAAQS Conformity Thresholds'!C:C,F15,'NAAQS Conformity Thresholds'!D:D,L15),
SUMIFS('NAAQS Conformity Thresholds'!E:E,'NAAQS Conformity Thresholds'!A:A,B15,'NAAQS Conformity Thresholds'!B:B,LEFT(E15,1),'NAAQS Conformity Thresholds'!C:C,F15,'NAAQS Conformity Thresholds'!D:D,L15)))))</f>
        <v>100</v>
      </c>
      <c r="J15" s="97"/>
      <c r="K15" s="43" t="s">
        <v>3029</v>
      </c>
      <c r="L15" s="109" t="s">
        <v>1412</v>
      </c>
      <c r="M15" s="8"/>
    </row>
    <row r="16" spans="1:13" x14ac:dyDescent="0.25">
      <c r="A16" s="97" t="s">
        <v>3103</v>
      </c>
      <c r="B16" s="97" t="s">
        <v>1053</v>
      </c>
      <c r="C16" s="43" t="s">
        <v>3125</v>
      </c>
      <c r="D16" s="43" t="str">
        <f t="shared" si="0"/>
        <v>Ozone (2015 8-hour)</v>
      </c>
      <c r="E16" s="43" t="s">
        <v>2996</v>
      </c>
      <c r="F16" s="97" t="s">
        <v>1065</v>
      </c>
      <c r="G16" s="43" t="s">
        <v>1065</v>
      </c>
      <c r="H16" s="99">
        <v>43616</v>
      </c>
      <c r="I16" s="43">
        <f>IF(OR(B16="CO",B16="NO2",B16="SO2",B16="PM2.5"),SUMIFS('NAAQS Conformity Thresholds'!E:E,'NAAQS Conformity Thresholds'!A:A,B16),
IF(AND(B16="PM10",LEFT(E16,1)="M"),SUMIFS('NAAQS Conformity Thresholds'!E:E,'NAAQS Conformity Thresholds'!A:A,B16,'NAAQS Conformity Thresholds'!B:B,LEFT(E16,1)),
IF(AND(B16="Ozone",LEFT(E16,1)="M"),SUMIFS('NAAQS Conformity Thresholds'!E:E,'NAAQS Conformity Thresholds'!A:A,B16,'NAAQS Conformity Thresholds'!B:B,LEFT(E16,1),'NAAQS Conformity Thresholds'!D:D,L16),
IF(AND(B16="Ozone",AND(LEFT(E16,1)="N",OR(G16="Marginal",G16="Moderate"))),SUMIFS('NAAQS Conformity Thresholds'!E:E,'NAAQS Conformity Thresholds'!A:A,B16,'NAAQS Conformity Thresholds'!B:B,"N",'NAAQS Conformity Thresholds'!C:C,F16,'NAAQS Conformity Thresholds'!D:D,L16),
SUMIFS('NAAQS Conformity Thresholds'!E:E,'NAAQS Conformity Thresholds'!A:A,B16,'NAAQS Conformity Thresholds'!B:B,LEFT(E16,1),'NAAQS Conformity Thresholds'!C:C,F16,'NAAQS Conformity Thresholds'!D:D,L16)))))</f>
        <v>100</v>
      </c>
      <c r="J16" s="97"/>
      <c r="K16" s="97" t="s">
        <v>3130</v>
      </c>
      <c r="L16" s="97" t="s">
        <v>1086</v>
      </c>
      <c r="M16" s="8"/>
    </row>
    <row r="17" spans="1:13" x14ac:dyDescent="0.25">
      <c r="A17" s="97" t="s">
        <v>1425</v>
      </c>
      <c r="B17" s="43" t="s">
        <v>764</v>
      </c>
      <c r="C17" s="43" t="s">
        <v>2427</v>
      </c>
      <c r="D17" s="43" t="str">
        <f t="shared" si="0"/>
        <v>CO (1971 8-hour)</v>
      </c>
      <c r="E17" s="43" t="s">
        <v>3088</v>
      </c>
      <c r="F17" s="43" t="s">
        <v>1082</v>
      </c>
      <c r="G17" s="43" t="s">
        <v>3088</v>
      </c>
      <c r="H17" s="99">
        <v>42779</v>
      </c>
      <c r="I17" s="43">
        <f>IF(OR(B17="CO",B17="NO2",B17="SO2",B17="PM2.5"),SUMIFS('NAAQS Conformity Thresholds'!E:E,'NAAQS Conformity Thresholds'!A:A,B17),
IF(AND(B17="PM10",LEFT(E17,1)="M"),SUMIFS('NAAQS Conformity Thresholds'!E:E,'NAAQS Conformity Thresholds'!A:A,B17,'NAAQS Conformity Thresholds'!B:B,LEFT(E17,1)),
IF(AND(B17="Ozone",LEFT(E17,1)="M"),SUMIFS('NAAQS Conformity Thresholds'!E:E,'NAAQS Conformity Thresholds'!A:A,B17,'NAAQS Conformity Thresholds'!B:B,LEFT(E17,1),'NAAQS Conformity Thresholds'!D:D,L17),
IF(AND(B17="Ozone",AND(LEFT(E17,1)="N",OR(G17="Marginal",G17="Moderate"))),SUMIFS('NAAQS Conformity Thresholds'!E:E,'NAAQS Conformity Thresholds'!A:A,B17,'NAAQS Conformity Thresholds'!B:B,"N",'NAAQS Conformity Thresholds'!C:C,F17,'NAAQS Conformity Thresholds'!D:D,L17),
SUMIFS('NAAQS Conformity Thresholds'!E:E,'NAAQS Conformity Thresholds'!A:A,B17,'NAAQS Conformity Thresholds'!B:B,LEFT(E17,1),'NAAQS Conformity Thresholds'!C:C,F17,'NAAQS Conformity Thresholds'!D:D,L17)))))</f>
        <v>100</v>
      </c>
      <c r="J17" s="97"/>
      <c r="K17" s="43" t="s">
        <v>1230</v>
      </c>
      <c r="L17" s="98" t="s">
        <v>1412</v>
      </c>
      <c r="M17" s="8"/>
    </row>
    <row r="18" spans="1:13" x14ac:dyDescent="0.25">
      <c r="A18" s="97" t="s">
        <v>1487</v>
      </c>
      <c r="B18" s="43" t="s">
        <v>3085</v>
      </c>
      <c r="C18" s="43" t="s">
        <v>2425</v>
      </c>
      <c r="D18" s="43" t="str">
        <f t="shared" si="0"/>
        <v>PM10 (1987 24-hour)</v>
      </c>
      <c r="E18" s="43" t="s">
        <v>3088</v>
      </c>
      <c r="F18" s="43" t="s">
        <v>1056</v>
      </c>
      <c r="G18" s="43" t="s">
        <v>3088</v>
      </c>
      <c r="H18" s="99">
        <v>43616</v>
      </c>
      <c r="I18" s="43">
        <f>IF(OR(B18="CO",B18="NO2",B18="SO2",B18="PM2.5"),SUMIFS('NAAQS Conformity Thresholds'!E:E,'NAAQS Conformity Thresholds'!A:A,B18),
IF(AND(B18="PM10",LEFT(E18,1)="M"),SUMIFS('NAAQS Conformity Thresholds'!E:E,'NAAQS Conformity Thresholds'!A:A,B18,'NAAQS Conformity Thresholds'!B:B,LEFT(E18,1)),
IF(AND(B18="Ozone",LEFT(E18,1)="M"),SUMIFS('NAAQS Conformity Thresholds'!E:E,'NAAQS Conformity Thresholds'!A:A,B18,'NAAQS Conformity Thresholds'!B:B,LEFT(E18,1),'NAAQS Conformity Thresholds'!D:D,L18),
IF(AND(B18="Ozone",AND(LEFT(E18,1)="N",OR(G18="Marginal",G18="Moderate"))),SUMIFS('NAAQS Conformity Thresholds'!E:E,'NAAQS Conformity Thresholds'!A:A,B18,'NAAQS Conformity Thresholds'!B:B,"N",'NAAQS Conformity Thresholds'!C:C,F18,'NAAQS Conformity Thresholds'!D:D,L18),
SUMIFS('NAAQS Conformity Thresholds'!E:E,'NAAQS Conformity Thresholds'!A:A,B18,'NAAQS Conformity Thresholds'!B:B,LEFT(E18,1),'NAAQS Conformity Thresholds'!C:C,F18,'NAAQS Conformity Thresholds'!D:D,L18)))))</f>
        <v>100</v>
      </c>
      <c r="J18" s="97"/>
      <c r="K18" s="43" t="s">
        <v>1347</v>
      </c>
      <c r="L18" s="98" t="s">
        <v>1412</v>
      </c>
      <c r="M18" s="8"/>
    </row>
    <row r="19" spans="1:13" x14ac:dyDescent="0.25">
      <c r="A19" s="97" t="s">
        <v>3000</v>
      </c>
      <c r="B19" s="43" t="s">
        <v>2422</v>
      </c>
      <c r="C19" s="43" t="s">
        <v>2428</v>
      </c>
      <c r="D19" s="43" t="str">
        <f t="shared" si="0"/>
        <v>SO2 (2010 1-hour)</v>
      </c>
      <c r="E19" s="43" t="s">
        <v>2996</v>
      </c>
      <c r="F19" s="95" t="s">
        <v>1412</v>
      </c>
      <c r="G19" s="43" t="s">
        <v>1412</v>
      </c>
      <c r="H19" s="99">
        <v>43616</v>
      </c>
      <c r="I19" s="43">
        <f>IF(OR(B19="CO",B19="NO2",B19="SO2",B19="PM2.5"),SUMIFS('NAAQS Conformity Thresholds'!E:E,'NAAQS Conformity Thresholds'!A:A,B19),
IF(AND(B19="PM10",LEFT(E19,1)="M"),SUMIFS('NAAQS Conformity Thresholds'!E:E,'NAAQS Conformity Thresholds'!A:A,B19,'NAAQS Conformity Thresholds'!B:B,LEFT(E19,1)),
IF(AND(B19="Ozone",LEFT(E19,1)="M"),SUMIFS('NAAQS Conformity Thresholds'!E:E,'NAAQS Conformity Thresholds'!A:A,B19,'NAAQS Conformity Thresholds'!B:B,LEFT(E19,1),'NAAQS Conformity Thresholds'!D:D,L19),
IF(AND(B19="Ozone",AND(LEFT(E19,1)="N",OR(G19="Marginal",G19="Moderate"))),SUMIFS('NAAQS Conformity Thresholds'!E:E,'NAAQS Conformity Thresholds'!A:A,B19,'NAAQS Conformity Thresholds'!B:B,"N",'NAAQS Conformity Thresholds'!C:C,F19,'NAAQS Conformity Thresholds'!D:D,L19),
SUMIFS('NAAQS Conformity Thresholds'!E:E,'NAAQS Conformity Thresholds'!A:A,B19,'NAAQS Conformity Thresholds'!B:B,LEFT(E19,1),'NAAQS Conformity Thresholds'!C:C,F19,'NAAQS Conformity Thresholds'!D:D,L19)))))</f>
        <v>100</v>
      </c>
      <c r="J19" s="97"/>
      <c r="K19" s="43" t="s">
        <v>3030</v>
      </c>
      <c r="L19" s="109" t="s">
        <v>1412</v>
      </c>
      <c r="M19" s="8"/>
    </row>
    <row r="20" spans="1:13" x14ac:dyDescent="0.25">
      <c r="A20" s="97" t="s">
        <v>1565</v>
      </c>
      <c r="B20" s="43" t="s">
        <v>2422</v>
      </c>
      <c r="C20" s="43" t="s">
        <v>2426</v>
      </c>
      <c r="D20" s="43" t="str">
        <f t="shared" si="0"/>
        <v>SO2 (1971 24-hour/Annual)</v>
      </c>
      <c r="E20" s="43" t="s">
        <v>3088</v>
      </c>
      <c r="F20" s="95" t="s">
        <v>1412</v>
      </c>
      <c r="G20" s="43" t="s">
        <v>3088</v>
      </c>
      <c r="H20" s="99">
        <v>43616</v>
      </c>
      <c r="I20" s="43">
        <f>IF(OR(B20="CO",B20="NO2",B20="SO2",B20="PM2.5"),SUMIFS('NAAQS Conformity Thresholds'!E:E,'NAAQS Conformity Thresholds'!A:A,B20),
IF(AND(B20="PM10",LEFT(E20,1)="M"),SUMIFS('NAAQS Conformity Thresholds'!E:E,'NAAQS Conformity Thresholds'!A:A,B20,'NAAQS Conformity Thresholds'!B:B,LEFT(E20,1)),
IF(AND(B20="Ozone",LEFT(E20,1)="M"),SUMIFS('NAAQS Conformity Thresholds'!E:E,'NAAQS Conformity Thresholds'!A:A,B20,'NAAQS Conformity Thresholds'!B:B,LEFT(E20,1),'NAAQS Conformity Thresholds'!D:D,L20),
IF(AND(B20="Ozone",AND(LEFT(E20,1)="N",OR(G20="Marginal",G20="Moderate"))),SUMIFS('NAAQS Conformity Thresholds'!E:E,'NAAQS Conformity Thresholds'!A:A,B20,'NAAQS Conformity Thresholds'!B:B,"N",'NAAQS Conformity Thresholds'!C:C,F20,'NAAQS Conformity Thresholds'!D:D,L20),
SUMIFS('NAAQS Conformity Thresholds'!E:E,'NAAQS Conformity Thresholds'!A:A,B20,'NAAQS Conformity Thresholds'!B:B,LEFT(E20,1),'NAAQS Conformity Thresholds'!C:C,F20,'NAAQS Conformity Thresholds'!D:D,L20)))))</f>
        <v>100</v>
      </c>
      <c r="J20" s="97"/>
      <c r="K20" s="43" t="s">
        <v>1152</v>
      </c>
      <c r="L20" s="98" t="s">
        <v>1412</v>
      </c>
      <c r="M20" s="8"/>
    </row>
    <row r="21" spans="1:13" x14ac:dyDescent="0.25">
      <c r="A21" s="97" t="s">
        <v>1575</v>
      </c>
      <c r="B21" s="43" t="s">
        <v>2422</v>
      </c>
      <c r="C21" s="43" t="s">
        <v>2426</v>
      </c>
      <c r="D21" s="43" t="str">
        <f t="shared" si="0"/>
        <v>SO2 (1971 24-hour/Annual)</v>
      </c>
      <c r="E21" s="43" t="s">
        <v>3088</v>
      </c>
      <c r="F21" s="95" t="s">
        <v>1412</v>
      </c>
      <c r="G21" s="43" t="s">
        <v>3088</v>
      </c>
      <c r="H21" s="99">
        <v>43616</v>
      </c>
      <c r="I21" s="43">
        <f>IF(OR(B21="CO",B21="NO2",B21="SO2",B21="PM2.5"),SUMIFS('NAAQS Conformity Thresholds'!E:E,'NAAQS Conformity Thresholds'!A:A,B21),
IF(AND(B21="PM10",LEFT(E21,1)="M"),SUMIFS('NAAQS Conformity Thresholds'!E:E,'NAAQS Conformity Thresholds'!A:A,B21,'NAAQS Conformity Thresholds'!B:B,LEFT(E21,1)),
IF(AND(B21="Ozone",LEFT(E21,1)="M"),SUMIFS('NAAQS Conformity Thresholds'!E:E,'NAAQS Conformity Thresholds'!A:A,B21,'NAAQS Conformity Thresholds'!B:B,LEFT(E21,1),'NAAQS Conformity Thresholds'!D:D,L21),
IF(AND(B21="Ozone",AND(LEFT(E21,1)="N",OR(G21="Marginal",G21="Moderate"))),SUMIFS('NAAQS Conformity Thresholds'!E:E,'NAAQS Conformity Thresholds'!A:A,B21,'NAAQS Conformity Thresholds'!B:B,"N",'NAAQS Conformity Thresholds'!C:C,F21,'NAAQS Conformity Thresholds'!D:D,L21),
SUMIFS('NAAQS Conformity Thresholds'!E:E,'NAAQS Conformity Thresholds'!A:A,B21,'NAAQS Conformity Thresholds'!B:B,LEFT(E21,1),'NAAQS Conformity Thresholds'!C:C,F21,'NAAQS Conformity Thresholds'!D:D,L21)))))</f>
        <v>100</v>
      </c>
      <c r="J21" s="97"/>
      <c r="K21" s="43" t="s">
        <v>1164</v>
      </c>
      <c r="L21" s="98" t="s">
        <v>1412</v>
      </c>
      <c r="M21" s="8"/>
    </row>
    <row r="22" spans="1:13" ht="45" x14ac:dyDescent="0.25">
      <c r="A22" s="97" t="s">
        <v>889</v>
      </c>
      <c r="B22" s="43" t="s">
        <v>2422</v>
      </c>
      <c r="C22" s="43" t="s">
        <v>2426</v>
      </c>
      <c r="D22" s="43" t="str">
        <f t="shared" si="0"/>
        <v>SO2 (1971 24-hour/Annual)</v>
      </c>
      <c r="E22" s="43" t="s">
        <v>3088</v>
      </c>
      <c r="F22" s="95" t="s">
        <v>1412</v>
      </c>
      <c r="G22" s="43" t="s">
        <v>3088</v>
      </c>
      <c r="H22" s="99">
        <v>43616</v>
      </c>
      <c r="I22" s="43">
        <f>IF(OR(B22="CO",B22="NO2",B22="SO2",B22="PM2.5"),SUMIFS('NAAQS Conformity Thresholds'!E:E,'NAAQS Conformity Thresholds'!A:A,B22),
IF(AND(B22="PM10",LEFT(E22,1)="M"),SUMIFS('NAAQS Conformity Thresholds'!E:E,'NAAQS Conformity Thresholds'!A:A,B22,'NAAQS Conformity Thresholds'!B:B,LEFT(E22,1)),
IF(AND(B22="Ozone",LEFT(E22,1)="M"),SUMIFS('NAAQS Conformity Thresholds'!E:E,'NAAQS Conformity Thresholds'!A:A,B22,'NAAQS Conformity Thresholds'!B:B,LEFT(E22,1),'NAAQS Conformity Thresholds'!D:D,L22),
IF(AND(B22="Ozone",AND(LEFT(E22,1)="N",OR(G22="Marginal",G22="Moderate"))),SUMIFS('NAAQS Conformity Thresholds'!E:E,'NAAQS Conformity Thresholds'!A:A,B22,'NAAQS Conformity Thresholds'!B:B,"N",'NAAQS Conformity Thresholds'!C:C,F22,'NAAQS Conformity Thresholds'!D:D,L22),
SUMIFS('NAAQS Conformity Thresholds'!E:E,'NAAQS Conformity Thresholds'!A:A,B22,'NAAQS Conformity Thresholds'!B:B,LEFT(E22,1),'NAAQS Conformity Thresholds'!C:C,F22,'NAAQS Conformity Thresholds'!D:D,L22)))))</f>
        <v>100</v>
      </c>
      <c r="J22" s="97"/>
      <c r="K22" s="43" t="s">
        <v>890</v>
      </c>
      <c r="L22" s="98" t="s">
        <v>1412</v>
      </c>
      <c r="M22" s="8"/>
    </row>
    <row r="23" spans="1:13" ht="30" x14ac:dyDescent="0.25">
      <c r="A23" s="97" t="s">
        <v>3096</v>
      </c>
      <c r="B23" s="43" t="s">
        <v>2422</v>
      </c>
      <c r="C23" s="43" t="s">
        <v>2426</v>
      </c>
      <c r="D23" s="43" t="str">
        <f t="shared" si="0"/>
        <v>SO2 (1971 24-hour/Annual)</v>
      </c>
      <c r="E23" s="43" t="s">
        <v>3088</v>
      </c>
      <c r="F23" s="95" t="s">
        <v>1412</v>
      </c>
      <c r="G23" s="43" t="s">
        <v>3088</v>
      </c>
      <c r="H23" s="99">
        <v>43616</v>
      </c>
      <c r="I23" s="43">
        <f>IF(OR(B23="CO",B23="NO2",B23="SO2",B23="PM2.5"),SUMIFS('NAAQS Conformity Thresholds'!E:E,'NAAQS Conformity Thresholds'!A:A,B23),
IF(AND(B23="PM10",LEFT(E23,1)="M"),SUMIFS('NAAQS Conformity Thresholds'!E:E,'NAAQS Conformity Thresholds'!A:A,B23,'NAAQS Conformity Thresholds'!B:B,LEFT(E23,1)),
IF(AND(B23="Ozone",LEFT(E23,1)="M"),SUMIFS('NAAQS Conformity Thresholds'!E:E,'NAAQS Conformity Thresholds'!A:A,B23,'NAAQS Conformity Thresholds'!B:B,LEFT(E23,1),'NAAQS Conformity Thresholds'!D:D,L23),
IF(AND(B23="Ozone",AND(LEFT(E23,1)="N",OR(G23="Marginal",G23="Moderate"))),SUMIFS('NAAQS Conformity Thresholds'!E:E,'NAAQS Conformity Thresholds'!A:A,B23,'NAAQS Conformity Thresholds'!B:B,"N",'NAAQS Conformity Thresholds'!C:C,F23,'NAAQS Conformity Thresholds'!D:D,L23),
SUMIFS('NAAQS Conformity Thresholds'!E:E,'NAAQS Conformity Thresholds'!A:A,B23,'NAAQS Conformity Thresholds'!B:B,LEFT(E23,1),'NAAQS Conformity Thresholds'!C:C,F23,'NAAQS Conformity Thresholds'!D:D,L23)))))</f>
        <v>100</v>
      </c>
      <c r="J23" s="97"/>
      <c r="K23" s="43" t="s">
        <v>1153</v>
      </c>
      <c r="L23" s="98" t="s">
        <v>1412</v>
      </c>
      <c r="M23" s="8"/>
    </row>
    <row r="24" spans="1:13" ht="30" x14ac:dyDescent="0.25">
      <c r="A24" s="97" t="s">
        <v>3097</v>
      </c>
      <c r="B24" s="43" t="s">
        <v>2422</v>
      </c>
      <c r="C24" s="43" t="s">
        <v>2426</v>
      </c>
      <c r="D24" s="43" t="str">
        <f t="shared" si="0"/>
        <v>SO2 (1971 24-hour/Annual)</v>
      </c>
      <c r="E24" s="43" t="s">
        <v>3088</v>
      </c>
      <c r="F24" s="95" t="s">
        <v>1412</v>
      </c>
      <c r="G24" s="43" t="s">
        <v>3088</v>
      </c>
      <c r="H24" s="99">
        <v>43616</v>
      </c>
      <c r="I24" s="43">
        <f>IF(OR(B24="CO",B24="NO2",B24="SO2",B24="PM2.5"),SUMIFS('NAAQS Conformity Thresholds'!E:E,'NAAQS Conformity Thresholds'!A:A,B24),
IF(AND(B24="PM10",LEFT(E24,1)="M"),SUMIFS('NAAQS Conformity Thresholds'!E:E,'NAAQS Conformity Thresholds'!A:A,B24,'NAAQS Conformity Thresholds'!B:B,LEFT(E24,1)),
IF(AND(B24="Ozone",LEFT(E24,1)="M"),SUMIFS('NAAQS Conformity Thresholds'!E:E,'NAAQS Conformity Thresholds'!A:A,B24,'NAAQS Conformity Thresholds'!B:B,LEFT(E24,1),'NAAQS Conformity Thresholds'!D:D,L24),
IF(AND(B24="Ozone",AND(LEFT(E24,1)="N",OR(G24="Marginal",G24="Moderate"))),SUMIFS('NAAQS Conformity Thresholds'!E:E,'NAAQS Conformity Thresholds'!A:A,B24,'NAAQS Conformity Thresholds'!B:B,"N",'NAAQS Conformity Thresholds'!C:C,F24,'NAAQS Conformity Thresholds'!D:D,L24),
SUMIFS('NAAQS Conformity Thresholds'!E:E,'NAAQS Conformity Thresholds'!A:A,B24,'NAAQS Conformity Thresholds'!B:B,LEFT(E24,1),'NAAQS Conformity Thresholds'!C:C,F24,'NAAQS Conformity Thresholds'!D:D,L24)))))</f>
        <v>100</v>
      </c>
      <c r="J24" s="97"/>
      <c r="K24" s="43" t="s">
        <v>1172</v>
      </c>
      <c r="L24" s="98" t="s">
        <v>1412</v>
      </c>
      <c r="M24" s="8"/>
    </row>
    <row r="25" spans="1:13" ht="30" x14ac:dyDescent="0.25">
      <c r="A25" s="97" t="s">
        <v>3098</v>
      </c>
      <c r="B25" s="43" t="s">
        <v>2422</v>
      </c>
      <c r="C25" s="43" t="s">
        <v>2426</v>
      </c>
      <c r="D25" s="43" t="str">
        <f t="shared" si="0"/>
        <v>SO2 (1971 24-hour/Annual)</v>
      </c>
      <c r="E25" s="43" t="s">
        <v>3088</v>
      </c>
      <c r="F25" s="95" t="s">
        <v>1412</v>
      </c>
      <c r="G25" s="43" t="s">
        <v>3088</v>
      </c>
      <c r="H25" s="99">
        <v>43616</v>
      </c>
      <c r="I25" s="43">
        <f>IF(OR(B25="CO",B25="NO2",B25="SO2",B25="PM2.5"),SUMIFS('NAAQS Conformity Thresholds'!E:E,'NAAQS Conformity Thresholds'!A:A,B25),
IF(AND(B25="PM10",LEFT(E25,1)="M"),SUMIFS('NAAQS Conformity Thresholds'!E:E,'NAAQS Conformity Thresholds'!A:A,B25,'NAAQS Conformity Thresholds'!B:B,LEFT(E25,1)),
IF(AND(B25="Ozone",LEFT(E25,1)="M"),SUMIFS('NAAQS Conformity Thresholds'!E:E,'NAAQS Conformity Thresholds'!A:A,B25,'NAAQS Conformity Thresholds'!B:B,LEFT(E25,1),'NAAQS Conformity Thresholds'!D:D,L25),
IF(AND(B25="Ozone",AND(LEFT(E25,1)="N",OR(G25="Marginal",G25="Moderate"))),SUMIFS('NAAQS Conformity Thresholds'!E:E,'NAAQS Conformity Thresholds'!A:A,B25,'NAAQS Conformity Thresholds'!B:B,"N",'NAAQS Conformity Thresholds'!C:C,F25,'NAAQS Conformity Thresholds'!D:D,L25),
SUMIFS('NAAQS Conformity Thresholds'!E:E,'NAAQS Conformity Thresholds'!A:A,B25,'NAAQS Conformity Thresholds'!B:B,LEFT(E25,1),'NAAQS Conformity Thresholds'!C:C,F25,'NAAQS Conformity Thresholds'!D:D,L25)))))</f>
        <v>100</v>
      </c>
      <c r="J25" s="97"/>
      <c r="K25" s="43" t="s">
        <v>1170</v>
      </c>
      <c r="L25" s="98" t="s">
        <v>1412</v>
      </c>
      <c r="M25" s="8"/>
    </row>
    <row r="26" spans="1:13" ht="30" x14ac:dyDescent="0.25">
      <c r="A26" s="97" t="s">
        <v>3099</v>
      </c>
      <c r="B26" s="43" t="s">
        <v>2422</v>
      </c>
      <c r="C26" s="43" t="s">
        <v>2426</v>
      </c>
      <c r="D26" s="43" t="str">
        <f t="shared" si="0"/>
        <v>SO2 (1971 24-hour/Annual)</v>
      </c>
      <c r="E26" s="43" t="s">
        <v>3088</v>
      </c>
      <c r="F26" s="95" t="s">
        <v>1412</v>
      </c>
      <c r="G26" s="43" t="s">
        <v>3088</v>
      </c>
      <c r="H26" s="99">
        <v>43616</v>
      </c>
      <c r="I26" s="43">
        <f>IF(OR(B26="CO",B26="NO2",B26="SO2",B26="PM2.5"),SUMIFS('NAAQS Conformity Thresholds'!E:E,'NAAQS Conformity Thresholds'!A:A,B26),
IF(AND(B26="PM10",LEFT(E26,1)="M"),SUMIFS('NAAQS Conformity Thresholds'!E:E,'NAAQS Conformity Thresholds'!A:A,B26,'NAAQS Conformity Thresholds'!B:B,LEFT(E26,1)),
IF(AND(B26="Ozone",LEFT(E26,1)="M"),SUMIFS('NAAQS Conformity Thresholds'!E:E,'NAAQS Conformity Thresholds'!A:A,B26,'NAAQS Conformity Thresholds'!B:B,LEFT(E26,1),'NAAQS Conformity Thresholds'!D:D,L26),
IF(AND(B26="Ozone",AND(LEFT(E26,1)="N",OR(G26="Marginal",G26="Moderate"))),SUMIFS('NAAQS Conformity Thresholds'!E:E,'NAAQS Conformity Thresholds'!A:A,B26,'NAAQS Conformity Thresholds'!B:B,"N",'NAAQS Conformity Thresholds'!C:C,F26,'NAAQS Conformity Thresholds'!D:D,L26),
SUMIFS('NAAQS Conformity Thresholds'!E:E,'NAAQS Conformity Thresholds'!A:A,B26,'NAAQS Conformity Thresholds'!B:B,LEFT(E26,1),'NAAQS Conformity Thresholds'!C:C,F26,'NAAQS Conformity Thresholds'!D:D,L26)))))</f>
        <v>100</v>
      </c>
      <c r="J26" s="97"/>
      <c r="K26" s="43" t="s">
        <v>1165</v>
      </c>
      <c r="L26" s="98" t="s">
        <v>1412</v>
      </c>
      <c r="M26" s="8"/>
    </row>
    <row r="27" spans="1:13" x14ac:dyDescent="0.25">
      <c r="A27" s="97" t="s">
        <v>3100</v>
      </c>
      <c r="B27" s="43" t="s">
        <v>2422</v>
      </c>
      <c r="C27" s="43" t="s">
        <v>2426</v>
      </c>
      <c r="D27" s="43" t="str">
        <f t="shared" si="0"/>
        <v>SO2 (1971 24-hour/Annual)</v>
      </c>
      <c r="E27" s="43" t="s">
        <v>3088</v>
      </c>
      <c r="F27" s="95" t="s">
        <v>1412</v>
      </c>
      <c r="G27" s="43" t="s">
        <v>3088</v>
      </c>
      <c r="H27" s="99">
        <v>43616</v>
      </c>
      <c r="I27" s="43">
        <f>IF(OR(B27="CO",B27="NO2",B27="SO2",B27="PM2.5"),SUMIFS('NAAQS Conformity Thresholds'!E:E,'NAAQS Conformity Thresholds'!A:A,B27),
IF(AND(B27="PM10",LEFT(E27,1)="M"),SUMIFS('NAAQS Conformity Thresholds'!E:E,'NAAQS Conformity Thresholds'!A:A,B27,'NAAQS Conformity Thresholds'!B:B,LEFT(E27,1)),
IF(AND(B27="Ozone",LEFT(E27,1)="M"),SUMIFS('NAAQS Conformity Thresholds'!E:E,'NAAQS Conformity Thresholds'!A:A,B27,'NAAQS Conformity Thresholds'!B:B,LEFT(E27,1),'NAAQS Conformity Thresholds'!D:D,L27),
IF(AND(B27="Ozone",AND(LEFT(E27,1)="N",OR(G27="Marginal",G27="Moderate"))),SUMIFS('NAAQS Conformity Thresholds'!E:E,'NAAQS Conformity Thresholds'!A:A,B27,'NAAQS Conformity Thresholds'!B:B,"N",'NAAQS Conformity Thresholds'!C:C,F27,'NAAQS Conformity Thresholds'!D:D,L27),
SUMIFS('NAAQS Conformity Thresholds'!E:E,'NAAQS Conformity Thresholds'!A:A,B27,'NAAQS Conformity Thresholds'!B:B,LEFT(E27,1),'NAAQS Conformity Thresholds'!C:C,F27,'NAAQS Conformity Thresholds'!D:D,L27)))))</f>
        <v>100</v>
      </c>
      <c r="J27" s="97"/>
      <c r="K27" s="43" t="s">
        <v>1161</v>
      </c>
      <c r="L27" s="98" t="s">
        <v>1412</v>
      </c>
      <c r="M27" s="8"/>
    </row>
    <row r="28" spans="1:13" x14ac:dyDescent="0.25">
      <c r="A28" s="97" t="s">
        <v>1531</v>
      </c>
      <c r="B28" s="43" t="s">
        <v>3085</v>
      </c>
      <c r="C28" s="43" t="s">
        <v>2425</v>
      </c>
      <c r="D28" s="43" t="str">
        <f t="shared" si="0"/>
        <v>PM10 (1987 24-hour)</v>
      </c>
      <c r="E28" s="43" t="s">
        <v>3088</v>
      </c>
      <c r="F28" s="43" t="s">
        <v>1056</v>
      </c>
      <c r="G28" s="43" t="s">
        <v>3088</v>
      </c>
      <c r="H28" s="99">
        <v>43616</v>
      </c>
      <c r="I28" s="43">
        <f>IF(OR(B28="CO",B28="NO2",B28="SO2",B28="PM2.5"),SUMIFS('NAAQS Conformity Thresholds'!E:E,'NAAQS Conformity Thresholds'!A:A,B28),
IF(AND(B28="PM10",LEFT(E28,1)="M"),SUMIFS('NAAQS Conformity Thresholds'!E:E,'NAAQS Conformity Thresholds'!A:A,B28,'NAAQS Conformity Thresholds'!B:B,LEFT(E28,1)),
IF(AND(B28="Ozone",LEFT(E28,1)="M"),SUMIFS('NAAQS Conformity Thresholds'!E:E,'NAAQS Conformity Thresholds'!A:A,B28,'NAAQS Conformity Thresholds'!B:B,LEFT(E28,1),'NAAQS Conformity Thresholds'!D:D,L28),
IF(AND(B28="Ozone",AND(LEFT(E28,1)="N",OR(G28="Marginal",G28="Moderate"))),SUMIFS('NAAQS Conformity Thresholds'!E:E,'NAAQS Conformity Thresholds'!A:A,B28,'NAAQS Conformity Thresholds'!B:B,"N",'NAAQS Conformity Thresholds'!C:C,F28,'NAAQS Conformity Thresholds'!D:D,L28),
SUMIFS('NAAQS Conformity Thresholds'!E:E,'NAAQS Conformity Thresholds'!A:A,B28,'NAAQS Conformity Thresholds'!B:B,LEFT(E28,1),'NAAQS Conformity Thresholds'!C:C,F28,'NAAQS Conformity Thresholds'!D:D,L28)))))</f>
        <v>100</v>
      </c>
      <c r="J28" s="97"/>
      <c r="K28" s="43" t="s">
        <v>1368</v>
      </c>
      <c r="L28" s="98" t="s">
        <v>1412</v>
      </c>
      <c r="M28" s="8"/>
    </row>
    <row r="29" spans="1:13" ht="30" x14ac:dyDescent="0.25">
      <c r="A29" s="97" t="s">
        <v>1557</v>
      </c>
      <c r="B29" s="43" t="s">
        <v>2422</v>
      </c>
      <c r="C29" s="43" t="s">
        <v>2426</v>
      </c>
      <c r="D29" s="43" t="str">
        <f t="shared" si="0"/>
        <v>SO2 (1971 24-hour/Annual)</v>
      </c>
      <c r="E29" s="43" t="s">
        <v>2996</v>
      </c>
      <c r="F29" s="95" t="s">
        <v>1412</v>
      </c>
      <c r="G29" s="43" t="s">
        <v>1412</v>
      </c>
      <c r="H29" s="99">
        <v>43616</v>
      </c>
      <c r="I29" s="43">
        <f>IF(OR(B29="CO",B29="NO2",B29="SO2",B29="PM2.5"),SUMIFS('NAAQS Conformity Thresholds'!E:E,'NAAQS Conformity Thresholds'!A:A,B29),
IF(AND(B29="PM10",LEFT(E29,1)="M"),SUMIFS('NAAQS Conformity Thresholds'!E:E,'NAAQS Conformity Thresholds'!A:A,B29,'NAAQS Conformity Thresholds'!B:B,LEFT(E29,1)),
IF(AND(B29="Ozone",LEFT(E29,1)="M"),SUMIFS('NAAQS Conformity Thresholds'!E:E,'NAAQS Conformity Thresholds'!A:A,B29,'NAAQS Conformity Thresholds'!B:B,LEFT(E29,1),'NAAQS Conformity Thresholds'!D:D,L29),
IF(AND(B29="Ozone",AND(LEFT(E29,1)="N",OR(G29="Marginal",G29="Moderate"))),SUMIFS('NAAQS Conformity Thresholds'!E:E,'NAAQS Conformity Thresholds'!A:A,B29,'NAAQS Conformity Thresholds'!B:B,"N",'NAAQS Conformity Thresholds'!C:C,F29,'NAAQS Conformity Thresholds'!D:D,L29),
SUMIFS('NAAQS Conformity Thresholds'!E:E,'NAAQS Conformity Thresholds'!A:A,B29,'NAAQS Conformity Thresholds'!B:B,LEFT(E29,1),'NAAQS Conformity Thresholds'!C:C,F29,'NAAQS Conformity Thresholds'!D:D,L29)))))</f>
        <v>100</v>
      </c>
      <c r="J29" s="97"/>
      <c r="K29" s="43" t="s">
        <v>1138</v>
      </c>
      <c r="L29" s="98" t="s">
        <v>1412</v>
      </c>
      <c r="M29" s="8"/>
    </row>
    <row r="30" spans="1:13" x14ac:dyDescent="0.25">
      <c r="A30" s="97" t="s">
        <v>1537</v>
      </c>
      <c r="B30" s="43" t="s">
        <v>3085</v>
      </c>
      <c r="C30" s="43" t="s">
        <v>2425</v>
      </c>
      <c r="D30" s="43" t="str">
        <f t="shared" si="0"/>
        <v>PM10 (1987 24-hour)</v>
      </c>
      <c r="E30" s="43" t="s">
        <v>3088</v>
      </c>
      <c r="F30" s="43" t="s">
        <v>1056</v>
      </c>
      <c r="G30" s="43" t="s">
        <v>3088</v>
      </c>
      <c r="H30" s="99">
        <v>43616</v>
      </c>
      <c r="I30" s="43">
        <f>IF(OR(B30="CO",B30="NO2",B30="SO2",B30="PM2.5"),SUMIFS('NAAQS Conformity Thresholds'!E:E,'NAAQS Conformity Thresholds'!A:A,B30),
IF(AND(B30="PM10",LEFT(E30,1)="M"),SUMIFS('NAAQS Conformity Thresholds'!E:E,'NAAQS Conformity Thresholds'!A:A,B30,'NAAQS Conformity Thresholds'!B:B,LEFT(E30,1)),
IF(AND(B30="Ozone",LEFT(E30,1)="M"),SUMIFS('NAAQS Conformity Thresholds'!E:E,'NAAQS Conformity Thresholds'!A:A,B30,'NAAQS Conformity Thresholds'!B:B,LEFT(E30,1),'NAAQS Conformity Thresholds'!D:D,L30),
IF(AND(B30="Ozone",AND(LEFT(E30,1)="N",OR(G30="Marginal",G30="Moderate"))),SUMIFS('NAAQS Conformity Thresholds'!E:E,'NAAQS Conformity Thresholds'!A:A,B30,'NAAQS Conformity Thresholds'!B:B,"N",'NAAQS Conformity Thresholds'!C:C,F30,'NAAQS Conformity Thresholds'!D:D,L30),
SUMIFS('NAAQS Conformity Thresholds'!E:E,'NAAQS Conformity Thresholds'!A:A,B30,'NAAQS Conformity Thresholds'!B:B,LEFT(E30,1),'NAAQS Conformity Thresholds'!C:C,F30,'NAAQS Conformity Thresholds'!D:D,L30)))))</f>
        <v>100</v>
      </c>
      <c r="J30" s="97"/>
      <c r="K30" s="43" t="s">
        <v>1371</v>
      </c>
      <c r="L30" s="98" t="s">
        <v>1412</v>
      </c>
      <c r="M30" s="8"/>
    </row>
    <row r="31" spans="1:13" x14ac:dyDescent="0.25">
      <c r="A31" s="97" t="s">
        <v>1055</v>
      </c>
      <c r="B31" s="43" t="s">
        <v>1053</v>
      </c>
      <c r="C31" s="43" t="s">
        <v>2430</v>
      </c>
      <c r="D31" s="43" t="str">
        <f t="shared" si="0"/>
        <v>Ozone (2008 8-hour)</v>
      </c>
      <c r="E31" s="43" t="s">
        <v>3088</v>
      </c>
      <c r="F31" s="43" t="s">
        <v>1056</v>
      </c>
      <c r="G31" s="43" t="s">
        <v>3088</v>
      </c>
      <c r="H31" s="99">
        <v>43616</v>
      </c>
      <c r="I31" s="43">
        <f>IF(OR(B31="CO",B31="NO2",B31="SO2",B31="PM2.5"),SUMIFS('NAAQS Conformity Thresholds'!E:E,'NAAQS Conformity Thresholds'!A:A,B31),
IF(AND(B31="PM10",LEFT(E31,1)="M"),SUMIFS('NAAQS Conformity Thresholds'!E:E,'NAAQS Conformity Thresholds'!A:A,B31,'NAAQS Conformity Thresholds'!B:B,LEFT(E31,1)),
IF(AND(B31="Ozone",LEFT(E31,1)="M"),SUMIFS('NAAQS Conformity Thresholds'!E:E,'NAAQS Conformity Thresholds'!A:A,B31,'NAAQS Conformity Thresholds'!B:B,LEFT(E31,1),'NAAQS Conformity Thresholds'!D:D,L31),
IF(AND(B31="Ozone",AND(LEFT(E31,1)="N",OR(G31="Marginal",G31="Moderate"))),SUMIFS('NAAQS Conformity Thresholds'!E:E,'NAAQS Conformity Thresholds'!A:A,B31,'NAAQS Conformity Thresholds'!B:B,"N",'NAAQS Conformity Thresholds'!C:C,F31,'NAAQS Conformity Thresholds'!D:D,L31),
SUMIFS('NAAQS Conformity Thresholds'!E:E,'NAAQS Conformity Thresholds'!A:A,B31,'NAAQS Conformity Thresholds'!B:B,LEFT(E31,1),'NAAQS Conformity Thresholds'!C:C,F31,'NAAQS Conformity Thresholds'!D:D,L31)))))</f>
        <v>100</v>
      </c>
      <c r="J31" s="97"/>
      <c r="K31" s="43" t="s">
        <v>1102</v>
      </c>
      <c r="L31" s="98" t="s">
        <v>1086</v>
      </c>
      <c r="M31" s="8"/>
    </row>
    <row r="32" spans="1:13" x14ac:dyDescent="0.25">
      <c r="A32" s="97" t="s">
        <v>1055</v>
      </c>
      <c r="B32" s="97" t="s">
        <v>1053</v>
      </c>
      <c r="C32" s="43" t="s">
        <v>3125</v>
      </c>
      <c r="D32" s="43" t="str">
        <f t="shared" si="0"/>
        <v>Ozone (2015 8-hour)</v>
      </c>
      <c r="E32" s="43" t="s">
        <v>2996</v>
      </c>
      <c r="F32" s="97" t="s">
        <v>1065</v>
      </c>
      <c r="G32" s="43" t="s">
        <v>1065</v>
      </c>
      <c r="H32" s="99">
        <v>43616</v>
      </c>
      <c r="I32" s="43">
        <f>IF(OR(B32="CO",B32="NO2",B32="SO2",B32="PM2.5"),SUMIFS('NAAQS Conformity Thresholds'!E:E,'NAAQS Conformity Thresholds'!A:A,B32),
IF(AND(B32="PM10",LEFT(E32,1)="M"),SUMIFS('NAAQS Conformity Thresholds'!E:E,'NAAQS Conformity Thresholds'!A:A,B32,'NAAQS Conformity Thresholds'!B:B,LEFT(E32,1)),
IF(AND(B32="Ozone",LEFT(E32,1)="M"),SUMIFS('NAAQS Conformity Thresholds'!E:E,'NAAQS Conformity Thresholds'!A:A,B32,'NAAQS Conformity Thresholds'!B:B,LEFT(E32,1),'NAAQS Conformity Thresholds'!D:D,L32),
IF(AND(B32="Ozone",AND(LEFT(E32,1)="N",OR(G32="Marginal",G32="Moderate"))),SUMIFS('NAAQS Conformity Thresholds'!E:E,'NAAQS Conformity Thresholds'!A:A,B32,'NAAQS Conformity Thresholds'!B:B,"N",'NAAQS Conformity Thresholds'!C:C,F32,'NAAQS Conformity Thresholds'!D:D,L32),
SUMIFS('NAAQS Conformity Thresholds'!E:E,'NAAQS Conformity Thresholds'!A:A,B32,'NAAQS Conformity Thresholds'!B:B,LEFT(E32,1),'NAAQS Conformity Thresholds'!C:C,F32,'NAAQS Conformity Thresholds'!D:D,L32)))))</f>
        <v>100</v>
      </c>
      <c r="J32" s="97"/>
      <c r="K32" s="97" t="s">
        <v>3131</v>
      </c>
      <c r="L32" s="97" t="s">
        <v>1086</v>
      </c>
      <c r="M32" s="8"/>
    </row>
    <row r="33" spans="1:13" x14ac:dyDescent="0.25">
      <c r="A33" s="97" t="s">
        <v>1426</v>
      </c>
      <c r="B33" s="43" t="s">
        <v>764</v>
      </c>
      <c r="C33" s="43" t="s">
        <v>2427</v>
      </c>
      <c r="D33" s="43" t="str">
        <f t="shared" si="0"/>
        <v>CO (1971 8-hour)</v>
      </c>
      <c r="E33" s="43" t="s">
        <v>3088</v>
      </c>
      <c r="F33" s="95" t="s">
        <v>1412</v>
      </c>
      <c r="G33" s="43" t="s">
        <v>3088</v>
      </c>
      <c r="H33" s="99">
        <v>42779</v>
      </c>
      <c r="I33" s="43">
        <f>IF(OR(B33="CO",B33="NO2",B33="SO2",B33="PM2.5"),SUMIFS('NAAQS Conformity Thresholds'!E:E,'NAAQS Conformity Thresholds'!A:A,B33),
IF(AND(B33="PM10",LEFT(E33,1)="M"),SUMIFS('NAAQS Conformity Thresholds'!E:E,'NAAQS Conformity Thresholds'!A:A,B33,'NAAQS Conformity Thresholds'!B:B,LEFT(E33,1)),
IF(AND(B33="Ozone",LEFT(E33,1)="M"),SUMIFS('NAAQS Conformity Thresholds'!E:E,'NAAQS Conformity Thresholds'!A:A,B33,'NAAQS Conformity Thresholds'!B:B,LEFT(E33,1),'NAAQS Conformity Thresholds'!D:D,L33),
IF(AND(B33="Ozone",AND(LEFT(E33,1)="N",OR(G33="Marginal",G33="Moderate"))),SUMIFS('NAAQS Conformity Thresholds'!E:E,'NAAQS Conformity Thresholds'!A:A,B33,'NAAQS Conformity Thresholds'!B:B,"N",'NAAQS Conformity Thresholds'!C:C,F33,'NAAQS Conformity Thresholds'!D:D,L33),
SUMIFS('NAAQS Conformity Thresholds'!E:E,'NAAQS Conformity Thresholds'!A:A,B33,'NAAQS Conformity Thresholds'!B:B,LEFT(E33,1),'NAAQS Conformity Thresholds'!C:C,F33,'NAAQS Conformity Thresholds'!D:D,L33)))))</f>
        <v>100</v>
      </c>
      <c r="J33" s="97"/>
      <c r="K33" s="43" t="s">
        <v>1231</v>
      </c>
      <c r="L33" s="98" t="s">
        <v>1412</v>
      </c>
      <c r="M33" s="8"/>
    </row>
    <row r="34" spans="1:13" x14ac:dyDescent="0.25">
      <c r="A34" s="97" t="s">
        <v>869</v>
      </c>
      <c r="B34" s="43" t="s">
        <v>764</v>
      </c>
      <c r="C34" s="43" t="s">
        <v>2427</v>
      </c>
      <c r="D34" s="43" t="str">
        <f t="shared" si="0"/>
        <v>CO (1971 8-hour)</v>
      </c>
      <c r="E34" s="43" t="s">
        <v>3088</v>
      </c>
      <c r="F34" s="95" t="s">
        <v>1412</v>
      </c>
      <c r="G34" s="43" t="s">
        <v>3088</v>
      </c>
      <c r="H34" s="99">
        <v>42779</v>
      </c>
      <c r="I34" s="43">
        <f>IF(OR(B34="CO",B34="NO2",B34="SO2",B34="PM2.5"),SUMIFS('NAAQS Conformity Thresholds'!E:E,'NAAQS Conformity Thresholds'!A:A,B34),
IF(AND(B34="PM10",LEFT(E34,1)="M"),SUMIFS('NAAQS Conformity Thresholds'!E:E,'NAAQS Conformity Thresholds'!A:A,B34,'NAAQS Conformity Thresholds'!B:B,LEFT(E34,1)),
IF(AND(B34="Ozone",LEFT(E34,1)="M"),SUMIFS('NAAQS Conformity Thresholds'!E:E,'NAAQS Conformity Thresholds'!A:A,B34,'NAAQS Conformity Thresholds'!B:B,LEFT(E34,1),'NAAQS Conformity Thresholds'!D:D,L34),
IF(AND(B34="Ozone",AND(LEFT(E34,1)="N",OR(G34="Marginal",G34="Moderate"))),SUMIFS('NAAQS Conformity Thresholds'!E:E,'NAAQS Conformity Thresholds'!A:A,B34,'NAAQS Conformity Thresholds'!B:B,"N",'NAAQS Conformity Thresholds'!C:C,F34,'NAAQS Conformity Thresholds'!D:D,L34),
SUMIFS('NAAQS Conformity Thresholds'!E:E,'NAAQS Conformity Thresholds'!A:A,B34,'NAAQS Conformity Thresholds'!B:B,LEFT(E34,1),'NAAQS Conformity Thresholds'!C:C,F34,'NAAQS Conformity Thresholds'!D:D,L34)))))</f>
        <v>100</v>
      </c>
      <c r="J34" s="97"/>
      <c r="K34" s="43" t="s">
        <v>870</v>
      </c>
      <c r="L34" s="98" t="s">
        <v>1412</v>
      </c>
      <c r="M34" s="8"/>
    </row>
    <row r="35" spans="1:13" x14ac:dyDescent="0.25">
      <c r="A35" s="97" t="s">
        <v>1427</v>
      </c>
      <c r="B35" s="43" t="s">
        <v>764</v>
      </c>
      <c r="C35" s="43" t="s">
        <v>2427</v>
      </c>
      <c r="D35" s="43" t="str">
        <f t="shared" si="0"/>
        <v>CO (1971 8-hour)</v>
      </c>
      <c r="E35" s="43" t="s">
        <v>3088</v>
      </c>
      <c r="F35" s="43" t="s">
        <v>1293</v>
      </c>
      <c r="G35" s="43" t="s">
        <v>3088</v>
      </c>
      <c r="H35" s="99">
        <v>42779</v>
      </c>
      <c r="I35" s="43">
        <f>IF(OR(B35="CO",B35="NO2",B35="SO2",B35="PM2.5"),SUMIFS('NAAQS Conformity Thresholds'!E:E,'NAAQS Conformity Thresholds'!A:A,B35),
IF(AND(B35="PM10",LEFT(E35,1)="M"),SUMIFS('NAAQS Conformity Thresholds'!E:E,'NAAQS Conformity Thresholds'!A:A,B35,'NAAQS Conformity Thresholds'!B:B,LEFT(E35,1)),
IF(AND(B35="Ozone",LEFT(E35,1)="M"),SUMIFS('NAAQS Conformity Thresholds'!E:E,'NAAQS Conformity Thresholds'!A:A,B35,'NAAQS Conformity Thresholds'!B:B,LEFT(E35,1),'NAAQS Conformity Thresholds'!D:D,L35),
IF(AND(B35="Ozone",AND(LEFT(E35,1)="N",OR(G35="Marginal",G35="Moderate"))),SUMIFS('NAAQS Conformity Thresholds'!E:E,'NAAQS Conformity Thresholds'!A:A,B35,'NAAQS Conformity Thresholds'!B:B,"N",'NAAQS Conformity Thresholds'!C:C,F35,'NAAQS Conformity Thresholds'!D:D,L35),
SUMIFS('NAAQS Conformity Thresholds'!E:E,'NAAQS Conformity Thresholds'!A:A,B35,'NAAQS Conformity Thresholds'!B:B,LEFT(E35,1),'NAAQS Conformity Thresholds'!C:C,F35,'NAAQS Conformity Thresholds'!D:D,L35)))))</f>
        <v>100</v>
      </c>
      <c r="J35" s="97"/>
      <c r="K35" s="43" t="s">
        <v>1232</v>
      </c>
      <c r="L35" s="98" t="s">
        <v>1412</v>
      </c>
      <c r="M35" s="8"/>
    </row>
    <row r="36" spans="1:13" x14ac:dyDescent="0.25">
      <c r="A36" s="97" t="s">
        <v>1057</v>
      </c>
      <c r="B36" s="43" t="s">
        <v>1053</v>
      </c>
      <c r="C36" s="43" t="s">
        <v>2430</v>
      </c>
      <c r="D36" s="43" t="str">
        <f t="shared" si="0"/>
        <v>Ozone (2008 8-hour)</v>
      </c>
      <c r="E36" s="43" t="s">
        <v>2996</v>
      </c>
      <c r="F36" s="43" t="s">
        <v>1056</v>
      </c>
      <c r="G36" s="43" t="s">
        <v>1056</v>
      </c>
      <c r="H36" s="99">
        <v>43616</v>
      </c>
      <c r="I36" s="43">
        <f>IF(OR(B36="CO",B36="NO2",B36="SO2",B36="PM2.5"),SUMIFS('NAAQS Conformity Thresholds'!E:E,'NAAQS Conformity Thresholds'!A:A,B36),
IF(AND(B36="PM10",LEFT(E36,1)="M"),SUMIFS('NAAQS Conformity Thresholds'!E:E,'NAAQS Conformity Thresholds'!A:A,B36,'NAAQS Conformity Thresholds'!B:B,LEFT(E36,1)),
IF(AND(B36="Ozone",LEFT(E36,1)="M"),SUMIFS('NAAQS Conformity Thresholds'!E:E,'NAAQS Conformity Thresholds'!A:A,B36,'NAAQS Conformity Thresholds'!B:B,LEFT(E36,1),'NAAQS Conformity Thresholds'!D:D,L36),
IF(AND(B36="Ozone",AND(LEFT(E36,1)="N",OR(G36="Marginal",G36="Moderate"))),SUMIFS('NAAQS Conformity Thresholds'!E:E,'NAAQS Conformity Thresholds'!A:A,B36,'NAAQS Conformity Thresholds'!B:B,"N",'NAAQS Conformity Thresholds'!C:C,F36,'NAAQS Conformity Thresholds'!D:D,L36),
SUMIFS('NAAQS Conformity Thresholds'!E:E,'NAAQS Conformity Thresholds'!A:A,B36,'NAAQS Conformity Thresholds'!B:B,LEFT(E36,1),'NAAQS Conformity Thresholds'!C:C,F36,'NAAQS Conformity Thresholds'!D:D,L36)))))</f>
        <v>50</v>
      </c>
      <c r="J36" s="97"/>
      <c r="K36" s="43" t="s">
        <v>1103</v>
      </c>
      <c r="L36" s="98" t="s">
        <v>2408</v>
      </c>
      <c r="M36" s="8"/>
    </row>
    <row r="37" spans="1:13" x14ac:dyDescent="0.25">
      <c r="A37" s="97" t="s">
        <v>1057</v>
      </c>
      <c r="B37" s="97" t="s">
        <v>1053</v>
      </c>
      <c r="C37" s="43" t="s">
        <v>3125</v>
      </c>
      <c r="D37" s="43" t="str">
        <f t="shared" si="0"/>
        <v>Ozone (2015 8-hour)</v>
      </c>
      <c r="E37" s="43" t="s">
        <v>2996</v>
      </c>
      <c r="F37" s="97" t="s">
        <v>1065</v>
      </c>
      <c r="G37" s="43" t="s">
        <v>1065</v>
      </c>
      <c r="H37" s="99">
        <v>43616</v>
      </c>
      <c r="I37" s="43">
        <f>IF(OR(B37="CO",B37="NO2",B37="SO2",B37="PM2.5"),SUMIFS('NAAQS Conformity Thresholds'!E:E,'NAAQS Conformity Thresholds'!A:A,B37),
IF(AND(B37="PM10",LEFT(E37,1)="M"),SUMIFS('NAAQS Conformity Thresholds'!E:E,'NAAQS Conformity Thresholds'!A:A,B37,'NAAQS Conformity Thresholds'!B:B,LEFT(E37,1)),
IF(AND(B37="Ozone",LEFT(E37,1)="M"),SUMIFS('NAAQS Conformity Thresholds'!E:E,'NAAQS Conformity Thresholds'!A:A,B37,'NAAQS Conformity Thresholds'!B:B,LEFT(E37,1),'NAAQS Conformity Thresholds'!D:D,L37),
IF(AND(B37="Ozone",AND(LEFT(E37,1)="N",OR(G37="Marginal",G37="Moderate"))),SUMIFS('NAAQS Conformity Thresholds'!E:E,'NAAQS Conformity Thresholds'!A:A,B37,'NAAQS Conformity Thresholds'!B:B,"N",'NAAQS Conformity Thresholds'!C:C,F37,'NAAQS Conformity Thresholds'!D:D,L37),
SUMIFS('NAAQS Conformity Thresholds'!E:E,'NAAQS Conformity Thresholds'!A:A,B37,'NAAQS Conformity Thresholds'!B:B,LEFT(E37,1),'NAAQS Conformity Thresholds'!C:C,F37,'NAAQS Conformity Thresholds'!D:D,L37)))))</f>
        <v>50</v>
      </c>
      <c r="J37" s="97"/>
      <c r="K37" s="97" t="s">
        <v>3132</v>
      </c>
      <c r="L37" s="97" t="s">
        <v>2408</v>
      </c>
      <c r="M37" s="8"/>
    </row>
    <row r="38" spans="1:13" x14ac:dyDescent="0.25">
      <c r="A38" s="97" t="s">
        <v>939</v>
      </c>
      <c r="B38" s="43" t="s">
        <v>1053</v>
      </c>
      <c r="C38" s="43" t="s">
        <v>2430</v>
      </c>
      <c r="D38" s="43" t="str">
        <f t="shared" si="0"/>
        <v>Ozone (2008 8-hour)</v>
      </c>
      <c r="E38" s="43" t="s">
        <v>3088</v>
      </c>
      <c r="F38" s="43" t="s">
        <v>1065</v>
      </c>
      <c r="G38" s="43" t="s">
        <v>3088</v>
      </c>
      <c r="H38" s="99">
        <v>43616</v>
      </c>
      <c r="I38" s="43">
        <f>IF(OR(B38="CO",B38="NO2",B38="SO2",B38="PM2.5"),SUMIFS('NAAQS Conformity Thresholds'!E:E,'NAAQS Conformity Thresholds'!A:A,B38),
IF(AND(B38="PM10",LEFT(E38,1)="M"),SUMIFS('NAAQS Conformity Thresholds'!E:E,'NAAQS Conformity Thresholds'!A:A,B38,'NAAQS Conformity Thresholds'!B:B,LEFT(E38,1)),
IF(AND(B38="Ozone",LEFT(E38,1)="M"),SUMIFS('NAAQS Conformity Thresholds'!E:E,'NAAQS Conformity Thresholds'!A:A,B38,'NAAQS Conformity Thresholds'!B:B,LEFT(E38,1),'NAAQS Conformity Thresholds'!D:D,L38),
IF(AND(B38="Ozone",AND(LEFT(E38,1)="N",OR(G38="Marginal",G38="Moderate"))),SUMIFS('NAAQS Conformity Thresholds'!E:E,'NAAQS Conformity Thresholds'!A:A,B38,'NAAQS Conformity Thresholds'!B:B,"N",'NAAQS Conformity Thresholds'!C:C,F38,'NAAQS Conformity Thresholds'!D:D,L38),
SUMIFS('NAAQS Conformity Thresholds'!E:E,'NAAQS Conformity Thresholds'!A:A,B38,'NAAQS Conformity Thresholds'!B:B,LEFT(E38,1),'NAAQS Conformity Thresholds'!C:C,F38,'NAAQS Conformity Thresholds'!D:D,L38)))))</f>
        <v>100</v>
      </c>
      <c r="J38" s="97"/>
      <c r="K38" s="43" t="s">
        <v>941</v>
      </c>
      <c r="L38" s="98" t="s">
        <v>1086</v>
      </c>
      <c r="M38" s="8"/>
    </row>
    <row r="39" spans="1:13" x14ac:dyDescent="0.25">
      <c r="A39" s="97" t="s">
        <v>1179</v>
      </c>
      <c r="B39" s="43" t="s">
        <v>2422</v>
      </c>
      <c r="C39" s="43" t="s">
        <v>2428</v>
      </c>
      <c r="D39" s="43" t="str">
        <f t="shared" si="0"/>
        <v>SO2 (2010 1-hour)</v>
      </c>
      <c r="E39" s="43" t="s">
        <v>2996</v>
      </c>
      <c r="F39" s="95" t="s">
        <v>1412</v>
      </c>
      <c r="G39" s="43" t="s">
        <v>1412</v>
      </c>
      <c r="H39" s="99">
        <v>43616</v>
      </c>
      <c r="I39" s="43">
        <f>IF(OR(B39="CO",B39="NO2",B39="SO2",B39="PM2.5"),SUMIFS('NAAQS Conformity Thresholds'!E:E,'NAAQS Conformity Thresholds'!A:A,B39),
IF(AND(B39="PM10",LEFT(E39,1)="M"),SUMIFS('NAAQS Conformity Thresholds'!E:E,'NAAQS Conformity Thresholds'!A:A,B39,'NAAQS Conformity Thresholds'!B:B,LEFT(E39,1)),
IF(AND(B39="Ozone",LEFT(E39,1)="M"),SUMIFS('NAAQS Conformity Thresholds'!E:E,'NAAQS Conformity Thresholds'!A:A,B39,'NAAQS Conformity Thresholds'!B:B,LEFT(E39,1),'NAAQS Conformity Thresholds'!D:D,L39),
IF(AND(B39="Ozone",AND(LEFT(E39,1)="N",OR(G39="Marginal",G39="Moderate"))),SUMIFS('NAAQS Conformity Thresholds'!E:E,'NAAQS Conformity Thresholds'!A:A,B39,'NAAQS Conformity Thresholds'!B:B,"N",'NAAQS Conformity Thresholds'!C:C,F39,'NAAQS Conformity Thresholds'!D:D,L39),
SUMIFS('NAAQS Conformity Thresholds'!E:E,'NAAQS Conformity Thresholds'!A:A,B39,'NAAQS Conformity Thresholds'!B:B,LEFT(E39,1),'NAAQS Conformity Thresholds'!C:C,F39,'NAAQS Conformity Thresholds'!D:D,L39)))))</f>
        <v>100</v>
      </c>
      <c r="J39" s="97"/>
      <c r="K39" s="43" t="s">
        <v>1201</v>
      </c>
      <c r="L39" s="98" t="s">
        <v>1412</v>
      </c>
      <c r="M39" s="8"/>
    </row>
    <row r="40" spans="1:13" x14ac:dyDescent="0.25">
      <c r="A40" s="97" t="s">
        <v>1558</v>
      </c>
      <c r="B40" s="43" t="s">
        <v>2422</v>
      </c>
      <c r="C40" s="43" t="s">
        <v>2426</v>
      </c>
      <c r="D40" s="43" t="str">
        <f t="shared" si="0"/>
        <v>SO2 (1971 24-hour/Annual)</v>
      </c>
      <c r="E40" s="43" t="s">
        <v>3088</v>
      </c>
      <c r="F40" s="95" t="s">
        <v>1412</v>
      </c>
      <c r="G40" s="43" t="s">
        <v>3088</v>
      </c>
      <c r="H40" s="99">
        <v>43616</v>
      </c>
      <c r="I40" s="43">
        <f>IF(OR(B40="CO",B40="NO2",B40="SO2",B40="PM2.5"),SUMIFS('NAAQS Conformity Thresholds'!E:E,'NAAQS Conformity Thresholds'!A:A,B40),
IF(AND(B40="PM10",LEFT(E40,1)="M"),SUMIFS('NAAQS Conformity Thresholds'!E:E,'NAAQS Conformity Thresholds'!A:A,B40,'NAAQS Conformity Thresholds'!B:B,LEFT(E40,1)),
IF(AND(B40="Ozone",LEFT(E40,1)="M"),SUMIFS('NAAQS Conformity Thresholds'!E:E,'NAAQS Conformity Thresholds'!A:A,B40,'NAAQS Conformity Thresholds'!B:B,LEFT(E40,1),'NAAQS Conformity Thresholds'!D:D,L40),
IF(AND(B40="Ozone",AND(LEFT(E40,1)="N",OR(G40="Marginal",G40="Moderate"))),SUMIFS('NAAQS Conformity Thresholds'!E:E,'NAAQS Conformity Thresholds'!A:A,B40,'NAAQS Conformity Thresholds'!B:B,"N",'NAAQS Conformity Thresholds'!C:C,F40,'NAAQS Conformity Thresholds'!D:D,L40),
SUMIFS('NAAQS Conformity Thresholds'!E:E,'NAAQS Conformity Thresholds'!A:A,B40,'NAAQS Conformity Thresholds'!B:B,LEFT(E40,1),'NAAQS Conformity Thresholds'!C:C,F40,'NAAQS Conformity Thresholds'!D:D,L40)))))</f>
        <v>100</v>
      </c>
      <c r="J40" s="97"/>
      <c r="K40" s="43" t="s">
        <v>1145</v>
      </c>
      <c r="L40" s="98" t="s">
        <v>1412</v>
      </c>
      <c r="M40" s="8"/>
    </row>
    <row r="41" spans="1:13" x14ac:dyDescent="0.25">
      <c r="A41" s="97" t="s">
        <v>3104</v>
      </c>
      <c r="B41" s="97" t="s">
        <v>1053</v>
      </c>
      <c r="C41" s="43" t="s">
        <v>3125</v>
      </c>
      <c r="D41" s="43" t="str">
        <f t="shared" si="0"/>
        <v>Ozone (2015 8-hour)</v>
      </c>
      <c r="E41" s="43" t="s">
        <v>2996</v>
      </c>
      <c r="F41" s="97" t="s">
        <v>1065</v>
      </c>
      <c r="G41" s="43" t="s">
        <v>1065</v>
      </c>
      <c r="H41" s="99">
        <v>43616</v>
      </c>
      <c r="I41" s="43">
        <f>IF(OR(B41="CO",B41="NO2",B41="SO2",B41="PM2.5"),SUMIFS('NAAQS Conformity Thresholds'!E:E,'NAAQS Conformity Thresholds'!A:A,B41),
IF(AND(B41="PM10",LEFT(E41,1)="M"),SUMIFS('NAAQS Conformity Thresholds'!E:E,'NAAQS Conformity Thresholds'!A:A,B41,'NAAQS Conformity Thresholds'!B:B,LEFT(E41,1)),
IF(AND(B41="Ozone",LEFT(E41,1)="M"),SUMIFS('NAAQS Conformity Thresholds'!E:E,'NAAQS Conformity Thresholds'!A:A,B41,'NAAQS Conformity Thresholds'!B:B,LEFT(E41,1),'NAAQS Conformity Thresholds'!D:D,L41),
IF(AND(B41="Ozone",AND(LEFT(E41,1)="N",OR(G41="Marginal",G41="Moderate"))),SUMIFS('NAAQS Conformity Thresholds'!E:E,'NAAQS Conformity Thresholds'!A:A,B41,'NAAQS Conformity Thresholds'!B:B,"N",'NAAQS Conformity Thresholds'!C:C,F41,'NAAQS Conformity Thresholds'!D:D,L41),
SUMIFS('NAAQS Conformity Thresholds'!E:E,'NAAQS Conformity Thresholds'!A:A,B41,'NAAQS Conformity Thresholds'!B:B,LEFT(E41,1),'NAAQS Conformity Thresholds'!C:C,F41,'NAAQS Conformity Thresholds'!D:D,L41)))))</f>
        <v>100</v>
      </c>
      <c r="J41" s="97"/>
      <c r="K41" s="97" t="s">
        <v>3133</v>
      </c>
      <c r="L41" s="97" t="s">
        <v>1086</v>
      </c>
      <c r="M41" s="8"/>
    </row>
    <row r="42" spans="1:13" x14ac:dyDescent="0.25">
      <c r="A42" s="97" t="s">
        <v>852</v>
      </c>
      <c r="B42" s="43" t="s">
        <v>764</v>
      </c>
      <c r="C42" s="43" t="s">
        <v>2427</v>
      </c>
      <c r="D42" s="43" t="str">
        <f t="shared" si="0"/>
        <v>CO (1971 8-hour)</v>
      </c>
      <c r="E42" s="43" t="s">
        <v>3088</v>
      </c>
      <c r="F42" s="95" t="s">
        <v>1412</v>
      </c>
      <c r="G42" s="43" t="s">
        <v>3088</v>
      </c>
      <c r="H42" s="99">
        <v>42779</v>
      </c>
      <c r="I42" s="43">
        <f>IF(OR(B42="CO",B42="NO2",B42="SO2",B42="PM2.5"),SUMIFS('NAAQS Conformity Thresholds'!E:E,'NAAQS Conformity Thresholds'!A:A,B42),
IF(AND(B42="PM10",LEFT(E42,1)="M"),SUMIFS('NAAQS Conformity Thresholds'!E:E,'NAAQS Conformity Thresholds'!A:A,B42,'NAAQS Conformity Thresholds'!B:B,LEFT(E42,1)),
IF(AND(B42="Ozone",LEFT(E42,1)="M"),SUMIFS('NAAQS Conformity Thresholds'!E:E,'NAAQS Conformity Thresholds'!A:A,B42,'NAAQS Conformity Thresholds'!B:B,LEFT(E42,1),'NAAQS Conformity Thresholds'!D:D,L42),
IF(AND(B42="Ozone",AND(LEFT(E42,1)="N",OR(G42="Marginal",G42="Moderate"))),SUMIFS('NAAQS Conformity Thresholds'!E:E,'NAAQS Conformity Thresholds'!A:A,B42,'NAAQS Conformity Thresholds'!B:B,"N",'NAAQS Conformity Thresholds'!C:C,F42,'NAAQS Conformity Thresholds'!D:D,L42),
SUMIFS('NAAQS Conformity Thresholds'!E:E,'NAAQS Conformity Thresholds'!A:A,B42,'NAAQS Conformity Thresholds'!B:B,LEFT(E42,1),'NAAQS Conformity Thresholds'!C:C,F42,'NAAQS Conformity Thresholds'!D:D,L42)))))</f>
        <v>100</v>
      </c>
      <c r="J42" s="97"/>
      <c r="K42" s="43" t="s">
        <v>853</v>
      </c>
      <c r="L42" s="98" t="s">
        <v>1412</v>
      </c>
      <c r="M42" s="8"/>
    </row>
    <row r="43" spans="1:13" ht="45" x14ac:dyDescent="0.25">
      <c r="A43" s="97" t="s">
        <v>1180</v>
      </c>
      <c r="B43" s="43" t="s">
        <v>2422</v>
      </c>
      <c r="C43" s="43" t="s">
        <v>2428</v>
      </c>
      <c r="D43" s="43" t="str">
        <f t="shared" si="0"/>
        <v>SO2 (2010 1-hour)</v>
      </c>
      <c r="E43" s="43" t="s">
        <v>3088</v>
      </c>
      <c r="F43" s="95" t="s">
        <v>1412</v>
      </c>
      <c r="G43" s="43" t="s">
        <v>3088</v>
      </c>
      <c r="H43" s="99">
        <v>43616</v>
      </c>
      <c r="I43" s="43">
        <f>IF(OR(B43="CO",B43="NO2",B43="SO2",B43="PM2.5"),SUMIFS('NAAQS Conformity Thresholds'!E:E,'NAAQS Conformity Thresholds'!A:A,B43),
IF(AND(B43="PM10",LEFT(E43,1)="M"),SUMIFS('NAAQS Conformity Thresholds'!E:E,'NAAQS Conformity Thresholds'!A:A,B43,'NAAQS Conformity Thresholds'!B:B,LEFT(E43,1)),
IF(AND(B43="Ozone",LEFT(E43,1)="M"),SUMIFS('NAAQS Conformity Thresholds'!E:E,'NAAQS Conformity Thresholds'!A:A,B43,'NAAQS Conformity Thresholds'!B:B,LEFT(E43,1),'NAAQS Conformity Thresholds'!D:D,L43),
IF(AND(B43="Ozone",AND(LEFT(E43,1)="N",OR(G43="Marginal",G43="Moderate"))),SUMIFS('NAAQS Conformity Thresholds'!E:E,'NAAQS Conformity Thresholds'!A:A,B43,'NAAQS Conformity Thresholds'!B:B,"N",'NAAQS Conformity Thresholds'!C:C,F43,'NAAQS Conformity Thresholds'!D:D,L43),
SUMIFS('NAAQS Conformity Thresholds'!E:E,'NAAQS Conformity Thresholds'!A:A,B43,'NAAQS Conformity Thresholds'!B:B,LEFT(E43,1),'NAAQS Conformity Thresholds'!C:C,F43,'NAAQS Conformity Thresholds'!D:D,L43)))))</f>
        <v>100</v>
      </c>
      <c r="J43" s="97" t="s">
        <v>3228</v>
      </c>
      <c r="K43" s="43" t="s">
        <v>1202</v>
      </c>
      <c r="L43" s="98" t="s">
        <v>1412</v>
      </c>
      <c r="M43" s="8"/>
    </row>
    <row r="44" spans="1:13" x14ac:dyDescent="0.25">
      <c r="A44" s="97" t="s">
        <v>1058</v>
      </c>
      <c r="B44" s="43" t="s">
        <v>3086</v>
      </c>
      <c r="C44" s="43" t="s">
        <v>2429</v>
      </c>
      <c r="D44" s="43" t="str">
        <f t="shared" si="0"/>
        <v>PM2.5 (2006 24-hour)</v>
      </c>
      <c r="E44" s="43" t="s">
        <v>3088</v>
      </c>
      <c r="F44" s="95" t="s">
        <v>3209</v>
      </c>
      <c r="G44" s="43" t="s">
        <v>3088</v>
      </c>
      <c r="H44" s="99">
        <v>43616</v>
      </c>
      <c r="I44" s="43">
        <f>IF(OR(B44="CO",B44="NO2",B44="SO2",B44="PM2.5"),SUMIFS('NAAQS Conformity Thresholds'!E:E,'NAAQS Conformity Thresholds'!A:A,B44),
IF(AND(B44="PM10",LEFT(E44,1)="M"),SUMIFS('NAAQS Conformity Thresholds'!E:E,'NAAQS Conformity Thresholds'!A:A,B44,'NAAQS Conformity Thresholds'!B:B,LEFT(E44,1)),
IF(AND(B44="Ozone",LEFT(E44,1)="M"),SUMIFS('NAAQS Conformity Thresholds'!E:E,'NAAQS Conformity Thresholds'!A:A,B44,'NAAQS Conformity Thresholds'!B:B,LEFT(E44,1),'NAAQS Conformity Thresholds'!D:D,L44),
IF(AND(B44="Ozone",AND(LEFT(E44,1)="N",OR(G44="Marginal",G44="Moderate"))),SUMIFS('NAAQS Conformity Thresholds'!E:E,'NAAQS Conformity Thresholds'!A:A,B44,'NAAQS Conformity Thresholds'!B:B,"N",'NAAQS Conformity Thresholds'!C:C,F44,'NAAQS Conformity Thresholds'!D:D,L44),
SUMIFS('NAAQS Conformity Thresholds'!E:E,'NAAQS Conformity Thresholds'!A:A,B44,'NAAQS Conformity Thresholds'!B:B,LEFT(E44,1),'NAAQS Conformity Thresholds'!C:C,F44,'NAAQS Conformity Thresholds'!D:D,L44)))))</f>
        <v>100</v>
      </c>
      <c r="J44" s="97"/>
      <c r="K44" s="43" t="s">
        <v>1407</v>
      </c>
      <c r="L44" s="98" t="s">
        <v>1412</v>
      </c>
      <c r="M44" s="8"/>
    </row>
    <row r="45" spans="1:13" x14ac:dyDescent="0.25">
      <c r="A45" s="97" t="s">
        <v>1428</v>
      </c>
      <c r="B45" s="43" t="s">
        <v>764</v>
      </c>
      <c r="C45" s="43" t="s">
        <v>2427</v>
      </c>
      <c r="D45" s="43" t="str">
        <f t="shared" si="0"/>
        <v>CO (1971 8-hour)</v>
      </c>
      <c r="E45" s="43" t="s">
        <v>3088</v>
      </c>
      <c r="F45" s="95" t="s">
        <v>1412</v>
      </c>
      <c r="G45" s="43" t="s">
        <v>3088</v>
      </c>
      <c r="H45" s="99">
        <v>42779</v>
      </c>
      <c r="I45" s="43">
        <f>IF(OR(B45="CO",B45="NO2",B45="SO2",B45="PM2.5"),SUMIFS('NAAQS Conformity Thresholds'!E:E,'NAAQS Conformity Thresholds'!A:A,B45),
IF(AND(B45="PM10",LEFT(E45,1)="M"),SUMIFS('NAAQS Conformity Thresholds'!E:E,'NAAQS Conformity Thresholds'!A:A,B45,'NAAQS Conformity Thresholds'!B:B,LEFT(E45,1)),
IF(AND(B45="Ozone",LEFT(E45,1)="M"),SUMIFS('NAAQS Conformity Thresholds'!E:E,'NAAQS Conformity Thresholds'!A:A,B45,'NAAQS Conformity Thresholds'!B:B,LEFT(E45,1),'NAAQS Conformity Thresholds'!D:D,L45),
IF(AND(B45="Ozone",AND(LEFT(E45,1)="N",OR(G45="Marginal",G45="Moderate"))),SUMIFS('NAAQS Conformity Thresholds'!E:E,'NAAQS Conformity Thresholds'!A:A,B45,'NAAQS Conformity Thresholds'!B:B,"N",'NAAQS Conformity Thresholds'!C:C,F45,'NAAQS Conformity Thresholds'!D:D,L45),
SUMIFS('NAAQS Conformity Thresholds'!E:E,'NAAQS Conformity Thresholds'!A:A,B45,'NAAQS Conformity Thresholds'!B:B,LEFT(E45,1),'NAAQS Conformity Thresholds'!C:C,F45,'NAAQS Conformity Thresholds'!D:D,L45)))))</f>
        <v>100</v>
      </c>
      <c r="J45" s="97"/>
      <c r="K45" s="43" t="s">
        <v>1233</v>
      </c>
      <c r="L45" s="98" t="s">
        <v>1412</v>
      </c>
      <c r="M45" s="8"/>
    </row>
    <row r="46" spans="1:13" x14ac:dyDescent="0.25">
      <c r="A46" s="97" t="s">
        <v>1543</v>
      </c>
      <c r="B46" s="43" t="s">
        <v>3085</v>
      </c>
      <c r="C46" s="43" t="s">
        <v>2425</v>
      </c>
      <c r="D46" s="43" t="str">
        <f t="shared" si="0"/>
        <v>PM10 (1987 24-hour)</v>
      </c>
      <c r="E46" s="43" t="s">
        <v>3088</v>
      </c>
      <c r="F46" s="43" t="s">
        <v>1056</v>
      </c>
      <c r="G46" s="43" t="s">
        <v>3088</v>
      </c>
      <c r="H46" s="99">
        <v>43616</v>
      </c>
      <c r="I46" s="43">
        <f>IF(OR(B46="CO",B46="NO2",B46="SO2",B46="PM2.5"),SUMIFS('NAAQS Conformity Thresholds'!E:E,'NAAQS Conformity Thresholds'!A:A,B46),
IF(AND(B46="PM10",LEFT(E46,1)="M"),SUMIFS('NAAQS Conformity Thresholds'!E:E,'NAAQS Conformity Thresholds'!A:A,B46,'NAAQS Conformity Thresholds'!B:B,LEFT(E46,1)),
IF(AND(B46="Ozone",LEFT(E46,1)="M"),SUMIFS('NAAQS Conformity Thresholds'!E:E,'NAAQS Conformity Thresholds'!A:A,B46,'NAAQS Conformity Thresholds'!B:B,LEFT(E46,1),'NAAQS Conformity Thresholds'!D:D,L46),
IF(AND(B46="Ozone",AND(LEFT(E46,1)="N",OR(G46="Marginal",G46="Moderate"))),SUMIFS('NAAQS Conformity Thresholds'!E:E,'NAAQS Conformity Thresholds'!A:A,B46,'NAAQS Conformity Thresholds'!B:B,"N",'NAAQS Conformity Thresholds'!C:C,F46,'NAAQS Conformity Thresholds'!D:D,L46),
SUMIFS('NAAQS Conformity Thresholds'!E:E,'NAAQS Conformity Thresholds'!A:A,B46,'NAAQS Conformity Thresholds'!B:B,LEFT(E46,1),'NAAQS Conformity Thresholds'!C:C,F46,'NAAQS Conformity Thresholds'!D:D,L46)))))</f>
        <v>100</v>
      </c>
      <c r="J46" s="97"/>
      <c r="K46" s="43" t="s">
        <v>1341</v>
      </c>
      <c r="L46" s="98" t="s">
        <v>1412</v>
      </c>
      <c r="M46" s="8"/>
    </row>
    <row r="47" spans="1:13" x14ac:dyDescent="0.25">
      <c r="A47" s="97" t="s">
        <v>1429</v>
      </c>
      <c r="B47" s="43" t="s">
        <v>764</v>
      </c>
      <c r="C47" s="43" t="s">
        <v>2427</v>
      </c>
      <c r="D47" s="43" t="str">
        <f t="shared" si="0"/>
        <v>CO (1971 8-hour)</v>
      </c>
      <c r="E47" s="43" t="s">
        <v>3088</v>
      </c>
      <c r="F47" s="43" t="s">
        <v>1293</v>
      </c>
      <c r="G47" s="43" t="s">
        <v>3088</v>
      </c>
      <c r="H47" s="99">
        <v>42779</v>
      </c>
      <c r="I47" s="43">
        <f>IF(OR(B47="CO",B47="NO2",B47="SO2",B47="PM2.5"),SUMIFS('NAAQS Conformity Thresholds'!E:E,'NAAQS Conformity Thresholds'!A:A,B47),
IF(AND(B47="PM10",LEFT(E47,1)="M"),SUMIFS('NAAQS Conformity Thresholds'!E:E,'NAAQS Conformity Thresholds'!A:A,B47,'NAAQS Conformity Thresholds'!B:B,LEFT(E47,1)),
IF(AND(B47="Ozone",LEFT(E47,1)="M"),SUMIFS('NAAQS Conformity Thresholds'!E:E,'NAAQS Conformity Thresholds'!A:A,B47,'NAAQS Conformity Thresholds'!B:B,LEFT(E47,1),'NAAQS Conformity Thresholds'!D:D,L47),
IF(AND(B47="Ozone",AND(LEFT(E47,1)="N",OR(G47="Marginal",G47="Moderate"))),SUMIFS('NAAQS Conformity Thresholds'!E:E,'NAAQS Conformity Thresholds'!A:A,B47,'NAAQS Conformity Thresholds'!B:B,"N",'NAAQS Conformity Thresholds'!C:C,F47,'NAAQS Conformity Thresholds'!D:D,L47),
SUMIFS('NAAQS Conformity Thresholds'!E:E,'NAAQS Conformity Thresholds'!A:A,B47,'NAAQS Conformity Thresholds'!B:B,LEFT(E47,1),'NAAQS Conformity Thresholds'!C:C,F47,'NAAQS Conformity Thresholds'!D:D,L47)))))</f>
        <v>100</v>
      </c>
      <c r="J47" s="97"/>
      <c r="K47" s="43" t="s">
        <v>1234</v>
      </c>
      <c r="L47" s="98" t="s">
        <v>1412</v>
      </c>
      <c r="M47" s="8"/>
    </row>
    <row r="48" spans="1:13" x14ac:dyDescent="0.25">
      <c r="A48" s="97" t="s">
        <v>1136</v>
      </c>
      <c r="B48" s="43" t="s">
        <v>2422</v>
      </c>
      <c r="C48" s="43" t="s">
        <v>2426</v>
      </c>
      <c r="D48" s="43" t="str">
        <f t="shared" si="0"/>
        <v>SO2 (1971 24-hour/Annual)</v>
      </c>
      <c r="E48" s="43" t="s">
        <v>3088</v>
      </c>
      <c r="F48" s="95" t="s">
        <v>1412</v>
      </c>
      <c r="G48" s="43" t="s">
        <v>3088</v>
      </c>
      <c r="H48" s="99">
        <v>43616</v>
      </c>
      <c r="I48" s="43">
        <f>IF(OR(B48="CO",B48="NO2",B48="SO2",B48="PM2.5"),SUMIFS('NAAQS Conformity Thresholds'!E:E,'NAAQS Conformity Thresholds'!A:A,B48),
IF(AND(B48="PM10",LEFT(E48,1)="M"),SUMIFS('NAAQS Conformity Thresholds'!E:E,'NAAQS Conformity Thresholds'!A:A,B48,'NAAQS Conformity Thresholds'!B:B,LEFT(E48,1)),
IF(AND(B48="Ozone",LEFT(E48,1)="M"),SUMIFS('NAAQS Conformity Thresholds'!E:E,'NAAQS Conformity Thresholds'!A:A,B48,'NAAQS Conformity Thresholds'!B:B,LEFT(E48,1),'NAAQS Conformity Thresholds'!D:D,L48),
IF(AND(B48="Ozone",AND(LEFT(E48,1)="N",OR(G48="Marginal",G48="Moderate"))),SUMIFS('NAAQS Conformity Thresholds'!E:E,'NAAQS Conformity Thresholds'!A:A,B48,'NAAQS Conformity Thresholds'!B:B,"N",'NAAQS Conformity Thresholds'!C:C,F48,'NAAQS Conformity Thresholds'!D:D,L48),
SUMIFS('NAAQS Conformity Thresholds'!E:E,'NAAQS Conformity Thresholds'!A:A,B48,'NAAQS Conformity Thresholds'!B:B,LEFT(E48,1),'NAAQS Conformity Thresholds'!C:C,F48,'NAAQS Conformity Thresholds'!D:D,L48)))))</f>
        <v>100</v>
      </c>
      <c r="J48" s="97"/>
      <c r="K48" s="43" t="s">
        <v>1146</v>
      </c>
      <c r="L48" s="98" t="s">
        <v>1412</v>
      </c>
      <c r="M48" s="8"/>
    </row>
    <row r="49" spans="1:13" x14ac:dyDescent="0.25">
      <c r="A49" s="97" t="s">
        <v>1502</v>
      </c>
      <c r="B49" s="43" t="s">
        <v>3085</v>
      </c>
      <c r="C49" s="43" t="s">
        <v>2425</v>
      </c>
      <c r="D49" s="43" t="str">
        <f t="shared" si="0"/>
        <v>PM10 (1987 24-hour)</v>
      </c>
      <c r="E49" s="43" t="s">
        <v>3088</v>
      </c>
      <c r="F49" s="43" t="s">
        <v>1056</v>
      </c>
      <c r="G49" s="43" t="s">
        <v>3088</v>
      </c>
      <c r="H49" s="99">
        <v>43616</v>
      </c>
      <c r="I49" s="43">
        <f>IF(OR(B49="CO",B49="NO2",B49="SO2",B49="PM2.5"),SUMIFS('NAAQS Conformity Thresholds'!E:E,'NAAQS Conformity Thresholds'!A:A,B49),
IF(AND(B49="PM10",LEFT(E49,1)="M"),SUMIFS('NAAQS Conformity Thresholds'!E:E,'NAAQS Conformity Thresholds'!A:A,B49,'NAAQS Conformity Thresholds'!B:B,LEFT(E49,1)),
IF(AND(B49="Ozone",LEFT(E49,1)="M"),SUMIFS('NAAQS Conformity Thresholds'!E:E,'NAAQS Conformity Thresholds'!A:A,B49,'NAAQS Conformity Thresholds'!B:B,LEFT(E49,1),'NAAQS Conformity Thresholds'!D:D,L49),
IF(AND(B49="Ozone",AND(LEFT(E49,1)="N",OR(G49="Marginal",G49="Moderate"))),SUMIFS('NAAQS Conformity Thresholds'!E:E,'NAAQS Conformity Thresholds'!A:A,B49,'NAAQS Conformity Thresholds'!B:B,"N",'NAAQS Conformity Thresholds'!C:C,F49,'NAAQS Conformity Thresholds'!D:D,L49),
SUMIFS('NAAQS Conformity Thresholds'!E:E,'NAAQS Conformity Thresholds'!A:A,B49,'NAAQS Conformity Thresholds'!B:B,LEFT(E49,1),'NAAQS Conformity Thresholds'!C:C,F49,'NAAQS Conformity Thresholds'!D:D,L49)))))</f>
        <v>100</v>
      </c>
      <c r="J49" s="97"/>
      <c r="K49" s="43" t="s">
        <v>1349</v>
      </c>
      <c r="L49" s="98" t="s">
        <v>1412</v>
      </c>
      <c r="M49" s="8"/>
    </row>
    <row r="50" spans="1:13" x14ac:dyDescent="0.25">
      <c r="A50" s="97" t="s">
        <v>1430</v>
      </c>
      <c r="B50" s="43" t="s">
        <v>764</v>
      </c>
      <c r="C50" s="43" t="s">
        <v>2427</v>
      </c>
      <c r="D50" s="43" t="str">
        <f t="shared" si="0"/>
        <v>CO (1971 8-hour)</v>
      </c>
      <c r="E50" s="43" t="s">
        <v>3088</v>
      </c>
      <c r="F50" s="95" t="s">
        <v>1412</v>
      </c>
      <c r="G50" s="43" t="s">
        <v>3088</v>
      </c>
      <c r="H50" s="99">
        <v>42779</v>
      </c>
      <c r="I50" s="43">
        <f>IF(OR(B50="CO",B50="NO2",B50="SO2",B50="PM2.5"),SUMIFS('NAAQS Conformity Thresholds'!E:E,'NAAQS Conformity Thresholds'!A:A,B50),
IF(AND(B50="PM10",LEFT(E50,1)="M"),SUMIFS('NAAQS Conformity Thresholds'!E:E,'NAAQS Conformity Thresholds'!A:A,B50,'NAAQS Conformity Thresholds'!B:B,LEFT(E50,1)),
IF(AND(B50="Ozone",LEFT(E50,1)="M"),SUMIFS('NAAQS Conformity Thresholds'!E:E,'NAAQS Conformity Thresholds'!A:A,B50,'NAAQS Conformity Thresholds'!B:B,LEFT(E50,1),'NAAQS Conformity Thresholds'!D:D,L50),
IF(AND(B50="Ozone",AND(LEFT(E50,1)="N",OR(G50="Marginal",G50="Moderate"))),SUMIFS('NAAQS Conformity Thresholds'!E:E,'NAAQS Conformity Thresholds'!A:A,B50,'NAAQS Conformity Thresholds'!B:B,"N",'NAAQS Conformity Thresholds'!C:C,F50,'NAAQS Conformity Thresholds'!D:D,L50),
SUMIFS('NAAQS Conformity Thresholds'!E:E,'NAAQS Conformity Thresholds'!A:A,B50,'NAAQS Conformity Thresholds'!B:B,LEFT(E50,1),'NAAQS Conformity Thresholds'!C:C,F50,'NAAQS Conformity Thresholds'!D:D,L50)))))</f>
        <v>100</v>
      </c>
      <c r="J50" s="97"/>
      <c r="K50" s="43" t="s">
        <v>1235</v>
      </c>
      <c r="L50" s="98" t="s">
        <v>1412</v>
      </c>
      <c r="M50" s="8"/>
    </row>
    <row r="51" spans="1:13" x14ac:dyDescent="0.25">
      <c r="A51" s="97" t="s">
        <v>3105</v>
      </c>
      <c r="B51" s="97" t="s">
        <v>1053</v>
      </c>
      <c r="C51" s="43" t="s">
        <v>3125</v>
      </c>
      <c r="D51" s="43" t="str">
        <f t="shared" si="0"/>
        <v>Ozone (2015 8-hour)</v>
      </c>
      <c r="E51" s="43" t="s">
        <v>2996</v>
      </c>
      <c r="F51" s="97" t="s">
        <v>1065</v>
      </c>
      <c r="G51" s="43" t="s">
        <v>1065</v>
      </c>
      <c r="H51" s="99">
        <v>43616</v>
      </c>
      <c r="I51" s="43">
        <f>IF(OR(B51="CO",B51="NO2",B51="SO2",B51="PM2.5"),SUMIFS('NAAQS Conformity Thresholds'!E:E,'NAAQS Conformity Thresholds'!A:A,B51),
IF(AND(B51="PM10",LEFT(E51,1)="M"),SUMIFS('NAAQS Conformity Thresholds'!E:E,'NAAQS Conformity Thresholds'!A:A,B51,'NAAQS Conformity Thresholds'!B:B,LEFT(E51,1)),
IF(AND(B51="Ozone",LEFT(E51,1)="M"),SUMIFS('NAAQS Conformity Thresholds'!E:E,'NAAQS Conformity Thresholds'!A:A,B51,'NAAQS Conformity Thresholds'!B:B,LEFT(E51,1),'NAAQS Conformity Thresholds'!D:D,L51),
IF(AND(B51="Ozone",AND(LEFT(E51,1)="N",OR(G51="Marginal",G51="Moderate"))),SUMIFS('NAAQS Conformity Thresholds'!E:E,'NAAQS Conformity Thresholds'!A:A,B51,'NAAQS Conformity Thresholds'!B:B,"N",'NAAQS Conformity Thresholds'!C:C,F51,'NAAQS Conformity Thresholds'!D:D,L51),
SUMIFS('NAAQS Conformity Thresholds'!E:E,'NAAQS Conformity Thresholds'!A:A,B51,'NAAQS Conformity Thresholds'!B:B,LEFT(E51,1),'NAAQS Conformity Thresholds'!C:C,F51,'NAAQS Conformity Thresholds'!D:D,L51)))))</f>
        <v>100</v>
      </c>
      <c r="J51" s="97"/>
      <c r="K51" s="97" t="s">
        <v>3134</v>
      </c>
      <c r="L51" s="97" t="s">
        <v>1086</v>
      </c>
      <c r="M51" s="8"/>
    </row>
    <row r="52" spans="1:13" x14ac:dyDescent="0.25">
      <c r="A52" s="97" t="s">
        <v>1088</v>
      </c>
      <c r="B52" s="43" t="s">
        <v>1053</v>
      </c>
      <c r="C52" s="43" t="s">
        <v>2430</v>
      </c>
      <c r="D52" s="43" t="str">
        <f t="shared" si="0"/>
        <v>Ozone (2008 8-hour)</v>
      </c>
      <c r="E52" s="43" t="s">
        <v>2996</v>
      </c>
      <c r="F52" s="43" t="s">
        <v>1065</v>
      </c>
      <c r="G52" s="43" t="s">
        <v>1065</v>
      </c>
      <c r="H52" s="99">
        <v>43616</v>
      </c>
      <c r="I52" s="43">
        <f>IF(OR(B52="CO",B52="NO2",B52="SO2",B52="PM2.5"),SUMIFS('NAAQS Conformity Thresholds'!E:E,'NAAQS Conformity Thresholds'!A:A,B52),
IF(AND(B52="PM10",LEFT(E52,1)="M"),SUMIFS('NAAQS Conformity Thresholds'!E:E,'NAAQS Conformity Thresholds'!A:A,B52,'NAAQS Conformity Thresholds'!B:B,LEFT(E52,1)),
IF(AND(B52="Ozone",LEFT(E52,1)="M"),SUMIFS('NAAQS Conformity Thresholds'!E:E,'NAAQS Conformity Thresholds'!A:A,B52,'NAAQS Conformity Thresholds'!B:B,LEFT(E52,1),'NAAQS Conformity Thresholds'!D:D,L52),
IF(AND(B52="Ozone",AND(LEFT(E52,1)="N",OR(G52="Marginal",G52="Moderate"))),SUMIFS('NAAQS Conformity Thresholds'!E:E,'NAAQS Conformity Thresholds'!A:A,B52,'NAAQS Conformity Thresholds'!B:B,"N",'NAAQS Conformity Thresholds'!C:C,F52,'NAAQS Conformity Thresholds'!D:D,L52),
SUMIFS('NAAQS Conformity Thresholds'!E:E,'NAAQS Conformity Thresholds'!A:A,B52,'NAAQS Conformity Thresholds'!B:B,LEFT(E52,1),'NAAQS Conformity Thresholds'!C:C,F52,'NAAQS Conformity Thresholds'!D:D,L52)))))</f>
        <v>100</v>
      </c>
      <c r="J52" s="97"/>
      <c r="K52" s="43" t="s">
        <v>1104</v>
      </c>
      <c r="L52" s="98" t="s">
        <v>1086</v>
      </c>
      <c r="M52" s="8"/>
    </row>
    <row r="53" spans="1:13" x14ac:dyDescent="0.25">
      <c r="A53" s="97" t="s">
        <v>1088</v>
      </c>
      <c r="B53" s="97" t="s">
        <v>1053</v>
      </c>
      <c r="C53" s="43" t="s">
        <v>3125</v>
      </c>
      <c r="D53" s="43" t="str">
        <f t="shared" si="0"/>
        <v>Ozone (2015 8-hour)</v>
      </c>
      <c r="E53" s="43" t="s">
        <v>2996</v>
      </c>
      <c r="F53" s="97" t="s">
        <v>1065</v>
      </c>
      <c r="G53" s="43" t="s">
        <v>1065</v>
      </c>
      <c r="H53" s="99">
        <v>43616</v>
      </c>
      <c r="I53" s="43">
        <f>IF(OR(B53="CO",B53="NO2",B53="SO2",B53="PM2.5"),SUMIFS('NAAQS Conformity Thresholds'!E:E,'NAAQS Conformity Thresholds'!A:A,B53),
IF(AND(B53="PM10",LEFT(E53,1)="M"),SUMIFS('NAAQS Conformity Thresholds'!E:E,'NAAQS Conformity Thresholds'!A:A,B53,'NAAQS Conformity Thresholds'!B:B,LEFT(E53,1)),
IF(AND(B53="Ozone",LEFT(E53,1)="M"),SUMIFS('NAAQS Conformity Thresholds'!E:E,'NAAQS Conformity Thresholds'!A:A,B53,'NAAQS Conformity Thresholds'!B:B,LEFT(E53,1),'NAAQS Conformity Thresholds'!D:D,L53),
IF(AND(B53="Ozone",AND(LEFT(E53,1)="N",OR(G53="Marginal",G53="Moderate"))),SUMIFS('NAAQS Conformity Thresholds'!E:E,'NAAQS Conformity Thresholds'!A:A,B53,'NAAQS Conformity Thresholds'!B:B,"N",'NAAQS Conformity Thresholds'!C:C,F53,'NAAQS Conformity Thresholds'!D:D,L53),
SUMIFS('NAAQS Conformity Thresholds'!E:E,'NAAQS Conformity Thresholds'!A:A,B53,'NAAQS Conformity Thresholds'!B:B,LEFT(E53,1),'NAAQS Conformity Thresholds'!C:C,F53,'NAAQS Conformity Thresholds'!D:D,L53)))))</f>
        <v>100</v>
      </c>
      <c r="J53" s="97"/>
      <c r="K53" s="97" t="s">
        <v>3135</v>
      </c>
      <c r="L53" s="97" t="s">
        <v>1086</v>
      </c>
      <c r="M53" s="8"/>
    </row>
    <row r="54" spans="1:13" x14ac:dyDescent="0.25">
      <c r="A54" s="97" t="s">
        <v>1181</v>
      </c>
      <c r="B54" s="43" t="s">
        <v>2422</v>
      </c>
      <c r="C54" s="43" t="s">
        <v>2428</v>
      </c>
      <c r="D54" s="43" t="str">
        <f t="shared" si="0"/>
        <v>SO2 (2010 1-hour)</v>
      </c>
      <c r="E54" s="97" t="s">
        <v>3088</v>
      </c>
      <c r="F54" s="95" t="s">
        <v>1412</v>
      </c>
      <c r="G54" s="43" t="s">
        <v>3088</v>
      </c>
      <c r="H54" s="99">
        <v>43616</v>
      </c>
      <c r="I54" s="43">
        <f>IF(OR(B54="CO",B54="NO2",B54="SO2",B54="PM2.5"),SUMIFS('NAAQS Conformity Thresholds'!E:E,'NAAQS Conformity Thresholds'!A:A,B54),
IF(AND(B54="PM10",LEFT(E54,1)="M"),SUMIFS('NAAQS Conformity Thresholds'!E:E,'NAAQS Conformity Thresholds'!A:A,B54,'NAAQS Conformity Thresholds'!B:B,LEFT(E54,1)),
IF(AND(B54="Ozone",LEFT(E54,1)="M"),SUMIFS('NAAQS Conformity Thresholds'!E:E,'NAAQS Conformity Thresholds'!A:A,B54,'NAAQS Conformity Thresholds'!B:B,LEFT(E54,1),'NAAQS Conformity Thresholds'!D:D,L54),
IF(AND(B54="Ozone",AND(LEFT(E54,1)="N",OR(G54="Marginal",G54="Moderate"))),SUMIFS('NAAQS Conformity Thresholds'!E:E,'NAAQS Conformity Thresholds'!A:A,B54,'NAAQS Conformity Thresholds'!B:B,"N",'NAAQS Conformity Thresholds'!C:C,F54,'NAAQS Conformity Thresholds'!D:D,L54),
SUMIFS('NAAQS Conformity Thresholds'!E:E,'NAAQS Conformity Thresholds'!A:A,B54,'NAAQS Conformity Thresholds'!B:B,LEFT(E54,1),'NAAQS Conformity Thresholds'!C:C,F54,'NAAQS Conformity Thresholds'!D:D,L54)))))</f>
        <v>100</v>
      </c>
      <c r="J54" s="97"/>
      <c r="K54" s="43" t="s">
        <v>1203</v>
      </c>
      <c r="L54" s="98" t="s">
        <v>1412</v>
      </c>
      <c r="M54" s="8"/>
    </row>
    <row r="55" spans="1:13" x14ac:dyDescent="0.25">
      <c r="A55" s="97" t="s">
        <v>825</v>
      </c>
      <c r="B55" s="43" t="s">
        <v>3086</v>
      </c>
      <c r="C55" s="43" t="s">
        <v>2429</v>
      </c>
      <c r="D55" s="43" t="str">
        <f t="shared" si="0"/>
        <v>PM2.5 (2006 24-hour)</v>
      </c>
      <c r="E55" s="43" t="s">
        <v>3088</v>
      </c>
      <c r="F55" s="95" t="s">
        <v>3209</v>
      </c>
      <c r="G55" s="43" t="s">
        <v>3088</v>
      </c>
      <c r="H55" s="99">
        <v>43616</v>
      </c>
      <c r="I55" s="43">
        <f>IF(OR(B55="CO",B55="NO2",B55="SO2",B55="PM2.5"),SUMIFS('NAAQS Conformity Thresholds'!E:E,'NAAQS Conformity Thresholds'!A:A,B55),
IF(AND(B55="PM10",LEFT(E55,1)="M"),SUMIFS('NAAQS Conformity Thresholds'!E:E,'NAAQS Conformity Thresholds'!A:A,B55,'NAAQS Conformity Thresholds'!B:B,LEFT(E55,1)),
IF(AND(B55="Ozone",LEFT(E55,1)="M"),SUMIFS('NAAQS Conformity Thresholds'!E:E,'NAAQS Conformity Thresholds'!A:A,B55,'NAAQS Conformity Thresholds'!B:B,LEFT(E55,1),'NAAQS Conformity Thresholds'!D:D,L55),
IF(AND(B55="Ozone",AND(LEFT(E55,1)="N",OR(G55="Marginal",G55="Moderate"))),SUMIFS('NAAQS Conformity Thresholds'!E:E,'NAAQS Conformity Thresholds'!A:A,B55,'NAAQS Conformity Thresholds'!B:B,"N",'NAAQS Conformity Thresholds'!C:C,F55,'NAAQS Conformity Thresholds'!D:D,L55),
SUMIFS('NAAQS Conformity Thresholds'!E:E,'NAAQS Conformity Thresholds'!A:A,B55,'NAAQS Conformity Thresholds'!B:B,LEFT(E55,1),'NAAQS Conformity Thresholds'!C:C,F55,'NAAQS Conformity Thresholds'!D:D,L55)))))</f>
        <v>100</v>
      </c>
      <c r="J55" s="97"/>
      <c r="K55" s="43" t="s">
        <v>828</v>
      </c>
      <c r="L55" s="98" t="s">
        <v>1412</v>
      </c>
      <c r="M55" s="8"/>
    </row>
    <row r="56" spans="1:13" x14ac:dyDescent="0.25">
      <c r="A56" s="97" t="s">
        <v>1182</v>
      </c>
      <c r="B56" s="43" t="s">
        <v>2422</v>
      </c>
      <c r="C56" s="43" t="s">
        <v>2428</v>
      </c>
      <c r="D56" s="43" t="str">
        <f t="shared" si="0"/>
        <v>SO2 (2010 1-hour)</v>
      </c>
      <c r="E56" s="97" t="s">
        <v>3088</v>
      </c>
      <c r="F56" s="95" t="s">
        <v>1412</v>
      </c>
      <c r="G56" s="43" t="s">
        <v>3088</v>
      </c>
      <c r="H56" s="99">
        <v>44291</v>
      </c>
      <c r="I56" s="43">
        <f>IF(OR(B56="CO",B56="NO2",B56="SO2",B56="PM2.5"),SUMIFS('NAAQS Conformity Thresholds'!E:E,'NAAQS Conformity Thresholds'!A:A,B56),
IF(AND(B56="PM10",LEFT(E56,1)="M"),SUMIFS('NAAQS Conformity Thresholds'!E:E,'NAAQS Conformity Thresholds'!A:A,B56,'NAAQS Conformity Thresholds'!B:B,LEFT(E56,1)),
IF(AND(B56="Ozone",LEFT(E56,1)="M"),SUMIFS('NAAQS Conformity Thresholds'!E:E,'NAAQS Conformity Thresholds'!A:A,B56,'NAAQS Conformity Thresholds'!B:B,LEFT(E56,1),'NAAQS Conformity Thresholds'!D:D,L56),
IF(AND(B56="Ozone",AND(LEFT(E56,1)="N",OR(G56="Marginal",G56="Moderate"))),SUMIFS('NAAQS Conformity Thresholds'!E:E,'NAAQS Conformity Thresholds'!A:A,B56,'NAAQS Conformity Thresholds'!B:B,"N",'NAAQS Conformity Thresholds'!C:C,F56,'NAAQS Conformity Thresholds'!D:D,L56),
SUMIFS('NAAQS Conformity Thresholds'!E:E,'NAAQS Conformity Thresholds'!A:A,B56,'NAAQS Conformity Thresholds'!B:B,LEFT(E56,1),'NAAQS Conformity Thresholds'!C:C,F56,'NAAQS Conformity Thresholds'!D:D,L56)))))</f>
        <v>100</v>
      </c>
      <c r="J56" s="97"/>
      <c r="K56" s="43" t="s">
        <v>1204</v>
      </c>
      <c r="L56" s="98" t="s">
        <v>1412</v>
      </c>
      <c r="M56" s="8"/>
    </row>
    <row r="57" spans="1:13" x14ac:dyDescent="0.25">
      <c r="A57" s="97" t="s">
        <v>1559</v>
      </c>
      <c r="B57" s="43" t="s">
        <v>2422</v>
      </c>
      <c r="C57" s="43" t="s">
        <v>2426</v>
      </c>
      <c r="D57" s="43" t="str">
        <f t="shared" si="0"/>
        <v>SO2 (1971 24-hour/Annual)</v>
      </c>
      <c r="E57" s="43" t="s">
        <v>3088</v>
      </c>
      <c r="F57" s="95" t="s">
        <v>1412</v>
      </c>
      <c r="G57" s="43" t="s">
        <v>3088</v>
      </c>
      <c r="H57" s="99">
        <v>43616</v>
      </c>
      <c r="I57" s="43">
        <f>IF(OR(B57="CO",B57="NO2",B57="SO2",B57="PM2.5"),SUMIFS('NAAQS Conformity Thresholds'!E:E,'NAAQS Conformity Thresholds'!A:A,B57),
IF(AND(B57="PM10",LEFT(E57,1)="M"),SUMIFS('NAAQS Conformity Thresholds'!E:E,'NAAQS Conformity Thresholds'!A:A,B57,'NAAQS Conformity Thresholds'!B:B,LEFT(E57,1)),
IF(AND(B57="Ozone",LEFT(E57,1)="M"),SUMIFS('NAAQS Conformity Thresholds'!E:E,'NAAQS Conformity Thresholds'!A:A,B57,'NAAQS Conformity Thresholds'!B:B,LEFT(E57,1),'NAAQS Conformity Thresholds'!D:D,L57),
IF(AND(B57="Ozone",AND(LEFT(E57,1)="N",OR(G57="Marginal",G57="Moderate"))),SUMIFS('NAAQS Conformity Thresholds'!E:E,'NAAQS Conformity Thresholds'!A:A,B57,'NAAQS Conformity Thresholds'!B:B,"N",'NAAQS Conformity Thresholds'!C:C,F57,'NAAQS Conformity Thresholds'!D:D,L57),
SUMIFS('NAAQS Conformity Thresholds'!E:E,'NAAQS Conformity Thresholds'!A:A,B57,'NAAQS Conformity Thresholds'!B:B,LEFT(E57,1),'NAAQS Conformity Thresholds'!C:C,F57,'NAAQS Conformity Thresholds'!D:D,L57)))))</f>
        <v>100</v>
      </c>
      <c r="J57" s="97"/>
      <c r="K57" s="43" t="s">
        <v>1147</v>
      </c>
      <c r="L57" s="98" t="s">
        <v>1412</v>
      </c>
      <c r="M57" s="8"/>
    </row>
    <row r="58" spans="1:13" x14ac:dyDescent="0.25">
      <c r="A58" s="97" t="s">
        <v>1059</v>
      </c>
      <c r="B58" s="43" t="s">
        <v>3086</v>
      </c>
      <c r="C58" s="43" t="s">
        <v>2429</v>
      </c>
      <c r="D58" s="43" t="str">
        <f t="shared" si="0"/>
        <v>PM2.5 (2006 24-hour)</v>
      </c>
      <c r="E58" s="43" t="s">
        <v>3088</v>
      </c>
      <c r="F58" s="95" t="s">
        <v>3209</v>
      </c>
      <c r="G58" s="43" t="s">
        <v>3088</v>
      </c>
      <c r="H58" s="99">
        <v>43616</v>
      </c>
      <c r="I58" s="43">
        <f>IF(OR(B58="CO",B58="NO2",B58="SO2",B58="PM2.5"),SUMIFS('NAAQS Conformity Thresholds'!E:E,'NAAQS Conformity Thresholds'!A:A,B58),
IF(AND(B58="PM10",LEFT(E58,1)="M"),SUMIFS('NAAQS Conformity Thresholds'!E:E,'NAAQS Conformity Thresholds'!A:A,B58,'NAAQS Conformity Thresholds'!B:B,LEFT(E58,1)),
IF(AND(B58="Ozone",LEFT(E58,1)="M"),SUMIFS('NAAQS Conformity Thresholds'!E:E,'NAAQS Conformity Thresholds'!A:A,B58,'NAAQS Conformity Thresholds'!B:B,LEFT(E58,1),'NAAQS Conformity Thresholds'!D:D,L58),
IF(AND(B58="Ozone",AND(LEFT(E58,1)="N",OR(G58="Marginal",G58="Moderate"))),SUMIFS('NAAQS Conformity Thresholds'!E:E,'NAAQS Conformity Thresholds'!A:A,B58,'NAAQS Conformity Thresholds'!B:B,"N",'NAAQS Conformity Thresholds'!C:C,F58,'NAAQS Conformity Thresholds'!D:D,L58),
SUMIFS('NAAQS Conformity Thresholds'!E:E,'NAAQS Conformity Thresholds'!A:A,B58,'NAAQS Conformity Thresholds'!B:B,LEFT(E58,1),'NAAQS Conformity Thresholds'!C:C,F58,'NAAQS Conformity Thresholds'!D:D,L58)))))</f>
        <v>100</v>
      </c>
      <c r="J58" s="97"/>
      <c r="K58" s="43" t="s">
        <v>1389</v>
      </c>
      <c r="L58" s="98" t="s">
        <v>1412</v>
      </c>
      <c r="M58" s="8"/>
    </row>
    <row r="59" spans="1:13" x14ac:dyDescent="0.25">
      <c r="A59" s="97" t="s">
        <v>1431</v>
      </c>
      <c r="B59" s="43" t="s">
        <v>764</v>
      </c>
      <c r="C59" s="43" t="s">
        <v>2427</v>
      </c>
      <c r="D59" s="43" t="str">
        <f t="shared" si="0"/>
        <v>CO (1971 8-hour)</v>
      </c>
      <c r="E59" s="43" t="s">
        <v>3088</v>
      </c>
      <c r="F59" s="95" t="s">
        <v>1412</v>
      </c>
      <c r="G59" s="43" t="s">
        <v>3088</v>
      </c>
      <c r="H59" s="99">
        <v>42779</v>
      </c>
      <c r="I59" s="43">
        <f>IF(OR(B59="CO",B59="NO2",B59="SO2",B59="PM2.5"),SUMIFS('NAAQS Conformity Thresholds'!E:E,'NAAQS Conformity Thresholds'!A:A,B59),
IF(AND(B59="PM10",LEFT(E59,1)="M"),SUMIFS('NAAQS Conformity Thresholds'!E:E,'NAAQS Conformity Thresholds'!A:A,B59,'NAAQS Conformity Thresholds'!B:B,LEFT(E59,1)),
IF(AND(B59="Ozone",LEFT(E59,1)="M"),SUMIFS('NAAQS Conformity Thresholds'!E:E,'NAAQS Conformity Thresholds'!A:A,B59,'NAAQS Conformity Thresholds'!B:B,LEFT(E59,1),'NAAQS Conformity Thresholds'!D:D,L59),
IF(AND(B59="Ozone",AND(LEFT(E59,1)="N",OR(G59="Marginal",G59="Moderate"))),SUMIFS('NAAQS Conformity Thresholds'!E:E,'NAAQS Conformity Thresholds'!A:A,B59,'NAAQS Conformity Thresholds'!B:B,"N",'NAAQS Conformity Thresholds'!C:C,F59,'NAAQS Conformity Thresholds'!D:D,L59),
SUMIFS('NAAQS Conformity Thresholds'!E:E,'NAAQS Conformity Thresholds'!A:A,B59,'NAAQS Conformity Thresholds'!B:B,LEFT(E59,1),'NAAQS Conformity Thresholds'!C:C,F59,'NAAQS Conformity Thresholds'!D:D,L59)))))</f>
        <v>100</v>
      </c>
      <c r="J59" s="97"/>
      <c r="K59" s="43" t="s">
        <v>1236</v>
      </c>
      <c r="L59" s="98" t="s">
        <v>1412</v>
      </c>
      <c r="M59" s="8"/>
    </row>
    <row r="60" spans="1:13" x14ac:dyDescent="0.25">
      <c r="A60" s="97" t="s">
        <v>1089</v>
      </c>
      <c r="B60" s="43" t="s">
        <v>1053</v>
      </c>
      <c r="C60" s="43" t="s">
        <v>2430</v>
      </c>
      <c r="D60" s="43" t="str">
        <f t="shared" si="0"/>
        <v>Ozone (2008 8-hour)</v>
      </c>
      <c r="E60" s="97" t="s">
        <v>3088</v>
      </c>
      <c r="F60" s="43" t="s">
        <v>1065</v>
      </c>
      <c r="G60" s="43" t="s">
        <v>3088</v>
      </c>
      <c r="H60" s="99">
        <v>43616</v>
      </c>
      <c r="I60" s="43">
        <f>IF(OR(B60="CO",B60="NO2",B60="SO2",B60="PM2.5"),SUMIFS('NAAQS Conformity Thresholds'!E:E,'NAAQS Conformity Thresholds'!A:A,B60),
IF(AND(B60="PM10",LEFT(E60,1)="M"),SUMIFS('NAAQS Conformity Thresholds'!E:E,'NAAQS Conformity Thresholds'!A:A,B60,'NAAQS Conformity Thresholds'!B:B,LEFT(E60,1)),
IF(AND(B60="Ozone",LEFT(E60,1)="M"),SUMIFS('NAAQS Conformity Thresholds'!E:E,'NAAQS Conformity Thresholds'!A:A,B60,'NAAQS Conformity Thresholds'!B:B,LEFT(E60,1),'NAAQS Conformity Thresholds'!D:D,L60),
IF(AND(B60="Ozone",AND(LEFT(E60,1)="N",OR(G60="Marginal",G60="Moderate"))),SUMIFS('NAAQS Conformity Thresholds'!E:E,'NAAQS Conformity Thresholds'!A:A,B60,'NAAQS Conformity Thresholds'!B:B,"N",'NAAQS Conformity Thresholds'!C:C,F60,'NAAQS Conformity Thresholds'!D:D,L60),
SUMIFS('NAAQS Conformity Thresholds'!E:E,'NAAQS Conformity Thresholds'!A:A,B60,'NAAQS Conformity Thresholds'!B:B,LEFT(E60,1),'NAAQS Conformity Thresholds'!C:C,F60,'NAAQS Conformity Thresholds'!D:D,L60)))))</f>
        <v>100</v>
      </c>
      <c r="J60" s="97"/>
      <c r="K60" s="43" t="s">
        <v>1105</v>
      </c>
      <c r="L60" s="98" t="s">
        <v>1086</v>
      </c>
      <c r="M60" s="8"/>
    </row>
    <row r="61" spans="1:13" x14ac:dyDescent="0.25">
      <c r="A61" s="97" t="s">
        <v>3106</v>
      </c>
      <c r="B61" s="97" t="s">
        <v>1053</v>
      </c>
      <c r="C61" s="43" t="s">
        <v>3125</v>
      </c>
      <c r="D61" s="43" t="str">
        <f t="shared" si="0"/>
        <v>Ozone (2015 8-hour)</v>
      </c>
      <c r="E61" s="43" t="s">
        <v>2996</v>
      </c>
      <c r="F61" s="97" t="s">
        <v>1065</v>
      </c>
      <c r="G61" s="43" t="s">
        <v>1065</v>
      </c>
      <c r="H61" s="99">
        <v>43616</v>
      </c>
      <c r="I61" s="43">
        <f>IF(OR(B61="CO",B61="NO2",B61="SO2",B61="PM2.5"),SUMIFS('NAAQS Conformity Thresholds'!E:E,'NAAQS Conformity Thresholds'!A:A,B61),
IF(AND(B61="PM10",LEFT(E61,1)="M"),SUMIFS('NAAQS Conformity Thresholds'!E:E,'NAAQS Conformity Thresholds'!A:A,B61,'NAAQS Conformity Thresholds'!B:B,LEFT(E61,1)),
IF(AND(B61="Ozone",LEFT(E61,1)="M"),SUMIFS('NAAQS Conformity Thresholds'!E:E,'NAAQS Conformity Thresholds'!A:A,B61,'NAAQS Conformity Thresholds'!B:B,LEFT(E61,1),'NAAQS Conformity Thresholds'!D:D,L61),
IF(AND(B61="Ozone",AND(LEFT(E61,1)="N",OR(G61="Marginal",G61="Moderate"))),SUMIFS('NAAQS Conformity Thresholds'!E:E,'NAAQS Conformity Thresholds'!A:A,B61,'NAAQS Conformity Thresholds'!B:B,"N",'NAAQS Conformity Thresholds'!C:C,F61,'NAAQS Conformity Thresholds'!D:D,L61),
SUMIFS('NAAQS Conformity Thresholds'!E:E,'NAAQS Conformity Thresholds'!A:A,B61,'NAAQS Conformity Thresholds'!B:B,LEFT(E61,1),'NAAQS Conformity Thresholds'!C:C,F61,'NAAQS Conformity Thresholds'!D:D,L61)))))</f>
        <v>100</v>
      </c>
      <c r="J61" s="97"/>
      <c r="K61" s="97" t="s">
        <v>3136</v>
      </c>
      <c r="L61" s="97" t="s">
        <v>1086</v>
      </c>
      <c r="M61" s="8"/>
    </row>
    <row r="62" spans="1:13" x14ac:dyDescent="0.25">
      <c r="A62" s="97" t="s">
        <v>833</v>
      </c>
      <c r="B62" s="43" t="s">
        <v>1053</v>
      </c>
      <c r="C62" s="43" t="s">
        <v>2430</v>
      </c>
      <c r="D62" s="43" t="str">
        <f t="shared" si="0"/>
        <v>Ozone (2008 8-hour)</v>
      </c>
      <c r="E62" s="43" t="s">
        <v>2996</v>
      </c>
      <c r="F62" s="43" t="s">
        <v>1082</v>
      </c>
      <c r="G62" s="43" t="s">
        <v>1082</v>
      </c>
      <c r="H62" s="99">
        <v>44291</v>
      </c>
      <c r="I62" s="43">
        <f>IF(OR(B62="CO",B62="NO2",B62="SO2",B62="PM2.5"),SUMIFS('NAAQS Conformity Thresholds'!E:E,'NAAQS Conformity Thresholds'!A:A,B62),
IF(AND(B62="PM10",LEFT(E62,1)="M"),SUMIFS('NAAQS Conformity Thresholds'!E:E,'NAAQS Conformity Thresholds'!A:A,B62,'NAAQS Conformity Thresholds'!B:B,LEFT(E62,1)),
IF(AND(B62="Ozone",LEFT(E62,1)="M"),SUMIFS('NAAQS Conformity Thresholds'!E:E,'NAAQS Conformity Thresholds'!A:A,B62,'NAAQS Conformity Thresholds'!B:B,LEFT(E62,1),'NAAQS Conformity Thresholds'!D:D,L62),
IF(AND(B62="Ozone",AND(LEFT(E62,1)="N",OR(G62="Marginal",G62="Moderate"))),SUMIFS('NAAQS Conformity Thresholds'!E:E,'NAAQS Conformity Thresholds'!A:A,B62,'NAAQS Conformity Thresholds'!B:B,"N",'NAAQS Conformity Thresholds'!C:C,F62,'NAAQS Conformity Thresholds'!D:D,L62),
SUMIFS('NAAQS Conformity Thresholds'!E:E,'NAAQS Conformity Thresholds'!A:A,B62,'NAAQS Conformity Thresholds'!B:B,LEFT(E62,1),'NAAQS Conformity Thresholds'!C:C,F62,'NAAQS Conformity Thresholds'!D:D,L62)))))</f>
        <v>50</v>
      </c>
      <c r="J62" s="97"/>
      <c r="K62" s="43" t="s">
        <v>834</v>
      </c>
      <c r="L62" s="98" t="s">
        <v>1412</v>
      </c>
      <c r="M62" s="8"/>
    </row>
    <row r="63" spans="1:13" x14ac:dyDescent="0.25">
      <c r="A63" s="97" t="s">
        <v>1090</v>
      </c>
      <c r="B63" s="43" t="s">
        <v>1053</v>
      </c>
      <c r="C63" s="43" t="s">
        <v>2430</v>
      </c>
      <c r="D63" s="43" t="str">
        <f t="shared" si="0"/>
        <v>Ozone (2008 8-hour)</v>
      </c>
      <c r="E63" s="43" t="s">
        <v>2996</v>
      </c>
      <c r="F63" s="43" t="s">
        <v>1065</v>
      </c>
      <c r="G63" s="43" t="s">
        <v>1065</v>
      </c>
      <c r="H63" s="99">
        <v>43616</v>
      </c>
      <c r="I63" s="43">
        <f>IF(OR(B63="CO",B63="NO2",B63="SO2",B63="PM2.5"),SUMIFS('NAAQS Conformity Thresholds'!E:E,'NAAQS Conformity Thresholds'!A:A,B63),
IF(AND(B63="PM10",LEFT(E63,1)="M"),SUMIFS('NAAQS Conformity Thresholds'!E:E,'NAAQS Conformity Thresholds'!A:A,B63,'NAAQS Conformity Thresholds'!B:B,LEFT(E63,1)),
IF(AND(B63="Ozone",LEFT(E63,1)="M"),SUMIFS('NAAQS Conformity Thresholds'!E:E,'NAAQS Conformity Thresholds'!A:A,B63,'NAAQS Conformity Thresholds'!B:B,LEFT(E63,1),'NAAQS Conformity Thresholds'!D:D,L63),
IF(AND(B63="Ozone",AND(LEFT(E63,1)="N",OR(G63="Marginal",G63="Moderate"))),SUMIFS('NAAQS Conformity Thresholds'!E:E,'NAAQS Conformity Thresholds'!A:A,B63,'NAAQS Conformity Thresholds'!B:B,"N",'NAAQS Conformity Thresholds'!C:C,F63,'NAAQS Conformity Thresholds'!D:D,L63),
SUMIFS('NAAQS Conformity Thresholds'!E:E,'NAAQS Conformity Thresholds'!A:A,B63,'NAAQS Conformity Thresholds'!B:B,LEFT(E63,1),'NAAQS Conformity Thresholds'!C:C,F63,'NAAQS Conformity Thresholds'!D:D,L63)))))</f>
        <v>100</v>
      </c>
      <c r="J63" s="97"/>
      <c r="K63" s="43" t="s">
        <v>1106</v>
      </c>
      <c r="L63" s="98" t="s">
        <v>1086</v>
      </c>
      <c r="M63" s="8"/>
    </row>
    <row r="64" spans="1:13" x14ac:dyDescent="0.25">
      <c r="A64" s="97" t="s">
        <v>1432</v>
      </c>
      <c r="B64" s="43" t="s">
        <v>764</v>
      </c>
      <c r="C64" s="43" t="s">
        <v>2427</v>
      </c>
      <c r="D64" s="43" t="str">
        <f t="shared" si="0"/>
        <v>CO (1971 8-hour)</v>
      </c>
      <c r="E64" s="43" t="s">
        <v>3088</v>
      </c>
      <c r="F64" s="43" t="s">
        <v>1293</v>
      </c>
      <c r="G64" s="43" t="s">
        <v>3088</v>
      </c>
      <c r="H64" s="99">
        <v>42779</v>
      </c>
      <c r="I64" s="43">
        <f>IF(OR(B64="CO",B64="NO2",B64="SO2",B64="PM2.5"),SUMIFS('NAAQS Conformity Thresholds'!E:E,'NAAQS Conformity Thresholds'!A:A,B64),
IF(AND(B64="PM10",LEFT(E64,1)="M"),SUMIFS('NAAQS Conformity Thresholds'!E:E,'NAAQS Conformity Thresholds'!A:A,B64,'NAAQS Conformity Thresholds'!B:B,LEFT(E64,1)),
IF(AND(B64="Ozone",LEFT(E64,1)="M"),SUMIFS('NAAQS Conformity Thresholds'!E:E,'NAAQS Conformity Thresholds'!A:A,B64,'NAAQS Conformity Thresholds'!B:B,LEFT(E64,1),'NAAQS Conformity Thresholds'!D:D,L64),
IF(AND(B64="Ozone",AND(LEFT(E64,1)="N",OR(G64="Marginal",G64="Moderate"))),SUMIFS('NAAQS Conformity Thresholds'!E:E,'NAAQS Conformity Thresholds'!A:A,B64,'NAAQS Conformity Thresholds'!B:B,"N",'NAAQS Conformity Thresholds'!C:C,F64,'NAAQS Conformity Thresholds'!D:D,L64),
SUMIFS('NAAQS Conformity Thresholds'!E:E,'NAAQS Conformity Thresholds'!A:A,B64,'NAAQS Conformity Thresholds'!B:B,LEFT(E64,1),'NAAQS Conformity Thresholds'!C:C,F64,'NAAQS Conformity Thresholds'!D:D,L64)))))</f>
        <v>100</v>
      </c>
      <c r="J64" s="97"/>
      <c r="K64" s="43" t="s">
        <v>1237</v>
      </c>
      <c r="L64" s="98" t="s">
        <v>1412</v>
      </c>
      <c r="M64" s="8"/>
    </row>
    <row r="65" spans="1:13" x14ac:dyDescent="0.25">
      <c r="A65" s="97" t="s">
        <v>1060</v>
      </c>
      <c r="B65" s="43" t="s">
        <v>3086</v>
      </c>
      <c r="C65" s="43" t="s">
        <v>2429</v>
      </c>
      <c r="D65" s="43" t="str">
        <f t="shared" si="0"/>
        <v>PM2.5 (2006 24-hour)</v>
      </c>
      <c r="E65" s="43" t="s">
        <v>3088</v>
      </c>
      <c r="F65" s="95" t="s">
        <v>1056</v>
      </c>
      <c r="G65" s="43" t="s">
        <v>3088</v>
      </c>
      <c r="H65" s="99">
        <v>43616</v>
      </c>
      <c r="I65" s="43">
        <f>IF(OR(B65="CO",B65="NO2",B65="SO2",B65="PM2.5"),SUMIFS('NAAQS Conformity Thresholds'!E:E,'NAAQS Conformity Thresholds'!A:A,B65),
IF(AND(B65="PM10",LEFT(E65,1)="M"),SUMIFS('NAAQS Conformity Thresholds'!E:E,'NAAQS Conformity Thresholds'!A:A,B65,'NAAQS Conformity Thresholds'!B:B,LEFT(E65,1)),
IF(AND(B65="Ozone",LEFT(E65,1)="M"),SUMIFS('NAAQS Conformity Thresholds'!E:E,'NAAQS Conformity Thresholds'!A:A,B65,'NAAQS Conformity Thresholds'!B:B,LEFT(E65,1),'NAAQS Conformity Thresholds'!D:D,L65),
IF(AND(B65="Ozone",AND(LEFT(E65,1)="N",OR(G65="Marginal",G65="Moderate"))),SUMIFS('NAAQS Conformity Thresholds'!E:E,'NAAQS Conformity Thresholds'!A:A,B65,'NAAQS Conformity Thresholds'!B:B,"N",'NAAQS Conformity Thresholds'!C:C,F65,'NAAQS Conformity Thresholds'!D:D,L65),
SUMIFS('NAAQS Conformity Thresholds'!E:E,'NAAQS Conformity Thresholds'!A:A,B65,'NAAQS Conformity Thresholds'!B:B,LEFT(E65,1),'NAAQS Conformity Thresholds'!C:C,F65,'NAAQS Conformity Thresholds'!D:D,L65)))))</f>
        <v>100</v>
      </c>
      <c r="J65" s="97"/>
      <c r="K65" s="43" t="s">
        <v>1390</v>
      </c>
      <c r="L65" s="98" t="s">
        <v>1412</v>
      </c>
      <c r="M65" s="8"/>
    </row>
    <row r="66" spans="1:13" x14ac:dyDescent="0.25">
      <c r="A66" s="97" t="s">
        <v>3107</v>
      </c>
      <c r="B66" s="97" t="s">
        <v>1053</v>
      </c>
      <c r="C66" s="43" t="s">
        <v>3125</v>
      </c>
      <c r="D66" s="43" t="str">
        <f t="shared" si="0"/>
        <v>Ozone (2015 8-hour)</v>
      </c>
      <c r="E66" s="43" t="s">
        <v>2996</v>
      </c>
      <c r="F66" s="97" t="s">
        <v>1065</v>
      </c>
      <c r="G66" s="43" t="s">
        <v>1065</v>
      </c>
      <c r="H66" s="99">
        <v>43616</v>
      </c>
      <c r="I66" s="43">
        <f>IF(OR(B66="CO",B66="NO2",B66="SO2",B66="PM2.5"),SUMIFS('NAAQS Conformity Thresholds'!E:E,'NAAQS Conformity Thresholds'!A:A,B66),
IF(AND(B66="PM10",LEFT(E66,1)="M"),SUMIFS('NAAQS Conformity Thresholds'!E:E,'NAAQS Conformity Thresholds'!A:A,B66,'NAAQS Conformity Thresholds'!B:B,LEFT(E66,1)),
IF(AND(B66="Ozone",LEFT(E66,1)="M"),SUMIFS('NAAQS Conformity Thresholds'!E:E,'NAAQS Conformity Thresholds'!A:A,B66,'NAAQS Conformity Thresholds'!B:B,LEFT(E66,1),'NAAQS Conformity Thresholds'!D:D,L66),
IF(AND(B66="Ozone",AND(LEFT(E66,1)="N",OR(G66="Marginal",G66="Moderate"))),SUMIFS('NAAQS Conformity Thresholds'!E:E,'NAAQS Conformity Thresholds'!A:A,B66,'NAAQS Conformity Thresholds'!B:B,"N",'NAAQS Conformity Thresholds'!C:C,F66,'NAAQS Conformity Thresholds'!D:D,L66),
SUMIFS('NAAQS Conformity Thresholds'!E:E,'NAAQS Conformity Thresholds'!A:A,B66,'NAAQS Conformity Thresholds'!B:B,LEFT(E66,1),'NAAQS Conformity Thresholds'!C:C,F66,'NAAQS Conformity Thresholds'!D:D,L66)))))</f>
        <v>100</v>
      </c>
      <c r="J66" s="97"/>
      <c r="K66" s="97" t="s">
        <v>3137</v>
      </c>
      <c r="L66" s="97" t="s">
        <v>1086</v>
      </c>
      <c r="M66" s="8"/>
    </row>
    <row r="67" spans="1:13" x14ac:dyDescent="0.25">
      <c r="A67" s="97" t="s">
        <v>1091</v>
      </c>
      <c r="B67" s="43" t="s">
        <v>1053</v>
      </c>
      <c r="C67" s="43" t="s">
        <v>2430</v>
      </c>
      <c r="D67" s="43" t="str">
        <f t="shared" si="0"/>
        <v>Ozone (2008 8-hour)</v>
      </c>
      <c r="E67" s="97" t="s">
        <v>3088</v>
      </c>
      <c r="F67" s="43" t="s">
        <v>1065</v>
      </c>
      <c r="G67" s="43" t="s">
        <v>3088</v>
      </c>
      <c r="H67" s="99">
        <v>43616</v>
      </c>
      <c r="I67" s="43">
        <f>IF(OR(B67="CO",B67="NO2",B67="SO2",B67="PM2.5"),SUMIFS('NAAQS Conformity Thresholds'!E:E,'NAAQS Conformity Thresholds'!A:A,B67),
IF(AND(B67="PM10",LEFT(E67,1)="M"),SUMIFS('NAAQS Conformity Thresholds'!E:E,'NAAQS Conformity Thresholds'!A:A,B67,'NAAQS Conformity Thresholds'!B:B,LEFT(E67,1)),
IF(AND(B67="Ozone",LEFT(E67,1)="M"),SUMIFS('NAAQS Conformity Thresholds'!E:E,'NAAQS Conformity Thresholds'!A:A,B67,'NAAQS Conformity Thresholds'!B:B,LEFT(E67,1),'NAAQS Conformity Thresholds'!D:D,L67),
IF(AND(B67="Ozone",AND(LEFT(E67,1)="N",OR(G67="Marginal",G67="Moderate"))),SUMIFS('NAAQS Conformity Thresholds'!E:E,'NAAQS Conformity Thresholds'!A:A,B67,'NAAQS Conformity Thresholds'!B:B,"N",'NAAQS Conformity Thresholds'!C:C,F67,'NAAQS Conformity Thresholds'!D:D,L67),
SUMIFS('NAAQS Conformity Thresholds'!E:E,'NAAQS Conformity Thresholds'!A:A,B67,'NAAQS Conformity Thresholds'!B:B,LEFT(E67,1),'NAAQS Conformity Thresholds'!C:C,F67,'NAAQS Conformity Thresholds'!D:D,L67)))))</f>
        <v>100</v>
      </c>
      <c r="J67" s="97"/>
      <c r="K67" s="43" t="s">
        <v>1107</v>
      </c>
      <c r="L67" s="98" t="s">
        <v>1086</v>
      </c>
      <c r="M67" s="8"/>
    </row>
    <row r="68" spans="1:13" x14ac:dyDescent="0.25">
      <c r="A68" s="97" t="s">
        <v>1515</v>
      </c>
      <c r="B68" s="43" t="s">
        <v>3085</v>
      </c>
      <c r="C68" s="43" t="s">
        <v>2425</v>
      </c>
      <c r="D68" s="43" t="str">
        <f t="shared" si="0"/>
        <v>PM10 (1987 24-hour)</v>
      </c>
      <c r="E68" s="43" t="s">
        <v>3088</v>
      </c>
      <c r="F68" s="43" t="s">
        <v>1082</v>
      </c>
      <c r="G68" s="43" t="s">
        <v>3088</v>
      </c>
      <c r="H68" s="99">
        <v>43616</v>
      </c>
      <c r="I68" s="43">
        <f>IF(OR(B68="CO",B68="NO2",B68="SO2",B68="PM2.5"),SUMIFS('NAAQS Conformity Thresholds'!E:E,'NAAQS Conformity Thresholds'!A:A,B68),
IF(AND(B68="PM10",LEFT(E68,1)="M"),SUMIFS('NAAQS Conformity Thresholds'!E:E,'NAAQS Conformity Thresholds'!A:A,B68,'NAAQS Conformity Thresholds'!B:B,LEFT(E68,1)),
IF(AND(B68="Ozone",LEFT(E68,1)="M"),SUMIFS('NAAQS Conformity Thresholds'!E:E,'NAAQS Conformity Thresholds'!A:A,B68,'NAAQS Conformity Thresholds'!B:B,LEFT(E68,1),'NAAQS Conformity Thresholds'!D:D,L68),
IF(AND(B68="Ozone",AND(LEFT(E68,1)="N",OR(G68="Marginal",G68="Moderate"))),SUMIFS('NAAQS Conformity Thresholds'!E:E,'NAAQS Conformity Thresholds'!A:A,B68,'NAAQS Conformity Thresholds'!B:B,"N",'NAAQS Conformity Thresholds'!C:C,F68,'NAAQS Conformity Thresholds'!D:D,L68),
SUMIFS('NAAQS Conformity Thresholds'!E:E,'NAAQS Conformity Thresholds'!A:A,B68,'NAAQS Conformity Thresholds'!B:B,LEFT(E68,1),'NAAQS Conformity Thresholds'!C:C,F68,'NAAQS Conformity Thresholds'!D:D,L68)))))</f>
        <v>100</v>
      </c>
      <c r="J68" s="97"/>
      <c r="K68" s="43" t="s">
        <v>1304</v>
      </c>
      <c r="L68" s="98" t="s">
        <v>1412</v>
      </c>
      <c r="M68" s="8"/>
    </row>
    <row r="69" spans="1:13" x14ac:dyDescent="0.25">
      <c r="A69" s="97" t="s">
        <v>1433</v>
      </c>
      <c r="B69" s="43" t="s">
        <v>764</v>
      </c>
      <c r="C69" s="43" t="s">
        <v>2427</v>
      </c>
      <c r="D69" s="43" t="str">
        <f t="shared" ref="D69:D132" si="1">B69&amp;" ("&amp;C69&amp;")"</f>
        <v>CO (1971 8-hour)</v>
      </c>
      <c r="E69" s="43" t="s">
        <v>3088</v>
      </c>
      <c r="F69" s="43" t="s">
        <v>1293</v>
      </c>
      <c r="G69" s="43" t="s">
        <v>3088</v>
      </c>
      <c r="H69" s="99">
        <v>42779</v>
      </c>
      <c r="I69" s="43">
        <f>IF(OR(B69="CO",B69="NO2",B69="SO2",B69="PM2.5"),SUMIFS('NAAQS Conformity Thresholds'!E:E,'NAAQS Conformity Thresholds'!A:A,B69),
IF(AND(B69="PM10",LEFT(E69,1)="M"),SUMIFS('NAAQS Conformity Thresholds'!E:E,'NAAQS Conformity Thresholds'!A:A,B69,'NAAQS Conformity Thresholds'!B:B,LEFT(E69,1)),
IF(AND(B69="Ozone",LEFT(E69,1)="M"),SUMIFS('NAAQS Conformity Thresholds'!E:E,'NAAQS Conformity Thresholds'!A:A,B69,'NAAQS Conformity Thresholds'!B:B,LEFT(E69,1),'NAAQS Conformity Thresholds'!D:D,L69),
IF(AND(B69="Ozone",AND(LEFT(E69,1)="N",OR(G69="Marginal",G69="Moderate"))),SUMIFS('NAAQS Conformity Thresholds'!E:E,'NAAQS Conformity Thresholds'!A:A,B69,'NAAQS Conformity Thresholds'!B:B,"N",'NAAQS Conformity Thresholds'!C:C,F69,'NAAQS Conformity Thresholds'!D:D,L69),
SUMIFS('NAAQS Conformity Thresholds'!E:E,'NAAQS Conformity Thresholds'!A:A,B69,'NAAQS Conformity Thresholds'!B:B,LEFT(E69,1),'NAAQS Conformity Thresholds'!C:C,F69,'NAAQS Conformity Thresholds'!D:D,L69)))))</f>
        <v>100</v>
      </c>
      <c r="J69" s="97"/>
      <c r="K69" s="43" t="s">
        <v>1238</v>
      </c>
      <c r="L69" s="98" t="s">
        <v>1412</v>
      </c>
      <c r="M69" s="8"/>
    </row>
    <row r="70" spans="1:13" x14ac:dyDescent="0.25">
      <c r="A70" s="97" t="s">
        <v>2453</v>
      </c>
      <c r="B70" s="97" t="s">
        <v>1053</v>
      </c>
      <c r="C70" s="43" t="s">
        <v>3125</v>
      </c>
      <c r="D70" s="43" t="str">
        <f t="shared" si="1"/>
        <v>Ozone (2015 8-hour)</v>
      </c>
      <c r="E70" s="43" t="s">
        <v>2996</v>
      </c>
      <c r="F70" s="97" t="s">
        <v>1065</v>
      </c>
      <c r="G70" s="43" t="s">
        <v>1065</v>
      </c>
      <c r="H70" s="99">
        <v>44291</v>
      </c>
      <c r="I70" s="43">
        <f>IF(OR(B70="CO",B70="NO2",B70="SO2",B70="PM2.5"),SUMIFS('NAAQS Conformity Thresholds'!E:E,'NAAQS Conformity Thresholds'!A:A,B70),
IF(AND(B70="PM10",LEFT(E70,1)="M"),SUMIFS('NAAQS Conformity Thresholds'!E:E,'NAAQS Conformity Thresholds'!A:A,B70,'NAAQS Conformity Thresholds'!B:B,LEFT(E70,1)),
IF(AND(B70="Ozone",LEFT(E70,1)="M"),SUMIFS('NAAQS Conformity Thresholds'!E:E,'NAAQS Conformity Thresholds'!A:A,B70,'NAAQS Conformity Thresholds'!B:B,LEFT(E70,1),'NAAQS Conformity Thresholds'!D:D,L70),
IF(AND(B70="Ozone",AND(LEFT(E70,1)="N",OR(G70="Marginal",G70="Moderate"))),SUMIFS('NAAQS Conformity Thresholds'!E:E,'NAAQS Conformity Thresholds'!A:A,B70,'NAAQS Conformity Thresholds'!B:B,"N",'NAAQS Conformity Thresholds'!C:C,F70,'NAAQS Conformity Thresholds'!D:D,L70),
SUMIFS('NAAQS Conformity Thresholds'!E:E,'NAAQS Conformity Thresholds'!A:A,B70,'NAAQS Conformity Thresholds'!B:B,LEFT(E70,1),'NAAQS Conformity Thresholds'!C:C,F70,'NAAQS Conformity Thresholds'!D:D,L70)))))</f>
        <v>100</v>
      </c>
      <c r="J70" s="97"/>
      <c r="K70" s="97" t="s">
        <v>3138</v>
      </c>
      <c r="L70" s="97" t="s">
        <v>1086</v>
      </c>
      <c r="M70" s="8"/>
    </row>
    <row r="71" spans="1:13" x14ac:dyDescent="0.25">
      <c r="A71" s="97" t="s">
        <v>2453</v>
      </c>
      <c r="B71" s="43" t="s">
        <v>3086</v>
      </c>
      <c r="C71" s="43" t="s">
        <v>2452</v>
      </c>
      <c r="D71" s="43" t="str">
        <f t="shared" si="1"/>
        <v>PM2.5 (2012 Annual)</v>
      </c>
      <c r="E71" s="16" t="s">
        <v>3088</v>
      </c>
      <c r="F71" s="43" t="s">
        <v>1056</v>
      </c>
      <c r="G71" s="43" t="s">
        <v>3088</v>
      </c>
      <c r="H71" s="99">
        <v>43616</v>
      </c>
      <c r="I71" s="43">
        <f>IF(OR(B71="CO",B71="NO2",B71="SO2",B71="PM2.5"),SUMIFS('NAAQS Conformity Thresholds'!E:E,'NAAQS Conformity Thresholds'!A:A,B71),
IF(AND(B71="PM10",LEFT(E71,1)="M"),SUMIFS('NAAQS Conformity Thresholds'!E:E,'NAAQS Conformity Thresholds'!A:A,B71,'NAAQS Conformity Thresholds'!B:B,LEFT(E71,1)),
IF(AND(B71="Ozone",LEFT(E71,1)="M"),SUMIFS('NAAQS Conformity Thresholds'!E:E,'NAAQS Conformity Thresholds'!A:A,B71,'NAAQS Conformity Thresholds'!B:B,LEFT(E71,1),'NAAQS Conformity Thresholds'!D:D,L71),
IF(AND(B71="Ozone",AND(LEFT(E71,1)="N",OR(G71="Marginal",G71="Moderate"))),SUMIFS('NAAQS Conformity Thresholds'!E:E,'NAAQS Conformity Thresholds'!A:A,B71,'NAAQS Conformity Thresholds'!B:B,"N",'NAAQS Conformity Thresholds'!C:C,F71,'NAAQS Conformity Thresholds'!D:D,L71),
SUMIFS('NAAQS Conformity Thresholds'!E:E,'NAAQS Conformity Thresholds'!A:A,B71,'NAAQS Conformity Thresholds'!B:B,LEFT(E71,1),'NAAQS Conformity Thresholds'!C:C,F71,'NAAQS Conformity Thresholds'!D:D,L71)))))</f>
        <v>100</v>
      </c>
      <c r="J71" s="97"/>
      <c r="K71" s="43" t="s">
        <v>2675</v>
      </c>
      <c r="L71" s="109" t="s">
        <v>1412</v>
      </c>
      <c r="M71" s="8"/>
    </row>
    <row r="72" spans="1:13" x14ac:dyDescent="0.25">
      <c r="A72" s="97" t="s">
        <v>1061</v>
      </c>
      <c r="B72" s="43" t="s">
        <v>1053</v>
      </c>
      <c r="C72" s="43" t="s">
        <v>2430</v>
      </c>
      <c r="D72" s="43" t="str">
        <f t="shared" si="1"/>
        <v>Ozone (2008 8-hour)</v>
      </c>
      <c r="E72" s="43" t="s">
        <v>3088</v>
      </c>
      <c r="F72" s="43" t="s">
        <v>1065</v>
      </c>
      <c r="G72" s="43" t="s">
        <v>3088</v>
      </c>
      <c r="H72" s="99">
        <v>43616</v>
      </c>
      <c r="I72" s="43">
        <f>IF(OR(B72="CO",B72="NO2",B72="SO2",B72="PM2.5"),SUMIFS('NAAQS Conformity Thresholds'!E:E,'NAAQS Conformity Thresholds'!A:A,B72),
IF(AND(B72="PM10",LEFT(E72,1)="M"),SUMIFS('NAAQS Conformity Thresholds'!E:E,'NAAQS Conformity Thresholds'!A:A,B72,'NAAQS Conformity Thresholds'!B:B,LEFT(E72,1)),
IF(AND(B72="Ozone",LEFT(E72,1)="M"),SUMIFS('NAAQS Conformity Thresholds'!E:E,'NAAQS Conformity Thresholds'!A:A,B72,'NAAQS Conformity Thresholds'!B:B,LEFT(E72,1),'NAAQS Conformity Thresholds'!D:D,L72),
IF(AND(B72="Ozone",AND(LEFT(E72,1)="N",OR(G72="Marginal",G72="Moderate"))),SUMIFS('NAAQS Conformity Thresholds'!E:E,'NAAQS Conformity Thresholds'!A:A,B72,'NAAQS Conformity Thresholds'!B:B,"N",'NAAQS Conformity Thresholds'!C:C,F72,'NAAQS Conformity Thresholds'!D:D,L72),
SUMIFS('NAAQS Conformity Thresholds'!E:E,'NAAQS Conformity Thresholds'!A:A,B72,'NAAQS Conformity Thresholds'!B:B,LEFT(E72,1),'NAAQS Conformity Thresholds'!C:C,F72,'NAAQS Conformity Thresholds'!D:D,L72)))))</f>
        <v>100</v>
      </c>
      <c r="J72" s="97"/>
      <c r="K72" s="43" t="s">
        <v>1108</v>
      </c>
      <c r="L72" s="98" t="s">
        <v>1086</v>
      </c>
      <c r="M72" s="8"/>
    </row>
    <row r="73" spans="1:13" x14ac:dyDescent="0.25">
      <c r="A73" s="97" t="s">
        <v>1061</v>
      </c>
      <c r="B73" s="43" t="s">
        <v>3086</v>
      </c>
      <c r="C73" s="43" t="s">
        <v>2429</v>
      </c>
      <c r="D73" s="43" t="str">
        <f t="shared" si="1"/>
        <v>PM2.5 (2006 24-hour)</v>
      </c>
      <c r="E73" s="43" t="s">
        <v>3088</v>
      </c>
      <c r="F73" s="95" t="s">
        <v>3209</v>
      </c>
      <c r="G73" s="43" t="s">
        <v>3088</v>
      </c>
      <c r="H73" s="99">
        <v>43616</v>
      </c>
      <c r="I73" s="43">
        <f>IF(OR(B73="CO",B73="NO2",B73="SO2",B73="PM2.5"),SUMIFS('NAAQS Conformity Thresholds'!E:E,'NAAQS Conformity Thresholds'!A:A,B73),
IF(AND(B73="PM10",LEFT(E73,1)="M"),SUMIFS('NAAQS Conformity Thresholds'!E:E,'NAAQS Conformity Thresholds'!A:A,B73,'NAAQS Conformity Thresholds'!B:B,LEFT(E73,1)),
IF(AND(B73="Ozone",LEFT(E73,1)="M"),SUMIFS('NAAQS Conformity Thresholds'!E:E,'NAAQS Conformity Thresholds'!A:A,B73,'NAAQS Conformity Thresholds'!B:B,LEFT(E73,1),'NAAQS Conformity Thresholds'!D:D,L73),
IF(AND(B73="Ozone",AND(LEFT(E73,1)="N",OR(G73="Marginal",G73="Moderate"))),SUMIFS('NAAQS Conformity Thresholds'!E:E,'NAAQS Conformity Thresholds'!A:A,B73,'NAAQS Conformity Thresholds'!B:B,"N",'NAAQS Conformity Thresholds'!C:C,F73,'NAAQS Conformity Thresholds'!D:D,L73),
SUMIFS('NAAQS Conformity Thresholds'!E:E,'NAAQS Conformity Thresholds'!A:A,B73,'NAAQS Conformity Thresholds'!B:B,LEFT(E73,1),'NAAQS Conformity Thresholds'!C:C,F73,'NAAQS Conformity Thresholds'!D:D,L73)))))</f>
        <v>100</v>
      </c>
      <c r="J73" s="97"/>
      <c r="K73" s="43" t="s">
        <v>1408</v>
      </c>
      <c r="L73" s="98" t="s">
        <v>1412</v>
      </c>
      <c r="M73" s="8"/>
    </row>
    <row r="74" spans="1:13" ht="30" x14ac:dyDescent="0.25">
      <c r="A74" s="97" t="s">
        <v>1499</v>
      </c>
      <c r="B74" s="43" t="s">
        <v>3085</v>
      </c>
      <c r="C74" s="43" t="s">
        <v>2425</v>
      </c>
      <c r="D74" s="43" t="str">
        <f t="shared" si="1"/>
        <v>PM10 (1987 24-hour)</v>
      </c>
      <c r="E74" s="43" t="s">
        <v>2996</v>
      </c>
      <c r="F74" s="43" t="s">
        <v>1056</v>
      </c>
      <c r="G74" s="43" t="s">
        <v>1056</v>
      </c>
      <c r="H74" s="99">
        <v>43616</v>
      </c>
      <c r="I74" s="43">
        <f>IF(OR(B74="CO",B74="NO2",B74="SO2",B74="PM2.5"),SUMIFS('NAAQS Conformity Thresholds'!E:E,'NAAQS Conformity Thresholds'!A:A,B74),
IF(AND(B74="PM10",LEFT(E74,1)="M"),SUMIFS('NAAQS Conformity Thresholds'!E:E,'NAAQS Conformity Thresholds'!A:A,B74,'NAAQS Conformity Thresholds'!B:B,LEFT(E74,1)),
IF(AND(B74="Ozone",LEFT(E74,1)="M"),SUMIFS('NAAQS Conformity Thresholds'!E:E,'NAAQS Conformity Thresholds'!A:A,B74,'NAAQS Conformity Thresholds'!B:B,LEFT(E74,1),'NAAQS Conformity Thresholds'!D:D,L74),
IF(AND(B74="Ozone",AND(LEFT(E74,1)="N",OR(G74="Marginal",G74="Moderate"))),SUMIFS('NAAQS Conformity Thresholds'!E:E,'NAAQS Conformity Thresholds'!A:A,B74,'NAAQS Conformity Thresholds'!B:B,"N",'NAAQS Conformity Thresholds'!C:C,F74,'NAAQS Conformity Thresholds'!D:D,L74),
SUMIFS('NAAQS Conformity Thresholds'!E:E,'NAAQS Conformity Thresholds'!A:A,B74,'NAAQS Conformity Thresholds'!B:B,LEFT(E74,1),'NAAQS Conformity Thresholds'!C:C,F74,'NAAQS Conformity Thresholds'!D:D,L74)))))</f>
        <v>100</v>
      </c>
      <c r="J74" s="97"/>
      <c r="K74" s="43" t="s">
        <v>1324</v>
      </c>
      <c r="L74" s="98" t="s">
        <v>1412</v>
      </c>
      <c r="M74" s="8"/>
    </row>
    <row r="75" spans="1:13" x14ac:dyDescent="0.25">
      <c r="A75" s="97" t="s">
        <v>1434</v>
      </c>
      <c r="B75" s="43" t="s">
        <v>764</v>
      </c>
      <c r="C75" s="43" t="s">
        <v>2427</v>
      </c>
      <c r="D75" s="43" t="str">
        <f t="shared" si="1"/>
        <v>CO (1971 8-hour)</v>
      </c>
      <c r="E75" s="43" t="s">
        <v>3088</v>
      </c>
      <c r="F75" s="43" t="s">
        <v>1293</v>
      </c>
      <c r="G75" s="43" t="s">
        <v>3088</v>
      </c>
      <c r="H75" s="99">
        <v>42779</v>
      </c>
      <c r="I75" s="43">
        <f>IF(OR(B75="CO",B75="NO2",B75="SO2",B75="PM2.5"),SUMIFS('NAAQS Conformity Thresholds'!E:E,'NAAQS Conformity Thresholds'!A:A,B75),
IF(AND(B75="PM10",LEFT(E75,1)="M"),SUMIFS('NAAQS Conformity Thresholds'!E:E,'NAAQS Conformity Thresholds'!A:A,B75,'NAAQS Conformity Thresholds'!B:B,LEFT(E75,1)),
IF(AND(B75="Ozone",LEFT(E75,1)="M"),SUMIFS('NAAQS Conformity Thresholds'!E:E,'NAAQS Conformity Thresholds'!A:A,B75,'NAAQS Conformity Thresholds'!B:B,LEFT(E75,1),'NAAQS Conformity Thresholds'!D:D,L75),
IF(AND(B75="Ozone",AND(LEFT(E75,1)="N",OR(G75="Marginal",G75="Moderate"))),SUMIFS('NAAQS Conformity Thresholds'!E:E,'NAAQS Conformity Thresholds'!A:A,B75,'NAAQS Conformity Thresholds'!B:B,"N",'NAAQS Conformity Thresholds'!C:C,F75,'NAAQS Conformity Thresholds'!D:D,L75),
SUMIFS('NAAQS Conformity Thresholds'!E:E,'NAAQS Conformity Thresholds'!A:A,B75,'NAAQS Conformity Thresholds'!B:B,LEFT(E75,1),'NAAQS Conformity Thresholds'!C:C,F75,'NAAQS Conformity Thresholds'!D:D,L75)))))</f>
        <v>100</v>
      </c>
      <c r="J75" s="97"/>
      <c r="K75" s="43" t="s">
        <v>1239</v>
      </c>
      <c r="L75" s="98" t="s">
        <v>1412</v>
      </c>
      <c r="M75" s="8"/>
    </row>
    <row r="76" spans="1:13" x14ac:dyDescent="0.25">
      <c r="A76" s="97" t="s">
        <v>1062</v>
      </c>
      <c r="B76" s="43" t="s">
        <v>1053</v>
      </c>
      <c r="C76" s="43" t="s">
        <v>2430</v>
      </c>
      <c r="D76" s="43" t="str">
        <f t="shared" si="1"/>
        <v>Ozone (2008 8-hour)</v>
      </c>
      <c r="E76" s="43" t="s">
        <v>3088</v>
      </c>
      <c r="F76" s="43" t="s">
        <v>1065</v>
      </c>
      <c r="G76" s="43" t="s">
        <v>3088</v>
      </c>
      <c r="H76" s="99">
        <v>43616</v>
      </c>
      <c r="I76" s="43">
        <f>IF(OR(B76="CO",B76="NO2",B76="SO2",B76="PM2.5"),SUMIFS('NAAQS Conformity Thresholds'!E:E,'NAAQS Conformity Thresholds'!A:A,B76),
IF(AND(B76="PM10",LEFT(E76,1)="M"),SUMIFS('NAAQS Conformity Thresholds'!E:E,'NAAQS Conformity Thresholds'!A:A,B76,'NAAQS Conformity Thresholds'!B:B,LEFT(E76,1)),
IF(AND(B76="Ozone",LEFT(E76,1)="M"),SUMIFS('NAAQS Conformity Thresholds'!E:E,'NAAQS Conformity Thresholds'!A:A,B76,'NAAQS Conformity Thresholds'!B:B,LEFT(E76,1),'NAAQS Conformity Thresholds'!D:D,L76),
IF(AND(B76="Ozone",AND(LEFT(E76,1)="N",OR(G76="Marginal",G76="Moderate"))),SUMIFS('NAAQS Conformity Thresholds'!E:E,'NAAQS Conformity Thresholds'!A:A,B76,'NAAQS Conformity Thresholds'!B:B,"N",'NAAQS Conformity Thresholds'!C:C,F76,'NAAQS Conformity Thresholds'!D:D,L76),
SUMIFS('NAAQS Conformity Thresholds'!E:E,'NAAQS Conformity Thresholds'!A:A,B76,'NAAQS Conformity Thresholds'!B:B,LEFT(E76,1),'NAAQS Conformity Thresholds'!C:C,F76,'NAAQS Conformity Thresholds'!D:D,L76)))))</f>
        <v>100</v>
      </c>
      <c r="J76" s="97"/>
      <c r="K76" s="43" t="s">
        <v>1109</v>
      </c>
      <c r="L76" s="98" t="s">
        <v>1086</v>
      </c>
      <c r="M76" s="8"/>
    </row>
    <row r="77" spans="1:13" x14ac:dyDescent="0.25">
      <c r="A77" s="97" t="s">
        <v>1062</v>
      </c>
      <c r="B77" s="97" t="s">
        <v>1053</v>
      </c>
      <c r="C77" s="43" t="s">
        <v>3125</v>
      </c>
      <c r="D77" s="43" t="str">
        <f t="shared" si="1"/>
        <v>Ozone (2015 8-hour)</v>
      </c>
      <c r="E77" s="43" t="s">
        <v>3088</v>
      </c>
      <c r="F77" s="97" t="s">
        <v>1065</v>
      </c>
      <c r="G77" s="43" t="s">
        <v>3088</v>
      </c>
      <c r="H77" s="99">
        <v>43616</v>
      </c>
      <c r="I77" s="43">
        <f>IF(OR(B77="CO",B77="NO2",B77="SO2",B77="PM2.5"),SUMIFS('NAAQS Conformity Thresholds'!E:E,'NAAQS Conformity Thresholds'!A:A,B77),
IF(AND(B77="PM10",LEFT(E77,1)="M"),SUMIFS('NAAQS Conformity Thresholds'!E:E,'NAAQS Conformity Thresholds'!A:A,B77,'NAAQS Conformity Thresholds'!B:B,LEFT(E77,1)),
IF(AND(B77="Ozone",LEFT(E77,1)="M"),SUMIFS('NAAQS Conformity Thresholds'!E:E,'NAAQS Conformity Thresholds'!A:A,B77,'NAAQS Conformity Thresholds'!B:B,LEFT(E77,1),'NAAQS Conformity Thresholds'!D:D,L77),
IF(AND(B77="Ozone",AND(LEFT(E77,1)="N",OR(G77="Marginal",G77="Moderate"))),SUMIFS('NAAQS Conformity Thresholds'!E:E,'NAAQS Conformity Thresholds'!A:A,B77,'NAAQS Conformity Thresholds'!B:B,"N",'NAAQS Conformity Thresholds'!C:C,F77,'NAAQS Conformity Thresholds'!D:D,L77),
SUMIFS('NAAQS Conformity Thresholds'!E:E,'NAAQS Conformity Thresholds'!A:A,B77,'NAAQS Conformity Thresholds'!B:B,LEFT(E77,1),'NAAQS Conformity Thresholds'!C:C,F77,'NAAQS Conformity Thresholds'!D:D,L77)))))</f>
        <v>100</v>
      </c>
      <c r="J77" s="97"/>
      <c r="K77" s="97" t="s">
        <v>3139</v>
      </c>
      <c r="L77" s="97" t="s">
        <v>1086</v>
      </c>
      <c r="M77" s="8"/>
    </row>
    <row r="78" spans="1:13" x14ac:dyDescent="0.25">
      <c r="A78" s="97" t="s">
        <v>1518</v>
      </c>
      <c r="B78" s="43" t="s">
        <v>3085</v>
      </c>
      <c r="C78" s="43" t="s">
        <v>2425</v>
      </c>
      <c r="D78" s="43" t="str">
        <f t="shared" si="1"/>
        <v>PM10 (1987 24-hour)</v>
      </c>
      <c r="E78" s="43" t="s">
        <v>3088</v>
      </c>
      <c r="F78" s="43" t="s">
        <v>1056</v>
      </c>
      <c r="G78" s="43" t="s">
        <v>3088</v>
      </c>
      <c r="H78" s="99">
        <v>43616</v>
      </c>
      <c r="I78" s="43">
        <f>IF(OR(B78="CO",B78="NO2",B78="SO2",B78="PM2.5"),SUMIFS('NAAQS Conformity Thresholds'!E:E,'NAAQS Conformity Thresholds'!A:A,B78),
IF(AND(B78="PM10",LEFT(E78,1)="M"),SUMIFS('NAAQS Conformity Thresholds'!E:E,'NAAQS Conformity Thresholds'!A:A,B78,'NAAQS Conformity Thresholds'!B:B,LEFT(E78,1)),
IF(AND(B78="Ozone",LEFT(E78,1)="M"),SUMIFS('NAAQS Conformity Thresholds'!E:E,'NAAQS Conformity Thresholds'!A:A,B78,'NAAQS Conformity Thresholds'!B:B,LEFT(E78,1),'NAAQS Conformity Thresholds'!D:D,L78),
IF(AND(B78="Ozone",AND(LEFT(E78,1)="N",OR(G78="Marginal",G78="Moderate"))),SUMIFS('NAAQS Conformity Thresholds'!E:E,'NAAQS Conformity Thresholds'!A:A,B78,'NAAQS Conformity Thresholds'!B:B,"N",'NAAQS Conformity Thresholds'!C:C,F78,'NAAQS Conformity Thresholds'!D:D,L78),
SUMIFS('NAAQS Conformity Thresholds'!E:E,'NAAQS Conformity Thresholds'!A:A,B78,'NAAQS Conformity Thresholds'!B:B,LEFT(E78,1),'NAAQS Conformity Thresholds'!C:C,F78,'NAAQS Conformity Thresholds'!D:D,L78)))))</f>
        <v>100</v>
      </c>
      <c r="J78" s="97"/>
      <c r="K78" s="43" t="s">
        <v>1361</v>
      </c>
      <c r="L78" s="98" t="s">
        <v>1412</v>
      </c>
      <c r="M78" s="8"/>
    </row>
    <row r="79" spans="1:13" x14ac:dyDescent="0.25">
      <c r="A79" s="97" t="s">
        <v>1493</v>
      </c>
      <c r="B79" s="43" t="s">
        <v>3085</v>
      </c>
      <c r="C79" s="43" t="s">
        <v>2425</v>
      </c>
      <c r="D79" s="43" t="str">
        <f t="shared" si="1"/>
        <v>PM10 (1987 24-hour)</v>
      </c>
      <c r="E79" s="43" t="s">
        <v>3088</v>
      </c>
      <c r="F79" s="43" t="s">
        <v>1056</v>
      </c>
      <c r="G79" s="43" t="s">
        <v>3088</v>
      </c>
      <c r="H79" s="99">
        <v>43616</v>
      </c>
      <c r="I79" s="43">
        <f>IF(OR(B79="CO",B79="NO2",B79="SO2",B79="PM2.5"),SUMIFS('NAAQS Conformity Thresholds'!E:E,'NAAQS Conformity Thresholds'!A:A,B79),
IF(AND(B79="PM10",LEFT(E79,1)="M"),SUMIFS('NAAQS Conformity Thresholds'!E:E,'NAAQS Conformity Thresholds'!A:A,B79,'NAAQS Conformity Thresholds'!B:B,LEFT(E79,1)),
IF(AND(B79="Ozone",LEFT(E79,1)="M"),SUMIFS('NAAQS Conformity Thresholds'!E:E,'NAAQS Conformity Thresholds'!A:A,B79,'NAAQS Conformity Thresholds'!B:B,LEFT(E79,1),'NAAQS Conformity Thresholds'!D:D,L79),
IF(AND(B79="Ozone",AND(LEFT(E79,1)="N",OR(G79="Marginal",G79="Moderate"))),SUMIFS('NAAQS Conformity Thresholds'!E:E,'NAAQS Conformity Thresholds'!A:A,B79,'NAAQS Conformity Thresholds'!B:B,"N",'NAAQS Conformity Thresholds'!C:C,F79,'NAAQS Conformity Thresholds'!D:D,L79),
SUMIFS('NAAQS Conformity Thresholds'!E:E,'NAAQS Conformity Thresholds'!A:A,B79,'NAAQS Conformity Thresholds'!B:B,LEFT(E79,1),'NAAQS Conformity Thresholds'!C:C,F79,'NAAQS Conformity Thresholds'!D:D,L79)))))</f>
        <v>100</v>
      </c>
      <c r="J79" s="97"/>
      <c r="K79" s="43" t="s">
        <v>1374</v>
      </c>
      <c r="L79" s="98" t="s">
        <v>1412</v>
      </c>
      <c r="M79" s="8"/>
    </row>
    <row r="80" spans="1:13" x14ac:dyDescent="0.25">
      <c r="A80" s="97" t="s">
        <v>1562</v>
      </c>
      <c r="B80" s="43" t="s">
        <v>2422</v>
      </c>
      <c r="C80" s="43" t="s">
        <v>2426</v>
      </c>
      <c r="D80" s="43" t="str">
        <f t="shared" si="1"/>
        <v>SO2 (1971 24-hour/Annual)</v>
      </c>
      <c r="E80" s="43" t="s">
        <v>3088</v>
      </c>
      <c r="F80" s="95" t="s">
        <v>1412</v>
      </c>
      <c r="G80" s="43" t="s">
        <v>3088</v>
      </c>
      <c r="H80" s="99">
        <v>43616</v>
      </c>
      <c r="I80" s="43">
        <f>IF(OR(B80="CO",B80="NO2",B80="SO2",B80="PM2.5"),SUMIFS('NAAQS Conformity Thresholds'!E:E,'NAAQS Conformity Thresholds'!A:A,B80),
IF(AND(B80="PM10",LEFT(E80,1)="M"),SUMIFS('NAAQS Conformity Thresholds'!E:E,'NAAQS Conformity Thresholds'!A:A,B80,'NAAQS Conformity Thresholds'!B:B,LEFT(E80,1)),
IF(AND(B80="Ozone",LEFT(E80,1)="M"),SUMIFS('NAAQS Conformity Thresholds'!E:E,'NAAQS Conformity Thresholds'!A:A,B80,'NAAQS Conformity Thresholds'!B:B,LEFT(E80,1),'NAAQS Conformity Thresholds'!D:D,L80),
IF(AND(B80="Ozone",AND(LEFT(E80,1)="N",OR(G80="Marginal",G80="Moderate"))),SUMIFS('NAAQS Conformity Thresholds'!E:E,'NAAQS Conformity Thresholds'!A:A,B80,'NAAQS Conformity Thresholds'!B:B,"N",'NAAQS Conformity Thresholds'!C:C,F80,'NAAQS Conformity Thresholds'!D:D,L80),
SUMIFS('NAAQS Conformity Thresholds'!E:E,'NAAQS Conformity Thresholds'!A:A,B80,'NAAQS Conformity Thresholds'!B:B,LEFT(E80,1),'NAAQS Conformity Thresholds'!C:C,F80,'NAAQS Conformity Thresholds'!D:D,L80)))))</f>
        <v>100</v>
      </c>
      <c r="J80" s="97"/>
      <c r="K80" s="43" t="s">
        <v>1151</v>
      </c>
      <c r="L80" s="98" t="s">
        <v>1412</v>
      </c>
      <c r="M80" s="8"/>
    </row>
    <row r="81" spans="1:13" x14ac:dyDescent="0.25">
      <c r="A81" s="97" t="s">
        <v>1299</v>
      </c>
      <c r="B81" s="43" t="s">
        <v>3085</v>
      </c>
      <c r="C81" s="43" t="s">
        <v>2425</v>
      </c>
      <c r="D81" s="43" t="str">
        <f t="shared" si="1"/>
        <v>PM10 (1987 24-hour)</v>
      </c>
      <c r="E81" s="43" t="s">
        <v>3088</v>
      </c>
      <c r="F81" s="43" t="s">
        <v>1056</v>
      </c>
      <c r="G81" s="43" t="s">
        <v>3088</v>
      </c>
      <c r="H81" s="99">
        <v>43616</v>
      </c>
      <c r="I81" s="43">
        <f>IF(OR(B81="CO",B81="NO2",B81="SO2",B81="PM2.5"),SUMIFS('NAAQS Conformity Thresholds'!E:E,'NAAQS Conformity Thresholds'!A:A,B81),
IF(AND(B81="PM10",LEFT(E81,1)="M"),SUMIFS('NAAQS Conformity Thresholds'!E:E,'NAAQS Conformity Thresholds'!A:A,B81,'NAAQS Conformity Thresholds'!B:B,LEFT(E81,1)),
IF(AND(B81="Ozone",LEFT(E81,1)="M"),SUMIFS('NAAQS Conformity Thresholds'!E:E,'NAAQS Conformity Thresholds'!A:A,B81,'NAAQS Conformity Thresholds'!B:B,LEFT(E81,1),'NAAQS Conformity Thresholds'!D:D,L81),
IF(AND(B81="Ozone",AND(LEFT(E81,1)="N",OR(G81="Marginal",G81="Moderate"))),SUMIFS('NAAQS Conformity Thresholds'!E:E,'NAAQS Conformity Thresholds'!A:A,B81,'NAAQS Conformity Thresholds'!B:B,"N",'NAAQS Conformity Thresholds'!C:C,F81,'NAAQS Conformity Thresholds'!D:D,L81),
SUMIFS('NAAQS Conformity Thresholds'!E:E,'NAAQS Conformity Thresholds'!A:A,B81,'NAAQS Conformity Thresholds'!B:B,LEFT(E81,1),'NAAQS Conformity Thresholds'!C:C,F81,'NAAQS Conformity Thresholds'!D:D,L81)))))</f>
        <v>100</v>
      </c>
      <c r="J81" s="97"/>
      <c r="K81" s="43" t="s">
        <v>1344</v>
      </c>
      <c r="L81" s="98" t="s">
        <v>1412</v>
      </c>
      <c r="M81" s="8"/>
    </row>
    <row r="82" spans="1:13" x14ac:dyDescent="0.25">
      <c r="A82" s="97" t="s">
        <v>1560</v>
      </c>
      <c r="B82" s="43" t="s">
        <v>2422</v>
      </c>
      <c r="C82" s="43" t="s">
        <v>2426</v>
      </c>
      <c r="D82" s="43" t="str">
        <f t="shared" si="1"/>
        <v>SO2 (1971 24-hour/Annual)</v>
      </c>
      <c r="E82" s="43" t="s">
        <v>3088</v>
      </c>
      <c r="F82" s="95" t="s">
        <v>1412</v>
      </c>
      <c r="G82" s="43" t="s">
        <v>3088</v>
      </c>
      <c r="H82" s="99">
        <v>43616</v>
      </c>
      <c r="I82" s="43">
        <f>IF(OR(B82="CO",B82="NO2",B82="SO2",B82="PM2.5"),SUMIFS('NAAQS Conformity Thresholds'!E:E,'NAAQS Conformity Thresholds'!A:A,B82),
IF(AND(B82="PM10",LEFT(E82,1)="M"),SUMIFS('NAAQS Conformity Thresholds'!E:E,'NAAQS Conformity Thresholds'!A:A,B82,'NAAQS Conformity Thresholds'!B:B,LEFT(E82,1)),
IF(AND(B82="Ozone",LEFT(E82,1)="M"),SUMIFS('NAAQS Conformity Thresholds'!E:E,'NAAQS Conformity Thresholds'!A:A,B82,'NAAQS Conformity Thresholds'!B:B,LEFT(E82,1),'NAAQS Conformity Thresholds'!D:D,L82),
IF(AND(B82="Ozone",AND(LEFT(E82,1)="N",OR(G82="Marginal",G82="Moderate"))),SUMIFS('NAAQS Conformity Thresholds'!E:E,'NAAQS Conformity Thresholds'!A:A,B82,'NAAQS Conformity Thresholds'!B:B,"N",'NAAQS Conformity Thresholds'!C:C,F82,'NAAQS Conformity Thresholds'!D:D,L82),
SUMIFS('NAAQS Conformity Thresholds'!E:E,'NAAQS Conformity Thresholds'!A:A,B82,'NAAQS Conformity Thresholds'!B:B,LEFT(E82,1),'NAAQS Conformity Thresholds'!C:C,F82,'NAAQS Conformity Thresholds'!D:D,L82)))))</f>
        <v>100</v>
      </c>
      <c r="J82" s="97"/>
      <c r="K82" s="43" t="s">
        <v>1149</v>
      </c>
      <c r="L82" s="98" t="s">
        <v>1412</v>
      </c>
      <c r="M82" s="8"/>
    </row>
    <row r="83" spans="1:13" x14ac:dyDescent="0.25">
      <c r="A83" s="97" t="s">
        <v>1494</v>
      </c>
      <c r="B83" s="43" t="s">
        <v>3085</v>
      </c>
      <c r="C83" s="43" t="s">
        <v>2425</v>
      </c>
      <c r="D83" s="43" t="str">
        <f t="shared" si="1"/>
        <v>PM10 (1987 24-hour)</v>
      </c>
      <c r="E83" s="43" t="s">
        <v>3088</v>
      </c>
      <c r="F83" s="43" t="s">
        <v>1056</v>
      </c>
      <c r="G83" s="43" t="s">
        <v>3088</v>
      </c>
      <c r="H83" s="99">
        <v>43616</v>
      </c>
      <c r="I83" s="43">
        <f>IF(OR(B83="CO",B83="NO2",B83="SO2",B83="PM2.5"),SUMIFS('NAAQS Conformity Thresholds'!E:E,'NAAQS Conformity Thresholds'!A:A,B83),
IF(AND(B83="PM10",LEFT(E83,1)="M"),SUMIFS('NAAQS Conformity Thresholds'!E:E,'NAAQS Conformity Thresholds'!A:A,B83,'NAAQS Conformity Thresholds'!B:B,LEFT(E83,1)),
IF(AND(B83="Ozone",LEFT(E83,1)="M"),SUMIFS('NAAQS Conformity Thresholds'!E:E,'NAAQS Conformity Thresholds'!A:A,B83,'NAAQS Conformity Thresholds'!B:B,LEFT(E83,1),'NAAQS Conformity Thresholds'!D:D,L83),
IF(AND(B83="Ozone",AND(LEFT(E83,1)="N",OR(G83="Marginal",G83="Moderate"))),SUMIFS('NAAQS Conformity Thresholds'!E:E,'NAAQS Conformity Thresholds'!A:A,B83,'NAAQS Conformity Thresholds'!B:B,"N",'NAAQS Conformity Thresholds'!C:C,F83,'NAAQS Conformity Thresholds'!D:D,L83),
SUMIFS('NAAQS Conformity Thresholds'!E:E,'NAAQS Conformity Thresholds'!A:A,B83,'NAAQS Conformity Thresholds'!B:B,LEFT(E83,1),'NAAQS Conformity Thresholds'!C:C,F83,'NAAQS Conformity Thresholds'!D:D,L83)))))</f>
        <v>100</v>
      </c>
      <c r="J83" s="97"/>
      <c r="K83" s="43" t="s">
        <v>1345</v>
      </c>
      <c r="L83" s="98" t="s">
        <v>1412</v>
      </c>
      <c r="M83" s="8"/>
    </row>
    <row r="84" spans="1:13" x14ac:dyDescent="0.25">
      <c r="A84" s="97" t="s">
        <v>1063</v>
      </c>
      <c r="B84" s="43" t="s">
        <v>1053</v>
      </c>
      <c r="C84" s="43" t="s">
        <v>2430</v>
      </c>
      <c r="D84" s="43" t="str">
        <f t="shared" si="1"/>
        <v>Ozone (2008 8-hour)</v>
      </c>
      <c r="E84" s="43" t="s">
        <v>2996</v>
      </c>
      <c r="F84" s="43" t="s">
        <v>1082</v>
      </c>
      <c r="G84" s="43" t="s">
        <v>1082</v>
      </c>
      <c r="H84" s="99">
        <v>44291</v>
      </c>
      <c r="I84" s="43">
        <f>IF(OR(B84="CO",B84="NO2",B84="SO2",B84="PM2.5"),SUMIFS('NAAQS Conformity Thresholds'!E:E,'NAAQS Conformity Thresholds'!A:A,B84),
IF(AND(B84="PM10",LEFT(E84,1)="M"),SUMIFS('NAAQS Conformity Thresholds'!E:E,'NAAQS Conformity Thresholds'!A:A,B84,'NAAQS Conformity Thresholds'!B:B,LEFT(E84,1)),
IF(AND(B84="Ozone",LEFT(E84,1)="M"),SUMIFS('NAAQS Conformity Thresholds'!E:E,'NAAQS Conformity Thresholds'!A:A,B84,'NAAQS Conformity Thresholds'!B:B,LEFT(E84,1),'NAAQS Conformity Thresholds'!D:D,L84),
IF(AND(B84="Ozone",AND(LEFT(E84,1)="N",OR(G84="Marginal",G84="Moderate"))),SUMIFS('NAAQS Conformity Thresholds'!E:E,'NAAQS Conformity Thresholds'!A:A,B84,'NAAQS Conformity Thresholds'!B:B,"N",'NAAQS Conformity Thresholds'!C:C,F84,'NAAQS Conformity Thresholds'!D:D,L84),
SUMIFS('NAAQS Conformity Thresholds'!E:E,'NAAQS Conformity Thresholds'!A:A,B84,'NAAQS Conformity Thresholds'!B:B,LEFT(E84,1),'NAAQS Conformity Thresholds'!C:C,F84,'NAAQS Conformity Thresholds'!D:D,L84)))))</f>
        <v>50</v>
      </c>
      <c r="J84" s="97"/>
      <c r="K84" s="43" t="s">
        <v>1110</v>
      </c>
      <c r="L84" s="98" t="s">
        <v>1412</v>
      </c>
      <c r="M84" s="8"/>
    </row>
    <row r="85" spans="1:13" x14ac:dyDescent="0.25">
      <c r="A85" s="97" t="s">
        <v>1063</v>
      </c>
      <c r="B85" s="97" t="s">
        <v>1053</v>
      </c>
      <c r="C85" s="43" t="s">
        <v>3125</v>
      </c>
      <c r="D85" s="43" t="str">
        <f t="shared" si="1"/>
        <v>Ozone (2015 8-hour)</v>
      </c>
      <c r="E85" s="43" t="s">
        <v>2996</v>
      </c>
      <c r="F85" s="97" t="s">
        <v>1065</v>
      </c>
      <c r="G85" s="43" t="s">
        <v>1065</v>
      </c>
      <c r="H85" s="99">
        <v>43616</v>
      </c>
      <c r="I85" s="43">
        <f>IF(OR(B85="CO",B85="NO2",B85="SO2",B85="PM2.5"),SUMIFS('NAAQS Conformity Thresholds'!E:E,'NAAQS Conformity Thresholds'!A:A,B85),
IF(AND(B85="PM10",LEFT(E85,1)="M"),SUMIFS('NAAQS Conformity Thresholds'!E:E,'NAAQS Conformity Thresholds'!A:A,B85,'NAAQS Conformity Thresholds'!B:B,LEFT(E85,1)),
IF(AND(B85="Ozone",LEFT(E85,1)="M"),SUMIFS('NAAQS Conformity Thresholds'!E:E,'NAAQS Conformity Thresholds'!A:A,B85,'NAAQS Conformity Thresholds'!B:B,LEFT(E85,1),'NAAQS Conformity Thresholds'!D:D,L85),
IF(AND(B85="Ozone",AND(LEFT(E85,1)="N",OR(G85="Marginal",G85="Moderate"))),SUMIFS('NAAQS Conformity Thresholds'!E:E,'NAAQS Conformity Thresholds'!A:A,B85,'NAAQS Conformity Thresholds'!B:B,"N",'NAAQS Conformity Thresholds'!C:C,F85,'NAAQS Conformity Thresholds'!D:D,L85),
SUMIFS('NAAQS Conformity Thresholds'!E:E,'NAAQS Conformity Thresholds'!A:A,B85,'NAAQS Conformity Thresholds'!B:B,LEFT(E85,1),'NAAQS Conformity Thresholds'!C:C,F85,'NAAQS Conformity Thresholds'!D:D,L85)))))</f>
        <v>100</v>
      </c>
      <c r="J85" s="97"/>
      <c r="K85" s="97" t="s">
        <v>3140</v>
      </c>
      <c r="L85" s="97" t="s">
        <v>1086</v>
      </c>
      <c r="M85" s="8"/>
    </row>
    <row r="86" spans="1:13" x14ac:dyDescent="0.25">
      <c r="A86" s="97" t="s">
        <v>2454</v>
      </c>
      <c r="B86" s="43" t="s">
        <v>3086</v>
      </c>
      <c r="C86" s="43" t="s">
        <v>2452</v>
      </c>
      <c r="D86" s="43" t="str">
        <f t="shared" si="1"/>
        <v>PM2.5 (2012 Annual)</v>
      </c>
      <c r="E86" s="43" t="s">
        <v>3088</v>
      </c>
      <c r="F86" s="43" t="s">
        <v>1056</v>
      </c>
      <c r="G86" s="43" t="s">
        <v>3088</v>
      </c>
      <c r="H86" s="99">
        <v>44291</v>
      </c>
      <c r="I86" s="43">
        <f>IF(OR(B86="CO",B86="NO2",B86="SO2",B86="PM2.5"),SUMIFS('NAAQS Conformity Thresholds'!E:E,'NAAQS Conformity Thresholds'!A:A,B86),
IF(AND(B86="PM10",LEFT(E86,1)="M"),SUMIFS('NAAQS Conformity Thresholds'!E:E,'NAAQS Conformity Thresholds'!A:A,B86,'NAAQS Conformity Thresholds'!B:B,LEFT(E86,1)),
IF(AND(B86="Ozone",LEFT(E86,1)="M"),SUMIFS('NAAQS Conformity Thresholds'!E:E,'NAAQS Conformity Thresholds'!A:A,B86,'NAAQS Conformity Thresholds'!B:B,LEFT(E86,1),'NAAQS Conformity Thresholds'!D:D,L86),
IF(AND(B86="Ozone",AND(LEFT(E86,1)="N",OR(G86="Marginal",G86="Moderate"))),SUMIFS('NAAQS Conformity Thresholds'!E:E,'NAAQS Conformity Thresholds'!A:A,B86,'NAAQS Conformity Thresholds'!B:B,"N",'NAAQS Conformity Thresholds'!C:C,F86,'NAAQS Conformity Thresholds'!D:D,L86),
SUMIFS('NAAQS Conformity Thresholds'!E:E,'NAAQS Conformity Thresholds'!A:A,B86,'NAAQS Conformity Thresholds'!B:B,LEFT(E86,1),'NAAQS Conformity Thresholds'!C:C,F86,'NAAQS Conformity Thresholds'!D:D,L86)))))</f>
        <v>100</v>
      </c>
      <c r="J86" s="97"/>
      <c r="K86" s="43" t="s">
        <v>2672</v>
      </c>
      <c r="L86" s="109" t="s">
        <v>1412</v>
      </c>
      <c r="M86" s="8"/>
    </row>
    <row r="87" spans="1:13" x14ac:dyDescent="0.25">
      <c r="A87" s="97" t="s">
        <v>3108</v>
      </c>
      <c r="B87" s="97" t="s">
        <v>1053</v>
      </c>
      <c r="C87" s="43" t="s">
        <v>3125</v>
      </c>
      <c r="D87" s="43" t="str">
        <f t="shared" si="1"/>
        <v>Ozone (2015 8-hour)</v>
      </c>
      <c r="E87" s="43" t="s">
        <v>2996</v>
      </c>
      <c r="F87" s="97" t="s">
        <v>1065</v>
      </c>
      <c r="G87" s="43" t="s">
        <v>1065</v>
      </c>
      <c r="H87" s="99">
        <v>43616</v>
      </c>
      <c r="I87" s="43">
        <f>IF(OR(B87="CO",B87="NO2",B87="SO2",B87="PM2.5"),SUMIFS('NAAQS Conformity Thresholds'!E:E,'NAAQS Conformity Thresholds'!A:A,B87),
IF(AND(B87="PM10",LEFT(E87,1)="M"),SUMIFS('NAAQS Conformity Thresholds'!E:E,'NAAQS Conformity Thresholds'!A:A,B87,'NAAQS Conformity Thresholds'!B:B,LEFT(E87,1)),
IF(AND(B87="Ozone",LEFT(E87,1)="M"),SUMIFS('NAAQS Conformity Thresholds'!E:E,'NAAQS Conformity Thresholds'!A:A,B87,'NAAQS Conformity Thresholds'!B:B,LEFT(E87,1),'NAAQS Conformity Thresholds'!D:D,L87),
IF(AND(B87="Ozone",AND(LEFT(E87,1)="N",OR(G87="Marginal",G87="Moderate"))),SUMIFS('NAAQS Conformity Thresholds'!E:E,'NAAQS Conformity Thresholds'!A:A,B87,'NAAQS Conformity Thresholds'!B:B,"N",'NAAQS Conformity Thresholds'!C:C,F87,'NAAQS Conformity Thresholds'!D:D,L87),
SUMIFS('NAAQS Conformity Thresholds'!E:E,'NAAQS Conformity Thresholds'!A:A,B87,'NAAQS Conformity Thresholds'!B:B,LEFT(E87,1),'NAAQS Conformity Thresholds'!C:C,F87,'NAAQS Conformity Thresholds'!D:D,L87)))))</f>
        <v>100</v>
      </c>
      <c r="J87" s="97"/>
      <c r="K87" s="97" t="s">
        <v>3141</v>
      </c>
      <c r="L87" s="97" t="s">
        <v>1086</v>
      </c>
      <c r="M87" s="8"/>
    </row>
    <row r="88" spans="1:13" x14ac:dyDescent="0.25">
      <c r="A88" s="97" t="s">
        <v>946</v>
      </c>
      <c r="B88" s="43" t="s">
        <v>764</v>
      </c>
      <c r="C88" s="43" t="s">
        <v>2427</v>
      </c>
      <c r="D88" s="43" t="str">
        <f t="shared" si="1"/>
        <v>CO (1971 8-hour)</v>
      </c>
      <c r="E88" s="43" t="s">
        <v>3088</v>
      </c>
      <c r="F88" s="43" t="s">
        <v>1082</v>
      </c>
      <c r="G88" s="43" t="s">
        <v>3088</v>
      </c>
      <c r="H88" s="99">
        <v>42779</v>
      </c>
      <c r="I88" s="43">
        <f>IF(OR(B88="CO",B88="NO2",B88="SO2",B88="PM2.5"),SUMIFS('NAAQS Conformity Thresholds'!E:E,'NAAQS Conformity Thresholds'!A:A,B88),
IF(AND(B88="PM10",LEFT(E88,1)="M"),SUMIFS('NAAQS Conformity Thresholds'!E:E,'NAAQS Conformity Thresholds'!A:A,B88,'NAAQS Conformity Thresholds'!B:B,LEFT(E88,1)),
IF(AND(B88="Ozone",LEFT(E88,1)="M"),SUMIFS('NAAQS Conformity Thresholds'!E:E,'NAAQS Conformity Thresholds'!A:A,B88,'NAAQS Conformity Thresholds'!B:B,LEFT(E88,1),'NAAQS Conformity Thresholds'!D:D,L88),
IF(AND(B88="Ozone",AND(LEFT(E88,1)="N",OR(G88="Marginal",G88="Moderate"))),SUMIFS('NAAQS Conformity Thresholds'!E:E,'NAAQS Conformity Thresholds'!A:A,B88,'NAAQS Conformity Thresholds'!B:B,"N",'NAAQS Conformity Thresholds'!C:C,F88,'NAAQS Conformity Thresholds'!D:D,L88),
SUMIFS('NAAQS Conformity Thresholds'!E:E,'NAAQS Conformity Thresholds'!A:A,B88,'NAAQS Conformity Thresholds'!B:B,LEFT(E88,1),'NAAQS Conformity Thresholds'!C:C,F88,'NAAQS Conformity Thresholds'!D:D,L88)))))</f>
        <v>100</v>
      </c>
      <c r="J88" s="97"/>
      <c r="K88" s="43" t="s">
        <v>947</v>
      </c>
      <c r="L88" s="98" t="s">
        <v>1412</v>
      </c>
      <c r="M88" s="8"/>
    </row>
    <row r="89" spans="1:13" ht="60" x14ac:dyDescent="0.25">
      <c r="A89" s="97" t="s">
        <v>950</v>
      </c>
      <c r="B89" s="43" t="s">
        <v>1053</v>
      </c>
      <c r="C89" s="43" t="s">
        <v>2430</v>
      </c>
      <c r="D89" s="43" t="str">
        <f t="shared" si="1"/>
        <v>Ozone (2008 8-hour)</v>
      </c>
      <c r="E89" s="43" t="s">
        <v>2996</v>
      </c>
      <c r="F89" s="43" t="s">
        <v>1082</v>
      </c>
      <c r="G89" s="43" t="s">
        <v>1082</v>
      </c>
      <c r="H89" s="99">
        <v>44291</v>
      </c>
      <c r="I89" s="43">
        <f>IF(OR(B89="CO",B89="NO2",B89="SO2",B89="PM2.5"),SUMIFS('NAAQS Conformity Thresholds'!E:E,'NAAQS Conformity Thresholds'!A:A,B89),
IF(AND(B89="PM10",LEFT(E89,1)="M"),SUMIFS('NAAQS Conformity Thresholds'!E:E,'NAAQS Conformity Thresholds'!A:A,B89,'NAAQS Conformity Thresholds'!B:B,LEFT(E89,1)),
IF(AND(B89="Ozone",LEFT(E89,1)="M"),SUMIFS('NAAQS Conformity Thresholds'!E:E,'NAAQS Conformity Thresholds'!A:A,B89,'NAAQS Conformity Thresholds'!B:B,LEFT(E89,1),'NAAQS Conformity Thresholds'!D:D,L89),
IF(AND(B89="Ozone",AND(LEFT(E89,1)="N",OR(G89="Marginal",G89="Moderate"))),SUMIFS('NAAQS Conformity Thresholds'!E:E,'NAAQS Conformity Thresholds'!A:A,B89,'NAAQS Conformity Thresholds'!B:B,"N",'NAAQS Conformity Thresholds'!C:C,F89,'NAAQS Conformity Thresholds'!D:D,L89),
SUMIFS('NAAQS Conformity Thresholds'!E:E,'NAAQS Conformity Thresholds'!A:A,B89,'NAAQS Conformity Thresholds'!B:B,LEFT(E89,1),'NAAQS Conformity Thresholds'!C:C,F89,'NAAQS Conformity Thresholds'!D:D,L89)))))</f>
        <v>50</v>
      </c>
      <c r="J89" s="97" t="s">
        <v>2414</v>
      </c>
      <c r="K89" s="97" t="s">
        <v>1591</v>
      </c>
      <c r="L89" s="98" t="s">
        <v>1412</v>
      </c>
      <c r="M89" s="8"/>
    </row>
    <row r="90" spans="1:13" x14ac:dyDescent="0.25">
      <c r="A90" s="97" t="s">
        <v>840</v>
      </c>
      <c r="B90" s="43" t="s">
        <v>764</v>
      </c>
      <c r="C90" s="43" t="s">
        <v>2427</v>
      </c>
      <c r="D90" s="43" t="str">
        <f t="shared" si="1"/>
        <v>CO (1971 8-hour)</v>
      </c>
      <c r="E90" s="43" t="s">
        <v>3088</v>
      </c>
      <c r="F90" s="95" t="s">
        <v>1412</v>
      </c>
      <c r="G90" s="43" t="s">
        <v>3088</v>
      </c>
      <c r="H90" s="99">
        <v>42779</v>
      </c>
      <c r="I90" s="43">
        <f>IF(OR(B90="CO",B90="NO2",B90="SO2",B90="PM2.5"),SUMIFS('NAAQS Conformity Thresholds'!E:E,'NAAQS Conformity Thresholds'!A:A,B90),
IF(AND(B90="PM10",LEFT(E90,1)="M"),SUMIFS('NAAQS Conformity Thresholds'!E:E,'NAAQS Conformity Thresholds'!A:A,B90,'NAAQS Conformity Thresholds'!B:B,LEFT(E90,1)),
IF(AND(B90="Ozone",LEFT(E90,1)="M"),SUMIFS('NAAQS Conformity Thresholds'!E:E,'NAAQS Conformity Thresholds'!A:A,B90,'NAAQS Conformity Thresholds'!B:B,LEFT(E90,1),'NAAQS Conformity Thresholds'!D:D,L90),
IF(AND(B90="Ozone",AND(LEFT(E90,1)="N",OR(G90="Marginal",G90="Moderate"))),SUMIFS('NAAQS Conformity Thresholds'!E:E,'NAAQS Conformity Thresholds'!A:A,B90,'NAAQS Conformity Thresholds'!B:B,"N",'NAAQS Conformity Thresholds'!C:C,F90,'NAAQS Conformity Thresholds'!D:D,L90),
SUMIFS('NAAQS Conformity Thresholds'!E:E,'NAAQS Conformity Thresholds'!A:A,B90,'NAAQS Conformity Thresholds'!B:B,LEFT(E90,1),'NAAQS Conformity Thresholds'!C:C,F90,'NAAQS Conformity Thresholds'!D:D,L90)))))</f>
        <v>100</v>
      </c>
      <c r="J90" s="97"/>
      <c r="K90" s="43" t="s">
        <v>841</v>
      </c>
      <c r="L90" s="98" t="s">
        <v>1412</v>
      </c>
      <c r="M90" s="8"/>
    </row>
    <row r="91" spans="1:13" x14ac:dyDescent="0.25">
      <c r="A91" s="97" t="s">
        <v>849</v>
      </c>
      <c r="B91" s="97" t="s">
        <v>1053</v>
      </c>
      <c r="C91" s="43" t="s">
        <v>3125</v>
      </c>
      <c r="D91" s="43" t="str">
        <f t="shared" si="1"/>
        <v>Ozone (2015 8-hour)</v>
      </c>
      <c r="E91" s="43" t="s">
        <v>2996</v>
      </c>
      <c r="F91" s="97" t="s">
        <v>1065</v>
      </c>
      <c r="G91" s="43" t="s">
        <v>1065</v>
      </c>
      <c r="H91" s="99">
        <v>43616</v>
      </c>
      <c r="I91" s="43">
        <f>IF(OR(B91="CO",B91="NO2",B91="SO2",B91="PM2.5"),SUMIFS('NAAQS Conformity Thresholds'!E:E,'NAAQS Conformity Thresholds'!A:A,B91),
IF(AND(B91="PM10",LEFT(E91,1)="M"),SUMIFS('NAAQS Conformity Thresholds'!E:E,'NAAQS Conformity Thresholds'!A:A,B91,'NAAQS Conformity Thresholds'!B:B,LEFT(E91,1)),
IF(AND(B91="Ozone",LEFT(E91,1)="M"),SUMIFS('NAAQS Conformity Thresholds'!E:E,'NAAQS Conformity Thresholds'!A:A,B91,'NAAQS Conformity Thresholds'!B:B,LEFT(E91,1),'NAAQS Conformity Thresholds'!D:D,L91),
IF(AND(B91="Ozone",AND(LEFT(E91,1)="N",OR(G91="Marginal",G91="Moderate"))),SUMIFS('NAAQS Conformity Thresholds'!E:E,'NAAQS Conformity Thresholds'!A:A,B91,'NAAQS Conformity Thresholds'!B:B,"N",'NAAQS Conformity Thresholds'!C:C,F91,'NAAQS Conformity Thresholds'!D:D,L91),
SUMIFS('NAAQS Conformity Thresholds'!E:E,'NAAQS Conformity Thresholds'!A:A,B91,'NAAQS Conformity Thresholds'!B:B,LEFT(E91,1),'NAAQS Conformity Thresholds'!C:C,F91,'NAAQS Conformity Thresholds'!D:D,L91)))))</f>
        <v>100</v>
      </c>
      <c r="J91" s="97"/>
      <c r="K91" s="97" t="s">
        <v>3142</v>
      </c>
      <c r="L91" s="97" t="s">
        <v>1086</v>
      </c>
      <c r="M91" s="8"/>
    </row>
    <row r="92" spans="1:13" x14ac:dyDescent="0.25">
      <c r="A92" s="97" t="s">
        <v>849</v>
      </c>
      <c r="B92" s="43" t="s">
        <v>2422</v>
      </c>
      <c r="C92" s="43" t="s">
        <v>2428</v>
      </c>
      <c r="D92" s="43" t="str">
        <f t="shared" si="1"/>
        <v>SO2 (2010 1-hour)</v>
      </c>
      <c r="E92" s="43" t="s">
        <v>2996</v>
      </c>
      <c r="F92" s="95" t="s">
        <v>1412</v>
      </c>
      <c r="G92" s="43" t="s">
        <v>1412</v>
      </c>
      <c r="H92" s="99">
        <v>43616</v>
      </c>
      <c r="I92" s="43">
        <f>IF(OR(B92="CO",B92="NO2",B92="SO2",B92="PM2.5"),SUMIFS('NAAQS Conformity Thresholds'!E:E,'NAAQS Conformity Thresholds'!A:A,B92),
IF(AND(B92="PM10",LEFT(E92,1)="M"),SUMIFS('NAAQS Conformity Thresholds'!E:E,'NAAQS Conformity Thresholds'!A:A,B92,'NAAQS Conformity Thresholds'!B:B,LEFT(E92,1)),
IF(AND(B92="Ozone",LEFT(E92,1)="M"),SUMIFS('NAAQS Conformity Thresholds'!E:E,'NAAQS Conformity Thresholds'!A:A,B92,'NAAQS Conformity Thresholds'!B:B,LEFT(E92,1),'NAAQS Conformity Thresholds'!D:D,L92),
IF(AND(B92="Ozone",AND(LEFT(E92,1)="N",OR(G92="Marginal",G92="Moderate"))),SUMIFS('NAAQS Conformity Thresholds'!E:E,'NAAQS Conformity Thresholds'!A:A,B92,'NAAQS Conformity Thresholds'!B:B,"N",'NAAQS Conformity Thresholds'!C:C,F92,'NAAQS Conformity Thresholds'!D:D,L92),
SUMIFS('NAAQS Conformity Thresholds'!E:E,'NAAQS Conformity Thresholds'!A:A,B92,'NAAQS Conformity Thresholds'!B:B,LEFT(E92,1),'NAAQS Conformity Thresholds'!C:C,F92,'NAAQS Conformity Thresholds'!D:D,L92)))))</f>
        <v>100</v>
      </c>
      <c r="J92" s="97"/>
      <c r="K92" s="43" t="s">
        <v>850</v>
      </c>
      <c r="L92" s="98" t="s">
        <v>1412</v>
      </c>
      <c r="M92" s="8"/>
    </row>
    <row r="93" spans="1:13" x14ac:dyDescent="0.25">
      <c r="A93" s="97" t="s">
        <v>843</v>
      </c>
      <c r="B93" s="43" t="s">
        <v>3086</v>
      </c>
      <c r="C93" s="43" t="s">
        <v>2429</v>
      </c>
      <c r="D93" s="43" t="str">
        <f t="shared" si="1"/>
        <v>PM2.5 (2006 24-hour)</v>
      </c>
      <c r="E93" s="43" t="s">
        <v>3088</v>
      </c>
      <c r="F93" s="95" t="s">
        <v>3209</v>
      </c>
      <c r="G93" s="43" t="s">
        <v>3088</v>
      </c>
      <c r="H93" s="99">
        <v>43616</v>
      </c>
      <c r="I93" s="43">
        <f>IF(OR(B93="CO",B93="NO2",B93="SO2",B93="PM2.5"),SUMIFS('NAAQS Conformity Thresholds'!E:E,'NAAQS Conformity Thresholds'!A:A,B93),
IF(AND(B93="PM10",LEFT(E93,1)="M"),SUMIFS('NAAQS Conformity Thresholds'!E:E,'NAAQS Conformity Thresholds'!A:A,B93,'NAAQS Conformity Thresholds'!B:B,LEFT(E93,1)),
IF(AND(B93="Ozone",LEFT(E93,1)="M"),SUMIFS('NAAQS Conformity Thresholds'!E:E,'NAAQS Conformity Thresholds'!A:A,B93,'NAAQS Conformity Thresholds'!B:B,LEFT(E93,1),'NAAQS Conformity Thresholds'!D:D,L93),
IF(AND(B93="Ozone",AND(LEFT(E93,1)="N",OR(G93="Marginal",G93="Moderate"))),SUMIFS('NAAQS Conformity Thresholds'!E:E,'NAAQS Conformity Thresholds'!A:A,B93,'NAAQS Conformity Thresholds'!B:B,"N",'NAAQS Conformity Thresholds'!C:C,F93,'NAAQS Conformity Thresholds'!D:D,L93),
SUMIFS('NAAQS Conformity Thresholds'!E:E,'NAAQS Conformity Thresholds'!A:A,B93,'NAAQS Conformity Thresholds'!B:B,LEFT(E93,1),'NAAQS Conformity Thresholds'!C:C,F93,'NAAQS Conformity Thresholds'!D:D,L93)))))</f>
        <v>100</v>
      </c>
      <c r="J93" s="97"/>
      <c r="K93" s="43" t="s">
        <v>848</v>
      </c>
      <c r="L93" s="98" t="s">
        <v>1412</v>
      </c>
      <c r="M93" s="8"/>
    </row>
    <row r="94" spans="1:13" x14ac:dyDescent="0.25">
      <c r="A94" s="97" t="s">
        <v>3249</v>
      </c>
      <c r="B94" s="97" t="s">
        <v>1053</v>
      </c>
      <c r="C94" s="43" t="s">
        <v>3125</v>
      </c>
      <c r="D94" s="43" t="str">
        <f t="shared" si="1"/>
        <v>Ozone (2015 8-hour)</v>
      </c>
      <c r="E94" s="43" t="s">
        <v>2996</v>
      </c>
      <c r="F94" s="97" t="s">
        <v>1065</v>
      </c>
      <c r="G94" s="43" t="s">
        <v>1065</v>
      </c>
      <c r="H94" s="99">
        <v>43616</v>
      </c>
      <c r="I94" s="43">
        <f>IF(OR(B94="CO",B94="NO2",B94="SO2",B94="PM2.5"),SUMIFS('NAAQS Conformity Thresholds'!E:E,'NAAQS Conformity Thresholds'!A:A,B94),
IF(AND(B94="PM10",LEFT(E94,1)="M"),SUMIFS('NAAQS Conformity Thresholds'!E:E,'NAAQS Conformity Thresholds'!A:A,B94,'NAAQS Conformity Thresholds'!B:B,LEFT(E94,1)),
IF(AND(B94="Ozone",LEFT(E94,1)="M"),SUMIFS('NAAQS Conformity Thresholds'!E:E,'NAAQS Conformity Thresholds'!A:A,B94,'NAAQS Conformity Thresholds'!B:B,LEFT(E94,1),'NAAQS Conformity Thresholds'!D:D,L94),
IF(AND(B94="Ozone",AND(LEFT(E94,1)="N",OR(G94="Marginal",G94="Moderate"))),SUMIFS('NAAQS Conformity Thresholds'!E:E,'NAAQS Conformity Thresholds'!A:A,B94,'NAAQS Conformity Thresholds'!B:B,"N",'NAAQS Conformity Thresholds'!C:C,F94,'NAAQS Conformity Thresholds'!D:D,L94),
SUMIFS('NAAQS Conformity Thresholds'!E:E,'NAAQS Conformity Thresholds'!A:A,B94,'NAAQS Conformity Thresholds'!B:B,LEFT(E94,1),'NAAQS Conformity Thresholds'!C:C,F94,'NAAQS Conformity Thresholds'!D:D,L94)))))</f>
        <v>100</v>
      </c>
      <c r="J94" s="97"/>
      <c r="K94" s="97" t="s">
        <v>3143</v>
      </c>
      <c r="L94" s="97" t="s">
        <v>1086</v>
      </c>
      <c r="M94" s="8"/>
    </row>
    <row r="95" spans="1:13" x14ac:dyDescent="0.25">
      <c r="A95" s="97" t="s">
        <v>3263</v>
      </c>
      <c r="B95" s="43" t="s">
        <v>3085</v>
      </c>
      <c r="C95" s="43" t="s">
        <v>2425</v>
      </c>
      <c r="D95" s="43" t="str">
        <f t="shared" si="1"/>
        <v>PM10 (1987 24-hour)</v>
      </c>
      <c r="E95" s="43" t="s">
        <v>2996</v>
      </c>
      <c r="F95" s="43" t="s">
        <v>1056</v>
      </c>
      <c r="G95" s="43" t="s">
        <v>1056</v>
      </c>
      <c r="H95" s="99">
        <v>43616</v>
      </c>
      <c r="I95" s="43">
        <f>IF(OR(B95="CO",B95="NO2",B95="SO2",B95="PM2.5"),SUMIFS('NAAQS Conformity Thresholds'!E:E,'NAAQS Conformity Thresholds'!A:A,B95),
IF(AND(B95="PM10",LEFT(E95,1)="M"),SUMIFS('NAAQS Conformity Thresholds'!E:E,'NAAQS Conformity Thresholds'!A:A,B95,'NAAQS Conformity Thresholds'!B:B,LEFT(E95,1)),
IF(AND(B95="Ozone",LEFT(E95,1)="M"),SUMIFS('NAAQS Conformity Thresholds'!E:E,'NAAQS Conformity Thresholds'!A:A,B95,'NAAQS Conformity Thresholds'!B:B,LEFT(E95,1),'NAAQS Conformity Thresholds'!D:D,L95),
IF(AND(B95="Ozone",AND(LEFT(E95,1)="N",OR(G95="Marginal",G95="Moderate"))),SUMIFS('NAAQS Conformity Thresholds'!E:E,'NAAQS Conformity Thresholds'!A:A,B95,'NAAQS Conformity Thresholds'!B:B,"N",'NAAQS Conformity Thresholds'!C:C,F95,'NAAQS Conformity Thresholds'!D:D,L95),
SUMIFS('NAAQS Conformity Thresholds'!E:E,'NAAQS Conformity Thresholds'!A:A,B95,'NAAQS Conformity Thresholds'!B:B,LEFT(E95,1),'NAAQS Conformity Thresholds'!C:C,F95,'NAAQS Conformity Thresholds'!D:D,L95)))))</f>
        <v>100</v>
      </c>
      <c r="J95" s="97"/>
      <c r="K95" s="43" t="s">
        <v>1302</v>
      </c>
      <c r="L95" s="98" t="s">
        <v>1412</v>
      </c>
      <c r="M95" s="8"/>
    </row>
    <row r="96" spans="1:13" ht="45" x14ac:dyDescent="0.25">
      <c r="A96" s="97" t="s">
        <v>3109</v>
      </c>
      <c r="B96" s="97" t="s">
        <v>1053</v>
      </c>
      <c r="C96" s="43" t="s">
        <v>3125</v>
      </c>
      <c r="D96" s="43" t="str">
        <f t="shared" si="1"/>
        <v>Ozone (2015 8-hour)</v>
      </c>
      <c r="E96" s="43" t="s">
        <v>3088</v>
      </c>
      <c r="F96" s="97" t="s">
        <v>3127</v>
      </c>
      <c r="G96" s="43" t="s">
        <v>3088</v>
      </c>
      <c r="H96" s="99">
        <v>44288</v>
      </c>
      <c r="I96" s="43">
        <f>IF(OR(B96="CO",B96="NO2",B96="SO2",B96="PM2.5"),SUMIFS('NAAQS Conformity Thresholds'!E:E,'NAAQS Conformity Thresholds'!A:A,B96),
IF(AND(B96="PM10",LEFT(E96,1)="M"),SUMIFS('NAAQS Conformity Thresholds'!E:E,'NAAQS Conformity Thresholds'!A:A,B96,'NAAQS Conformity Thresholds'!B:B,LEFT(E96,1)),
IF(AND(B96="Ozone",LEFT(E96,1)="M"),SUMIFS('NAAQS Conformity Thresholds'!E:E,'NAAQS Conformity Thresholds'!A:A,B96,'NAAQS Conformity Thresholds'!B:B,LEFT(E96,1),'NAAQS Conformity Thresholds'!D:D,L96),
IF(AND(B96="Ozone",AND(LEFT(E96,1)="N",OR(G96="Marginal",G96="Moderate"))),SUMIFS('NAAQS Conformity Thresholds'!E:E,'NAAQS Conformity Thresholds'!A:A,B96,'NAAQS Conformity Thresholds'!B:B,"N",'NAAQS Conformity Thresholds'!C:C,F96,'NAAQS Conformity Thresholds'!D:D,L96),
SUMIFS('NAAQS Conformity Thresholds'!E:E,'NAAQS Conformity Thresholds'!A:A,B96,'NAAQS Conformity Thresholds'!B:B,LEFT(E96,1),'NAAQS Conformity Thresholds'!C:C,F96,'NAAQS Conformity Thresholds'!D:D,L96)))))</f>
        <v>100</v>
      </c>
      <c r="J96" s="97" t="s">
        <v>3228</v>
      </c>
      <c r="K96" s="97" t="s">
        <v>3144</v>
      </c>
      <c r="L96" s="97" t="s">
        <v>1086</v>
      </c>
      <c r="M96" s="8"/>
    </row>
    <row r="97" spans="1:13" x14ac:dyDescent="0.25">
      <c r="A97" s="97" t="s">
        <v>1563</v>
      </c>
      <c r="B97" s="43" t="s">
        <v>2422</v>
      </c>
      <c r="C97" s="43" t="s">
        <v>2426</v>
      </c>
      <c r="D97" s="43" t="str">
        <f t="shared" si="1"/>
        <v>SO2 (1971 24-hour/Annual)</v>
      </c>
      <c r="E97" s="43" t="s">
        <v>3088</v>
      </c>
      <c r="F97" s="95" t="s">
        <v>1412</v>
      </c>
      <c r="G97" s="43" t="s">
        <v>3088</v>
      </c>
      <c r="H97" s="99">
        <v>43616</v>
      </c>
      <c r="I97" s="43">
        <f>IF(OR(B97="CO",B97="NO2",B97="SO2",B97="PM2.5"),SUMIFS('NAAQS Conformity Thresholds'!E:E,'NAAQS Conformity Thresholds'!A:A,B97),
IF(AND(B97="PM10",LEFT(E97,1)="M"),SUMIFS('NAAQS Conformity Thresholds'!E:E,'NAAQS Conformity Thresholds'!A:A,B97,'NAAQS Conformity Thresholds'!B:B,LEFT(E97,1)),
IF(AND(B97="Ozone",LEFT(E97,1)="M"),SUMIFS('NAAQS Conformity Thresholds'!E:E,'NAAQS Conformity Thresholds'!A:A,B97,'NAAQS Conformity Thresholds'!B:B,LEFT(E97,1),'NAAQS Conformity Thresholds'!D:D,L97),
IF(AND(B97="Ozone",AND(LEFT(E97,1)="N",OR(G97="Marginal",G97="Moderate"))),SUMIFS('NAAQS Conformity Thresholds'!E:E,'NAAQS Conformity Thresholds'!A:A,B97,'NAAQS Conformity Thresholds'!B:B,"N",'NAAQS Conformity Thresholds'!C:C,F97,'NAAQS Conformity Thresholds'!D:D,L97),
SUMIFS('NAAQS Conformity Thresholds'!E:E,'NAAQS Conformity Thresholds'!A:A,B97,'NAAQS Conformity Thresholds'!B:B,LEFT(E97,1),'NAAQS Conformity Thresholds'!C:C,F97,'NAAQS Conformity Thresholds'!D:D,L97)))))</f>
        <v>100</v>
      </c>
      <c r="J97" s="97"/>
      <c r="K97" s="43" t="s">
        <v>1150</v>
      </c>
      <c r="L97" s="98" t="s">
        <v>1412</v>
      </c>
      <c r="M97" s="8"/>
    </row>
    <row r="98" spans="1:13" x14ac:dyDescent="0.25">
      <c r="A98" s="97" t="s">
        <v>1092</v>
      </c>
      <c r="B98" s="43" t="s">
        <v>1053</v>
      </c>
      <c r="C98" s="43" t="s">
        <v>2430</v>
      </c>
      <c r="D98" s="43" t="str">
        <f t="shared" si="1"/>
        <v>Ozone (2008 8-hour)</v>
      </c>
      <c r="E98" s="43" t="s">
        <v>2996</v>
      </c>
      <c r="F98" s="43" t="s">
        <v>1065</v>
      </c>
      <c r="G98" s="43" t="s">
        <v>1065</v>
      </c>
      <c r="H98" s="99">
        <v>43616</v>
      </c>
      <c r="I98" s="43">
        <f>IF(OR(B98="CO",B98="NO2",B98="SO2",B98="PM2.5"),SUMIFS('NAAQS Conformity Thresholds'!E:E,'NAAQS Conformity Thresholds'!A:A,B98),
IF(AND(B98="PM10",LEFT(E98,1)="M"),SUMIFS('NAAQS Conformity Thresholds'!E:E,'NAAQS Conformity Thresholds'!A:A,B98,'NAAQS Conformity Thresholds'!B:B,LEFT(E98,1)),
IF(AND(B98="Ozone",LEFT(E98,1)="M"),SUMIFS('NAAQS Conformity Thresholds'!E:E,'NAAQS Conformity Thresholds'!A:A,B98,'NAAQS Conformity Thresholds'!B:B,LEFT(E98,1),'NAAQS Conformity Thresholds'!D:D,L98),
IF(AND(B98="Ozone",AND(LEFT(E98,1)="N",OR(G98="Marginal",G98="Moderate"))),SUMIFS('NAAQS Conformity Thresholds'!E:E,'NAAQS Conformity Thresholds'!A:A,B98,'NAAQS Conformity Thresholds'!B:B,"N",'NAAQS Conformity Thresholds'!C:C,F98,'NAAQS Conformity Thresholds'!D:D,L98),
SUMIFS('NAAQS Conformity Thresholds'!E:E,'NAAQS Conformity Thresholds'!A:A,B98,'NAAQS Conformity Thresholds'!B:B,LEFT(E98,1),'NAAQS Conformity Thresholds'!C:C,F98,'NAAQS Conformity Thresholds'!D:D,L98)))))</f>
        <v>50</v>
      </c>
      <c r="J98" s="97"/>
      <c r="K98" s="43" t="s">
        <v>1111</v>
      </c>
      <c r="L98" s="98" t="s">
        <v>2408</v>
      </c>
      <c r="M98" s="8"/>
    </row>
    <row r="99" spans="1:13" x14ac:dyDescent="0.25">
      <c r="A99" s="97" t="s">
        <v>1435</v>
      </c>
      <c r="B99" s="43" t="s">
        <v>764</v>
      </c>
      <c r="C99" s="43" t="s">
        <v>2427</v>
      </c>
      <c r="D99" s="43" t="str">
        <f t="shared" si="1"/>
        <v>CO (1971 8-hour)</v>
      </c>
      <c r="E99" s="43" t="s">
        <v>3088</v>
      </c>
      <c r="F99" s="43" t="s">
        <v>1293</v>
      </c>
      <c r="G99" s="43" t="s">
        <v>3088</v>
      </c>
      <c r="H99" s="99">
        <v>42779</v>
      </c>
      <c r="I99" s="43">
        <f>IF(OR(B99="CO",B99="NO2",B99="SO2",B99="PM2.5"),SUMIFS('NAAQS Conformity Thresholds'!E:E,'NAAQS Conformity Thresholds'!A:A,B99),
IF(AND(B99="PM10",LEFT(E99,1)="M"),SUMIFS('NAAQS Conformity Thresholds'!E:E,'NAAQS Conformity Thresholds'!A:A,B99,'NAAQS Conformity Thresholds'!B:B,LEFT(E99,1)),
IF(AND(B99="Ozone",LEFT(E99,1)="M"),SUMIFS('NAAQS Conformity Thresholds'!E:E,'NAAQS Conformity Thresholds'!A:A,B99,'NAAQS Conformity Thresholds'!B:B,LEFT(E99,1),'NAAQS Conformity Thresholds'!D:D,L99),
IF(AND(B99="Ozone",AND(LEFT(E99,1)="N",OR(G99="Marginal",G99="Moderate"))),SUMIFS('NAAQS Conformity Thresholds'!E:E,'NAAQS Conformity Thresholds'!A:A,B99,'NAAQS Conformity Thresholds'!B:B,"N",'NAAQS Conformity Thresholds'!C:C,F99,'NAAQS Conformity Thresholds'!D:D,L99),
SUMIFS('NAAQS Conformity Thresholds'!E:E,'NAAQS Conformity Thresholds'!A:A,B99,'NAAQS Conformity Thresholds'!B:B,LEFT(E99,1),'NAAQS Conformity Thresholds'!C:C,F99,'NAAQS Conformity Thresholds'!D:D,L99)))))</f>
        <v>100</v>
      </c>
      <c r="J99" s="97"/>
      <c r="K99" s="43" t="s">
        <v>1240</v>
      </c>
      <c r="L99" s="98" t="s">
        <v>1412</v>
      </c>
      <c r="M99" s="8"/>
    </row>
    <row r="100" spans="1:13" x14ac:dyDescent="0.25">
      <c r="A100" s="97" t="s">
        <v>1436</v>
      </c>
      <c r="B100" s="43" t="s">
        <v>764</v>
      </c>
      <c r="C100" s="43" t="s">
        <v>2427</v>
      </c>
      <c r="D100" s="43" t="str">
        <f t="shared" si="1"/>
        <v>CO (1971 8-hour)</v>
      </c>
      <c r="E100" s="43" t="s">
        <v>3088</v>
      </c>
      <c r="F100" s="95" t="s">
        <v>1412</v>
      </c>
      <c r="G100" s="43" t="s">
        <v>3088</v>
      </c>
      <c r="H100" s="99">
        <v>42779</v>
      </c>
      <c r="I100" s="43">
        <f>IF(OR(B100="CO",B100="NO2",B100="SO2",B100="PM2.5"),SUMIFS('NAAQS Conformity Thresholds'!E:E,'NAAQS Conformity Thresholds'!A:A,B100),
IF(AND(B100="PM10",LEFT(E100,1)="M"),SUMIFS('NAAQS Conformity Thresholds'!E:E,'NAAQS Conformity Thresholds'!A:A,B100,'NAAQS Conformity Thresholds'!B:B,LEFT(E100,1)),
IF(AND(B100="Ozone",LEFT(E100,1)="M"),SUMIFS('NAAQS Conformity Thresholds'!E:E,'NAAQS Conformity Thresholds'!A:A,B100,'NAAQS Conformity Thresholds'!B:B,LEFT(E100,1),'NAAQS Conformity Thresholds'!D:D,L100),
IF(AND(B100="Ozone",AND(LEFT(E100,1)="N",OR(G100="Marginal",G100="Moderate"))),SUMIFS('NAAQS Conformity Thresholds'!E:E,'NAAQS Conformity Thresholds'!A:A,B100,'NAAQS Conformity Thresholds'!B:B,"N",'NAAQS Conformity Thresholds'!C:C,F100,'NAAQS Conformity Thresholds'!D:D,L100),
SUMIFS('NAAQS Conformity Thresholds'!E:E,'NAAQS Conformity Thresholds'!A:A,B100,'NAAQS Conformity Thresholds'!B:B,LEFT(E100,1),'NAAQS Conformity Thresholds'!C:C,F100,'NAAQS Conformity Thresholds'!D:D,L100)))))</f>
        <v>100</v>
      </c>
      <c r="J100" s="97"/>
      <c r="K100" s="43" t="s">
        <v>1241</v>
      </c>
      <c r="L100" s="98" t="s">
        <v>1412</v>
      </c>
      <c r="M100" s="8"/>
    </row>
    <row r="101" spans="1:13" x14ac:dyDescent="0.25">
      <c r="A101" s="97" t="s">
        <v>1564</v>
      </c>
      <c r="B101" s="43" t="s">
        <v>2422</v>
      </c>
      <c r="C101" s="43" t="s">
        <v>2426</v>
      </c>
      <c r="D101" s="43" t="str">
        <f t="shared" si="1"/>
        <v>SO2 (1971 24-hour/Annual)</v>
      </c>
      <c r="E101" s="43" t="s">
        <v>3088</v>
      </c>
      <c r="F101" s="95" t="s">
        <v>1412</v>
      </c>
      <c r="G101" s="43" t="s">
        <v>3088</v>
      </c>
      <c r="H101" s="99">
        <v>44305</v>
      </c>
      <c r="I101" s="43">
        <f>IF(OR(B101="CO",B101="NO2",B101="SO2",B101="PM2.5"),SUMIFS('NAAQS Conformity Thresholds'!E:E,'NAAQS Conformity Thresholds'!A:A,B101),
IF(AND(B101="PM10",LEFT(E101,1)="M"),SUMIFS('NAAQS Conformity Thresholds'!E:E,'NAAQS Conformity Thresholds'!A:A,B101,'NAAQS Conformity Thresholds'!B:B,LEFT(E101,1)),
IF(AND(B101="Ozone",LEFT(E101,1)="M"),SUMIFS('NAAQS Conformity Thresholds'!E:E,'NAAQS Conformity Thresholds'!A:A,B101,'NAAQS Conformity Thresholds'!B:B,LEFT(E101,1),'NAAQS Conformity Thresholds'!D:D,L101),
IF(AND(B101="Ozone",AND(LEFT(E101,1)="N",OR(G101="Marginal",G101="Moderate"))),SUMIFS('NAAQS Conformity Thresholds'!E:E,'NAAQS Conformity Thresholds'!A:A,B101,'NAAQS Conformity Thresholds'!B:B,"N",'NAAQS Conformity Thresholds'!C:C,F101,'NAAQS Conformity Thresholds'!D:D,L101),
SUMIFS('NAAQS Conformity Thresholds'!E:E,'NAAQS Conformity Thresholds'!A:A,B101,'NAAQS Conformity Thresholds'!B:B,LEFT(E101,1),'NAAQS Conformity Thresholds'!C:C,F101,'NAAQS Conformity Thresholds'!D:D,L101)))))</f>
        <v>100</v>
      </c>
      <c r="J101" s="97"/>
      <c r="K101" s="43" t="s">
        <v>1139</v>
      </c>
      <c r="L101" s="98" t="s">
        <v>1412</v>
      </c>
      <c r="M101" s="8"/>
    </row>
    <row r="102" spans="1:13" x14ac:dyDescent="0.25">
      <c r="A102" s="97" t="s">
        <v>1500</v>
      </c>
      <c r="B102" s="43" t="s">
        <v>3085</v>
      </c>
      <c r="C102" s="43" t="s">
        <v>2425</v>
      </c>
      <c r="D102" s="43" t="str">
        <f t="shared" si="1"/>
        <v>PM10 (1987 24-hour)</v>
      </c>
      <c r="E102" s="43" t="s">
        <v>2996</v>
      </c>
      <c r="F102" s="43" t="s">
        <v>1082</v>
      </c>
      <c r="G102" s="43" t="s">
        <v>1082</v>
      </c>
      <c r="H102" s="99">
        <v>43616</v>
      </c>
      <c r="I102" s="43">
        <f>IF(OR(B102="CO",B102="NO2",B102="SO2",B102="PM2.5"),SUMIFS('NAAQS Conformity Thresholds'!E:E,'NAAQS Conformity Thresholds'!A:A,B102),
IF(AND(B102="PM10",LEFT(E102,1)="M"),SUMIFS('NAAQS Conformity Thresholds'!E:E,'NAAQS Conformity Thresholds'!A:A,B102,'NAAQS Conformity Thresholds'!B:B,LEFT(E102,1)),
IF(AND(B102="Ozone",LEFT(E102,1)="M"),SUMIFS('NAAQS Conformity Thresholds'!E:E,'NAAQS Conformity Thresholds'!A:A,B102,'NAAQS Conformity Thresholds'!B:B,LEFT(E102,1),'NAAQS Conformity Thresholds'!D:D,L102),
IF(AND(B102="Ozone",AND(LEFT(E102,1)="N",OR(G102="Marginal",G102="Moderate"))),SUMIFS('NAAQS Conformity Thresholds'!E:E,'NAAQS Conformity Thresholds'!A:A,B102,'NAAQS Conformity Thresholds'!B:B,"N",'NAAQS Conformity Thresholds'!C:C,F102,'NAAQS Conformity Thresholds'!D:D,L102),
SUMIFS('NAAQS Conformity Thresholds'!E:E,'NAAQS Conformity Thresholds'!A:A,B102,'NAAQS Conformity Thresholds'!B:B,LEFT(E102,1),'NAAQS Conformity Thresholds'!C:C,F102,'NAAQS Conformity Thresholds'!D:D,L102)))))</f>
        <v>70</v>
      </c>
      <c r="J102" s="97"/>
      <c r="K102" s="43" t="s">
        <v>1307</v>
      </c>
      <c r="L102" s="98" t="s">
        <v>1412</v>
      </c>
      <c r="M102" s="8"/>
    </row>
    <row r="103" spans="1:13" x14ac:dyDescent="0.25">
      <c r="A103" s="97" t="s">
        <v>815</v>
      </c>
      <c r="B103" s="43" t="s">
        <v>3085</v>
      </c>
      <c r="C103" s="43" t="s">
        <v>2425</v>
      </c>
      <c r="D103" s="43" t="str">
        <f t="shared" si="1"/>
        <v>PM10 (1987 24-hour)</v>
      </c>
      <c r="E103" s="43" t="s">
        <v>2996</v>
      </c>
      <c r="F103" s="43" t="s">
        <v>1056</v>
      </c>
      <c r="G103" s="43" t="s">
        <v>1056</v>
      </c>
      <c r="H103" s="99">
        <v>43616</v>
      </c>
      <c r="I103" s="43">
        <f>IF(OR(B103="CO",B103="NO2",B103="SO2",B103="PM2.5"),SUMIFS('NAAQS Conformity Thresholds'!E:E,'NAAQS Conformity Thresholds'!A:A,B103),
IF(AND(B103="PM10",LEFT(E103,1)="M"),SUMIFS('NAAQS Conformity Thresholds'!E:E,'NAAQS Conformity Thresholds'!A:A,B103,'NAAQS Conformity Thresholds'!B:B,LEFT(E103,1)),
IF(AND(B103="Ozone",LEFT(E103,1)="M"),SUMIFS('NAAQS Conformity Thresholds'!E:E,'NAAQS Conformity Thresholds'!A:A,B103,'NAAQS Conformity Thresholds'!B:B,LEFT(E103,1),'NAAQS Conformity Thresholds'!D:D,L103),
IF(AND(B103="Ozone",AND(LEFT(E103,1)="N",OR(G103="Marginal",G103="Moderate"))),SUMIFS('NAAQS Conformity Thresholds'!E:E,'NAAQS Conformity Thresholds'!A:A,B103,'NAAQS Conformity Thresholds'!B:B,"N",'NAAQS Conformity Thresholds'!C:C,F103,'NAAQS Conformity Thresholds'!D:D,L103),
SUMIFS('NAAQS Conformity Thresholds'!E:E,'NAAQS Conformity Thresholds'!A:A,B103,'NAAQS Conformity Thresholds'!B:B,LEFT(E103,1),'NAAQS Conformity Thresholds'!C:C,F103,'NAAQS Conformity Thresholds'!D:D,L103)))))</f>
        <v>100</v>
      </c>
      <c r="J103" s="97"/>
      <c r="K103" s="43" t="s">
        <v>816</v>
      </c>
      <c r="L103" s="98" t="s">
        <v>1412</v>
      </c>
      <c r="M103" s="8"/>
    </row>
    <row r="104" spans="1:13" x14ac:dyDescent="0.25">
      <c r="A104" s="97" t="s">
        <v>1225</v>
      </c>
      <c r="B104" s="43" t="s">
        <v>764</v>
      </c>
      <c r="C104" s="43" t="s">
        <v>2427</v>
      </c>
      <c r="D104" s="43" t="str">
        <f t="shared" si="1"/>
        <v>CO (1971 8-hour)</v>
      </c>
      <c r="E104" s="43" t="s">
        <v>3088</v>
      </c>
      <c r="F104" s="43" t="s">
        <v>1293</v>
      </c>
      <c r="G104" s="43" t="s">
        <v>3088</v>
      </c>
      <c r="H104" s="99">
        <v>42779</v>
      </c>
      <c r="I104" s="43">
        <f>IF(OR(B104="CO",B104="NO2",B104="SO2",B104="PM2.5"),SUMIFS('NAAQS Conformity Thresholds'!E:E,'NAAQS Conformity Thresholds'!A:A,B104),
IF(AND(B104="PM10",LEFT(E104,1)="M"),SUMIFS('NAAQS Conformity Thresholds'!E:E,'NAAQS Conformity Thresholds'!A:A,B104,'NAAQS Conformity Thresholds'!B:B,LEFT(E104,1)),
IF(AND(B104="Ozone",LEFT(E104,1)="M"),SUMIFS('NAAQS Conformity Thresholds'!E:E,'NAAQS Conformity Thresholds'!A:A,B104,'NAAQS Conformity Thresholds'!B:B,LEFT(E104,1),'NAAQS Conformity Thresholds'!D:D,L104),
IF(AND(B104="Ozone",AND(LEFT(E104,1)="N",OR(G104="Marginal",G104="Moderate"))),SUMIFS('NAAQS Conformity Thresholds'!E:E,'NAAQS Conformity Thresholds'!A:A,B104,'NAAQS Conformity Thresholds'!B:B,"N",'NAAQS Conformity Thresholds'!C:C,F104,'NAAQS Conformity Thresholds'!D:D,L104),
SUMIFS('NAAQS Conformity Thresholds'!E:E,'NAAQS Conformity Thresholds'!A:A,B104,'NAAQS Conformity Thresholds'!B:B,LEFT(E104,1),'NAAQS Conformity Thresholds'!C:C,F104,'NAAQS Conformity Thresholds'!D:D,L104)))))</f>
        <v>100</v>
      </c>
      <c r="J104" s="97"/>
      <c r="K104" s="43" t="s">
        <v>1242</v>
      </c>
      <c r="L104" s="98" t="s">
        <v>1412</v>
      </c>
      <c r="M104" s="8"/>
    </row>
    <row r="105" spans="1:13" x14ac:dyDescent="0.25">
      <c r="A105" s="97" t="s">
        <v>1437</v>
      </c>
      <c r="B105" s="43" t="s">
        <v>764</v>
      </c>
      <c r="C105" s="43" t="s">
        <v>2427</v>
      </c>
      <c r="D105" s="43" t="str">
        <f t="shared" si="1"/>
        <v>CO (1971 8-hour)</v>
      </c>
      <c r="E105" s="43" t="s">
        <v>3088</v>
      </c>
      <c r="F105" s="95" t="s">
        <v>1412</v>
      </c>
      <c r="G105" s="43" t="s">
        <v>3088</v>
      </c>
      <c r="H105" s="99">
        <v>42779</v>
      </c>
      <c r="I105" s="43">
        <f>IF(OR(B105="CO",B105="NO2",B105="SO2",B105="PM2.5"),SUMIFS('NAAQS Conformity Thresholds'!E:E,'NAAQS Conformity Thresholds'!A:A,B105),
IF(AND(B105="PM10",LEFT(E105,1)="M"),SUMIFS('NAAQS Conformity Thresholds'!E:E,'NAAQS Conformity Thresholds'!A:A,B105,'NAAQS Conformity Thresholds'!B:B,LEFT(E105,1)),
IF(AND(B105="Ozone",LEFT(E105,1)="M"),SUMIFS('NAAQS Conformity Thresholds'!E:E,'NAAQS Conformity Thresholds'!A:A,B105,'NAAQS Conformity Thresholds'!B:B,LEFT(E105,1),'NAAQS Conformity Thresholds'!D:D,L105),
IF(AND(B105="Ozone",AND(LEFT(E105,1)="N",OR(G105="Marginal",G105="Moderate"))),SUMIFS('NAAQS Conformity Thresholds'!E:E,'NAAQS Conformity Thresholds'!A:A,B105,'NAAQS Conformity Thresholds'!B:B,"N",'NAAQS Conformity Thresholds'!C:C,F105,'NAAQS Conformity Thresholds'!D:D,L105),
SUMIFS('NAAQS Conformity Thresholds'!E:E,'NAAQS Conformity Thresholds'!A:A,B105,'NAAQS Conformity Thresholds'!B:B,LEFT(E105,1),'NAAQS Conformity Thresholds'!C:C,F105,'NAAQS Conformity Thresholds'!D:D,L105)))))</f>
        <v>100</v>
      </c>
      <c r="J105" s="97"/>
      <c r="K105" s="43" t="s">
        <v>1243</v>
      </c>
      <c r="L105" s="98" t="s">
        <v>1412</v>
      </c>
      <c r="M105" s="8"/>
    </row>
    <row r="106" spans="1:13" ht="45" x14ac:dyDescent="0.25">
      <c r="A106" s="16" t="s">
        <v>3184</v>
      </c>
      <c r="B106" s="43" t="s">
        <v>2422</v>
      </c>
      <c r="C106" s="43" t="s">
        <v>2428</v>
      </c>
      <c r="D106" s="43" t="str">
        <f t="shared" si="1"/>
        <v>SO2 (2010 1-hour)</v>
      </c>
      <c r="E106" s="43" t="s">
        <v>2996</v>
      </c>
      <c r="F106" s="95" t="s">
        <v>1412</v>
      </c>
      <c r="G106" s="43" t="s">
        <v>1412</v>
      </c>
      <c r="H106" s="99">
        <v>43616</v>
      </c>
      <c r="I106" s="43">
        <f>IF(OR(B106="CO",B106="NO2",B106="SO2",B106="PM2.5"),SUMIFS('NAAQS Conformity Thresholds'!E:E,'NAAQS Conformity Thresholds'!A:A,B106),
IF(AND(B106="PM10",LEFT(E106,1)="M"),SUMIFS('NAAQS Conformity Thresholds'!E:E,'NAAQS Conformity Thresholds'!A:A,B106,'NAAQS Conformity Thresholds'!B:B,LEFT(E106,1)),
IF(AND(B106="Ozone",LEFT(E106,1)="M"),SUMIFS('NAAQS Conformity Thresholds'!E:E,'NAAQS Conformity Thresholds'!A:A,B106,'NAAQS Conformity Thresholds'!B:B,LEFT(E106,1),'NAAQS Conformity Thresholds'!D:D,L106),
IF(AND(B106="Ozone",AND(LEFT(E106,1)="N",OR(G106="Marginal",G106="Moderate"))),SUMIFS('NAAQS Conformity Thresholds'!E:E,'NAAQS Conformity Thresholds'!A:A,B106,'NAAQS Conformity Thresholds'!B:B,"N",'NAAQS Conformity Thresholds'!C:C,F106,'NAAQS Conformity Thresholds'!D:D,L106),
SUMIFS('NAAQS Conformity Thresholds'!E:E,'NAAQS Conformity Thresholds'!A:A,B106,'NAAQS Conformity Thresholds'!B:B,LEFT(E106,1),'NAAQS Conformity Thresholds'!C:C,F106,'NAAQS Conformity Thresholds'!D:D,L106)))))</f>
        <v>100</v>
      </c>
      <c r="J106" s="97" t="s">
        <v>3228</v>
      </c>
      <c r="K106" s="43" t="s">
        <v>3181</v>
      </c>
      <c r="L106" s="98"/>
      <c r="M106" s="8"/>
    </row>
    <row r="107" spans="1:13" x14ac:dyDescent="0.25">
      <c r="A107" s="97" t="s">
        <v>1438</v>
      </c>
      <c r="B107" s="43" t="s">
        <v>764</v>
      </c>
      <c r="C107" s="43" t="s">
        <v>2427</v>
      </c>
      <c r="D107" s="43" t="str">
        <f t="shared" si="1"/>
        <v>CO (1971 8-hour)</v>
      </c>
      <c r="E107" s="43" t="s">
        <v>3088</v>
      </c>
      <c r="F107" s="43" t="s">
        <v>1082</v>
      </c>
      <c r="G107" s="43" t="s">
        <v>3088</v>
      </c>
      <c r="H107" s="99">
        <v>42779</v>
      </c>
      <c r="I107" s="43">
        <f>IF(OR(B107="CO",B107="NO2",B107="SO2",B107="PM2.5"),SUMIFS('NAAQS Conformity Thresholds'!E:E,'NAAQS Conformity Thresholds'!A:A,B107),
IF(AND(B107="PM10",LEFT(E107,1)="M"),SUMIFS('NAAQS Conformity Thresholds'!E:E,'NAAQS Conformity Thresholds'!A:A,B107,'NAAQS Conformity Thresholds'!B:B,LEFT(E107,1)),
IF(AND(B107="Ozone",LEFT(E107,1)="M"),SUMIFS('NAAQS Conformity Thresholds'!E:E,'NAAQS Conformity Thresholds'!A:A,B107,'NAAQS Conformity Thresholds'!B:B,LEFT(E107,1),'NAAQS Conformity Thresholds'!D:D,L107),
IF(AND(B107="Ozone",AND(LEFT(E107,1)="N",OR(G107="Marginal",G107="Moderate"))),SUMIFS('NAAQS Conformity Thresholds'!E:E,'NAAQS Conformity Thresholds'!A:A,B107,'NAAQS Conformity Thresholds'!B:B,"N",'NAAQS Conformity Thresholds'!C:C,F107,'NAAQS Conformity Thresholds'!D:D,L107),
SUMIFS('NAAQS Conformity Thresholds'!E:E,'NAAQS Conformity Thresholds'!A:A,B107,'NAAQS Conformity Thresholds'!B:B,LEFT(E107,1),'NAAQS Conformity Thresholds'!C:C,F107,'NAAQS Conformity Thresholds'!D:D,L107)))))</f>
        <v>100</v>
      </c>
      <c r="J107" s="97"/>
      <c r="K107" s="43" t="s">
        <v>1244</v>
      </c>
      <c r="L107" s="98" t="s">
        <v>1412</v>
      </c>
      <c r="M107" s="8"/>
    </row>
    <row r="108" spans="1:13" x14ac:dyDescent="0.25">
      <c r="A108" s="97" t="s">
        <v>854</v>
      </c>
      <c r="B108" s="43" t="s">
        <v>3086</v>
      </c>
      <c r="C108" s="43" t="s">
        <v>2429</v>
      </c>
      <c r="D108" s="43" t="str">
        <f t="shared" si="1"/>
        <v>PM2.5 (2006 24-hour)</v>
      </c>
      <c r="E108" s="43" t="s">
        <v>2996</v>
      </c>
      <c r="F108" s="95" t="s">
        <v>1082</v>
      </c>
      <c r="G108" s="43" t="s">
        <v>1082</v>
      </c>
      <c r="H108" s="99">
        <v>43616</v>
      </c>
      <c r="I108" s="43">
        <f>IF(OR(B108="CO",B108="NO2",B108="SO2",B108="PM2.5"),SUMIFS('NAAQS Conformity Thresholds'!E:E,'NAAQS Conformity Thresholds'!A:A,B108),
IF(AND(B108="PM10",LEFT(E108,1)="M"),SUMIFS('NAAQS Conformity Thresholds'!E:E,'NAAQS Conformity Thresholds'!A:A,B108,'NAAQS Conformity Thresholds'!B:B,LEFT(E108,1)),
IF(AND(B108="Ozone",LEFT(E108,1)="M"),SUMIFS('NAAQS Conformity Thresholds'!E:E,'NAAQS Conformity Thresholds'!A:A,B108,'NAAQS Conformity Thresholds'!B:B,LEFT(E108,1),'NAAQS Conformity Thresholds'!D:D,L108),
IF(AND(B108="Ozone",AND(LEFT(E108,1)="N",OR(G108="Marginal",G108="Moderate"))),SUMIFS('NAAQS Conformity Thresholds'!E:E,'NAAQS Conformity Thresholds'!A:A,B108,'NAAQS Conformity Thresholds'!B:B,"N",'NAAQS Conformity Thresholds'!C:C,F108,'NAAQS Conformity Thresholds'!D:D,L108),
SUMIFS('NAAQS Conformity Thresholds'!E:E,'NAAQS Conformity Thresholds'!A:A,B108,'NAAQS Conformity Thresholds'!B:B,LEFT(E108,1),'NAAQS Conformity Thresholds'!C:C,F108,'NAAQS Conformity Thresholds'!D:D,L108)))))</f>
        <v>100</v>
      </c>
      <c r="J108" s="97"/>
      <c r="K108" s="43" t="s">
        <v>855</v>
      </c>
      <c r="L108" s="98" t="s">
        <v>1412</v>
      </c>
      <c r="M108" s="8"/>
    </row>
    <row r="109" spans="1:13" x14ac:dyDescent="0.25">
      <c r="A109" s="97" t="s">
        <v>1497</v>
      </c>
      <c r="B109" s="43" t="s">
        <v>3085</v>
      </c>
      <c r="C109" s="43" t="s">
        <v>2425</v>
      </c>
      <c r="D109" s="43" t="str">
        <f t="shared" si="1"/>
        <v>PM10 (1987 24-hour)</v>
      </c>
      <c r="E109" s="43" t="s">
        <v>3088</v>
      </c>
      <c r="F109" s="43" t="s">
        <v>1056</v>
      </c>
      <c r="G109" s="43" t="s">
        <v>3088</v>
      </c>
      <c r="H109" s="99">
        <v>44291</v>
      </c>
      <c r="I109" s="43">
        <f>IF(OR(B109="CO",B109="NO2",B109="SO2",B109="PM2.5"),SUMIFS('NAAQS Conformity Thresholds'!E:E,'NAAQS Conformity Thresholds'!A:A,B109),
IF(AND(B109="PM10",LEFT(E109,1)="M"),SUMIFS('NAAQS Conformity Thresholds'!E:E,'NAAQS Conformity Thresholds'!A:A,B109,'NAAQS Conformity Thresholds'!B:B,LEFT(E109,1)),
IF(AND(B109="Ozone",LEFT(E109,1)="M"),SUMIFS('NAAQS Conformity Thresholds'!E:E,'NAAQS Conformity Thresholds'!A:A,B109,'NAAQS Conformity Thresholds'!B:B,LEFT(E109,1),'NAAQS Conformity Thresholds'!D:D,L109),
IF(AND(B109="Ozone",AND(LEFT(E109,1)="N",OR(G109="Marginal",G109="Moderate"))),SUMIFS('NAAQS Conformity Thresholds'!E:E,'NAAQS Conformity Thresholds'!A:A,B109,'NAAQS Conformity Thresholds'!B:B,"N",'NAAQS Conformity Thresholds'!C:C,F109,'NAAQS Conformity Thresholds'!D:D,L109),
SUMIFS('NAAQS Conformity Thresholds'!E:E,'NAAQS Conformity Thresholds'!A:A,B109,'NAAQS Conformity Thresholds'!B:B,LEFT(E109,1),'NAAQS Conformity Thresholds'!C:C,F109,'NAAQS Conformity Thresholds'!D:D,L109)))))</f>
        <v>100</v>
      </c>
      <c r="J109" s="97"/>
      <c r="K109" s="43" t="s">
        <v>1306</v>
      </c>
      <c r="L109" s="98" t="s">
        <v>1412</v>
      </c>
      <c r="M109" s="8"/>
    </row>
    <row r="110" spans="1:13" x14ac:dyDescent="0.25">
      <c r="A110" s="97" t="s">
        <v>1508</v>
      </c>
      <c r="B110" s="43" t="s">
        <v>3085</v>
      </c>
      <c r="C110" s="43" t="s">
        <v>2425</v>
      </c>
      <c r="D110" s="43" t="str">
        <f t="shared" si="1"/>
        <v>PM10 (1987 24-hour)</v>
      </c>
      <c r="E110" s="43" t="s">
        <v>3088</v>
      </c>
      <c r="F110" s="43" t="s">
        <v>1056</v>
      </c>
      <c r="G110" s="43" t="s">
        <v>3088</v>
      </c>
      <c r="H110" s="99">
        <v>44291</v>
      </c>
      <c r="I110" s="43">
        <f>IF(OR(B110="CO",B110="NO2",B110="SO2",B110="PM2.5"),SUMIFS('NAAQS Conformity Thresholds'!E:E,'NAAQS Conformity Thresholds'!A:A,B110),
IF(AND(B110="PM10",LEFT(E110,1)="M"),SUMIFS('NAAQS Conformity Thresholds'!E:E,'NAAQS Conformity Thresholds'!A:A,B110,'NAAQS Conformity Thresholds'!B:B,LEFT(E110,1)),
IF(AND(B110="Ozone",LEFT(E110,1)="M"),SUMIFS('NAAQS Conformity Thresholds'!E:E,'NAAQS Conformity Thresholds'!A:A,B110,'NAAQS Conformity Thresholds'!B:B,LEFT(E110,1),'NAAQS Conformity Thresholds'!D:D,L110),
IF(AND(B110="Ozone",AND(LEFT(E110,1)="N",OR(G110="Marginal",G110="Moderate"))),SUMIFS('NAAQS Conformity Thresholds'!E:E,'NAAQS Conformity Thresholds'!A:A,B110,'NAAQS Conformity Thresholds'!B:B,"N",'NAAQS Conformity Thresholds'!C:C,F110,'NAAQS Conformity Thresholds'!D:D,L110),
SUMIFS('NAAQS Conformity Thresholds'!E:E,'NAAQS Conformity Thresholds'!A:A,B110,'NAAQS Conformity Thresholds'!B:B,LEFT(E110,1),'NAAQS Conformity Thresholds'!C:C,F110,'NAAQS Conformity Thresholds'!D:D,L110)))))</f>
        <v>100</v>
      </c>
      <c r="J110" s="97"/>
      <c r="K110" s="43" t="s">
        <v>1312</v>
      </c>
      <c r="L110" s="98" t="s">
        <v>1412</v>
      </c>
      <c r="M110" s="8"/>
    </row>
    <row r="111" spans="1:13" x14ac:dyDescent="0.25">
      <c r="A111" s="97" t="s">
        <v>1295</v>
      </c>
      <c r="B111" s="43" t="s">
        <v>3085</v>
      </c>
      <c r="C111" s="43" t="s">
        <v>2425</v>
      </c>
      <c r="D111" s="43" t="str">
        <f t="shared" si="1"/>
        <v>PM10 (1987 24-hour)</v>
      </c>
      <c r="E111" s="43" t="s">
        <v>2996</v>
      </c>
      <c r="F111" s="43" t="s">
        <v>1056</v>
      </c>
      <c r="G111" s="43" t="s">
        <v>1056</v>
      </c>
      <c r="H111" s="99">
        <v>43616</v>
      </c>
      <c r="I111" s="43">
        <f>IF(OR(B111="CO",B111="NO2",B111="SO2",B111="PM2.5"),SUMIFS('NAAQS Conformity Thresholds'!E:E,'NAAQS Conformity Thresholds'!A:A,B111),
IF(AND(B111="PM10",LEFT(E111,1)="M"),SUMIFS('NAAQS Conformity Thresholds'!E:E,'NAAQS Conformity Thresholds'!A:A,B111,'NAAQS Conformity Thresholds'!B:B,LEFT(E111,1)),
IF(AND(B111="Ozone",LEFT(E111,1)="M"),SUMIFS('NAAQS Conformity Thresholds'!E:E,'NAAQS Conformity Thresholds'!A:A,B111,'NAAQS Conformity Thresholds'!B:B,LEFT(E111,1),'NAAQS Conformity Thresholds'!D:D,L111),
IF(AND(B111="Ozone",AND(LEFT(E111,1)="N",OR(G111="Marginal",G111="Moderate"))),SUMIFS('NAAQS Conformity Thresholds'!E:E,'NAAQS Conformity Thresholds'!A:A,B111,'NAAQS Conformity Thresholds'!B:B,"N",'NAAQS Conformity Thresholds'!C:C,F111,'NAAQS Conformity Thresholds'!D:D,L111),
SUMIFS('NAAQS Conformity Thresholds'!E:E,'NAAQS Conformity Thresholds'!A:A,B111,'NAAQS Conformity Thresholds'!B:B,LEFT(E111,1),'NAAQS Conformity Thresholds'!C:C,F111,'NAAQS Conformity Thresholds'!D:D,L111)))))</f>
        <v>100</v>
      </c>
      <c r="J111" s="97"/>
      <c r="K111" s="43" t="s">
        <v>1308</v>
      </c>
      <c r="L111" s="98" t="s">
        <v>1412</v>
      </c>
      <c r="M111" s="8"/>
    </row>
    <row r="112" spans="1:13" x14ac:dyDescent="0.25">
      <c r="A112" s="97" t="s">
        <v>1439</v>
      </c>
      <c r="B112" s="43" t="s">
        <v>764</v>
      </c>
      <c r="C112" s="43" t="s">
        <v>2427</v>
      </c>
      <c r="D112" s="43" t="str">
        <f t="shared" si="1"/>
        <v>CO (1971 8-hour)</v>
      </c>
      <c r="E112" s="43" t="s">
        <v>3088</v>
      </c>
      <c r="F112" s="43" t="s">
        <v>1293</v>
      </c>
      <c r="G112" s="43" t="s">
        <v>3088</v>
      </c>
      <c r="H112" s="99">
        <v>42779</v>
      </c>
      <c r="I112" s="43">
        <f>IF(OR(B112="CO",B112="NO2",B112="SO2",B112="PM2.5"),SUMIFS('NAAQS Conformity Thresholds'!E:E,'NAAQS Conformity Thresholds'!A:A,B112),
IF(AND(B112="PM10",LEFT(E112,1)="M"),SUMIFS('NAAQS Conformity Thresholds'!E:E,'NAAQS Conformity Thresholds'!A:A,B112,'NAAQS Conformity Thresholds'!B:B,LEFT(E112,1)),
IF(AND(B112="Ozone",LEFT(E112,1)="M"),SUMIFS('NAAQS Conformity Thresholds'!E:E,'NAAQS Conformity Thresholds'!A:A,B112,'NAAQS Conformity Thresholds'!B:B,LEFT(E112,1),'NAAQS Conformity Thresholds'!D:D,L112),
IF(AND(B112="Ozone",AND(LEFT(E112,1)="N",OR(G112="Marginal",G112="Moderate"))),SUMIFS('NAAQS Conformity Thresholds'!E:E,'NAAQS Conformity Thresholds'!A:A,B112,'NAAQS Conformity Thresholds'!B:B,"N",'NAAQS Conformity Thresholds'!C:C,F112,'NAAQS Conformity Thresholds'!D:D,L112),
SUMIFS('NAAQS Conformity Thresholds'!E:E,'NAAQS Conformity Thresholds'!A:A,B112,'NAAQS Conformity Thresholds'!B:B,LEFT(E112,1),'NAAQS Conformity Thresholds'!C:C,F112,'NAAQS Conformity Thresholds'!D:D,L112)))))</f>
        <v>100</v>
      </c>
      <c r="J112" s="97"/>
      <c r="K112" s="43" t="s">
        <v>1245</v>
      </c>
      <c r="L112" s="98" t="s">
        <v>1412</v>
      </c>
      <c r="M112" s="8"/>
    </row>
    <row r="113" spans="1:13" x14ac:dyDescent="0.25">
      <c r="A113" s="97" t="s">
        <v>1440</v>
      </c>
      <c r="B113" s="43" t="s">
        <v>764</v>
      </c>
      <c r="C113" s="43" t="s">
        <v>2427</v>
      </c>
      <c r="D113" s="43" t="str">
        <f t="shared" si="1"/>
        <v>CO (1971 8-hour)</v>
      </c>
      <c r="E113" s="43" t="s">
        <v>3088</v>
      </c>
      <c r="F113" s="95" t="s">
        <v>1412</v>
      </c>
      <c r="G113" s="43" t="s">
        <v>3088</v>
      </c>
      <c r="H113" s="99">
        <v>42779</v>
      </c>
      <c r="I113" s="43">
        <f>IF(OR(B113="CO",B113="NO2",B113="SO2",B113="PM2.5"),SUMIFS('NAAQS Conformity Thresholds'!E:E,'NAAQS Conformity Thresholds'!A:A,B113),
IF(AND(B113="PM10",LEFT(E113,1)="M"),SUMIFS('NAAQS Conformity Thresholds'!E:E,'NAAQS Conformity Thresholds'!A:A,B113,'NAAQS Conformity Thresholds'!B:B,LEFT(E113,1)),
IF(AND(B113="Ozone",LEFT(E113,1)="M"),SUMIFS('NAAQS Conformity Thresholds'!E:E,'NAAQS Conformity Thresholds'!A:A,B113,'NAAQS Conformity Thresholds'!B:B,LEFT(E113,1),'NAAQS Conformity Thresholds'!D:D,L113),
IF(AND(B113="Ozone",AND(LEFT(E113,1)="N",OR(G113="Marginal",G113="Moderate"))),SUMIFS('NAAQS Conformity Thresholds'!E:E,'NAAQS Conformity Thresholds'!A:A,B113,'NAAQS Conformity Thresholds'!B:B,"N",'NAAQS Conformity Thresholds'!C:C,F113,'NAAQS Conformity Thresholds'!D:D,L113),
SUMIFS('NAAQS Conformity Thresholds'!E:E,'NAAQS Conformity Thresholds'!A:A,B113,'NAAQS Conformity Thresholds'!B:B,LEFT(E113,1),'NAAQS Conformity Thresholds'!C:C,F113,'NAAQS Conformity Thresholds'!D:D,L113)))))</f>
        <v>100</v>
      </c>
      <c r="J113" s="97"/>
      <c r="K113" s="43" t="s">
        <v>1246</v>
      </c>
      <c r="L113" s="98" t="s">
        <v>1412</v>
      </c>
      <c r="M113" s="8"/>
    </row>
    <row r="114" spans="1:13" x14ac:dyDescent="0.25">
      <c r="A114" s="97" t="s">
        <v>3001</v>
      </c>
      <c r="B114" s="43" t="s">
        <v>2422</v>
      </c>
      <c r="C114" s="43" t="s">
        <v>2428</v>
      </c>
      <c r="D114" s="43" t="str">
        <f t="shared" si="1"/>
        <v>SO2 (2010 1-hour)</v>
      </c>
      <c r="E114" s="43" t="s">
        <v>2996</v>
      </c>
      <c r="F114" s="95" t="s">
        <v>1412</v>
      </c>
      <c r="G114" s="43" t="s">
        <v>1412</v>
      </c>
      <c r="H114" s="99">
        <v>43616</v>
      </c>
      <c r="I114" s="43">
        <f>IF(OR(B114="CO",B114="NO2",B114="SO2",B114="PM2.5"),SUMIFS('NAAQS Conformity Thresholds'!E:E,'NAAQS Conformity Thresholds'!A:A,B114),
IF(AND(B114="PM10",LEFT(E114,1)="M"),SUMIFS('NAAQS Conformity Thresholds'!E:E,'NAAQS Conformity Thresholds'!A:A,B114,'NAAQS Conformity Thresholds'!B:B,LEFT(E114,1)),
IF(AND(B114="Ozone",LEFT(E114,1)="M"),SUMIFS('NAAQS Conformity Thresholds'!E:E,'NAAQS Conformity Thresholds'!A:A,B114,'NAAQS Conformity Thresholds'!B:B,LEFT(E114,1),'NAAQS Conformity Thresholds'!D:D,L114),
IF(AND(B114="Ozone",AND(LEFT(E114,1)="N",OR(G114="Marginal",G114="Moderate"))),SUMIFS('NAAQS Conformity Thresholds'!E:E,'NAAQS Conformity Thresholds'!A:A,B114,'NAAQS Conformity Thresholds'!B:B,"N",'NAAQS Conformity Thresholds'!C:C,F114,'NAAQS Conformity Thresholds'!D:D,L114),
SUMIFS('NAAQS Conformity Thresholds'!E:E,'NAAQS Conformity Thresholds'!A:A,B114,'NAAQS Conformity Thresholds'!B:B,LEFT(E114,1),'NAAQS Conformity Thresholds'!C:C,F114,'NAAQS Conformity Thresholds'!D:D,L114)))))</f>
        <v>100</v>
      </c>
      <c r="J114" s="97"/>
      <c r="K114" s="43" t="s">
        <v>3031</v>
      </c>
      <c r="L114" s="109" t="s">
        <v>1412</v>
      </c>
      <c r="M114" s="8"/>
    </row>
    <row r="115" spans="1:13" x14ac:dyDescent="0.25">
      <c r="A115" s="97" t="s">
        <v>1492</v>
      </c>
      <c r="B115" s="43" t="s">
        <v>3085</v>
      </c>
      <c r="C115" s="43" t="s">
        <v>2425</v>
      </c>
      <c r="D115" s="43" t="str">
        <f t="shared" si="1"/>
        <v>PM10 (1987 24-hour)</v>
      </c>
      <c r="E115" s="43" t="s">
        <v>3088</v>
      </c>
      <c r="F115" s="43" t="s">
        <v>1056</v>
      </c>
      <c r="G115" s="43" t="s">
        <v>3088</v>
      </c>
      <c r="H115" s="99">
        <v>43616</v>
      </c>
      <c r="I115" s="43">
        <f>IF(OR(B115="CO",B115="NO2",B115="SO2",B115="PM2.5"),SUMIFS('NAAQS Conformity Thresholds'!E:E,'NAAQS Conformity Thresholds'!A:A,B115),
IF(AND(B115="PM10",LEFT(E115,1)="M"),SUMIFS('NAAQS Conformity Thresholds'!E:E,'NAAQS Conformity Thresholds'!A:A,B115,'NAAQS Conformity Thresholds'!B:B,LEFT(E115,1)),
IF(AND(B115="Ozone",LEFT(E115,1)="M"),SUMIFS('NAAQS Conformity Thresholds'!E:E,'NAAQS Conformity Thresholds'!A:A,B115,'NAAQS Conformity Thresholds'!B:B,LEFT(E115,1),'NAAQS Conformity Thresholds'!D:D,L115),
IF(AND(B115="Ozone",AND(LEFT(E115,1)="N",OR(G115="Marginal",G115="Moderate"))),SUMIFS('NAAQS Conformity Thresholds'!E:E,'NAAQS Conformity Thresholds'!A:A,B115,'NAAQS Conformity Thresholds'!B:B,"N",'NAAQS Conformity Thresholds'!C:C,F115,'NAAQS Conformity Thresholds'!D:D,L115),
SUMIFS('NAAQS Conformity Thresholds'!E:E,'NAAQS Conformity Thresholds'!A:A,B115,'NAAQS Conformity Thresholds'!B:B,LEFT(E115,1),'NAAQS Conformity Thresholds'!C:C,F115,'NAAQS Conformity Thresholds'!D:D,L115)))))</f>
        <v>100</v>
      </c>
      <c r="J115" s="97"/>
      <c r="K115" s="43" t="s">
        <v>1342</v>
      </c>
      <c r="L115" s="98" t="s">
        <v>1412</v>
      </c>
      <c r="M115" s="8"/>
    </row>
    <row r="116" spans="1:13" x14ac:dyDescent="0.25">
      <c r="A116" s="97" t="s">
        <v>1441</v>
      </c>
      <c r="B116" s="43" t="s">
        <v>764</v>
      </c>
      <c r="C116" s="43" t="s">
        <v>2427</v>
      </c>
      <c r="D116" s="43" t="str">
        <f t="shared" si="1"/>
        <v>CO (1971 8-hour)</v>
      </c>
      <c r="E116" s="43" t="s">
        <v>3088</v>
      </c>
      <c r="F116" s="43" t="s">
        <v>1294</v>
      </c>
      <c r="G116" s="43" t="s">
        <v>3088</v>
      </c>
      <c r="H116" s="99">
        <v>42779</v>
      </c>
      <c r="I116" s="43">
        <f>IF(OR(B116="CO",B116="NO2",B116="SO2",B116="PM2.5"),SUMIFS('NAAQS Conformity Thresholds'!E:E,'NAAQS Conformity Thresholds'!A:A,B116),
IF(AND(B116="PM10",LEFT(E116,1)="M"),SUMIFS('NAAQS Conformity Thresholds'!E:E,'NAAQS Conformity Thresholds'!A:A,B116,'NAAQS Conformity Thresholds'!B:B,LEFT(E116,1)),
IF(AND(B116="Ozone",LEFT(E116,1)="M"),SUMIFS('NAAQS Conformity Thresholds'!E:E,'NAAQS Conformity Thresholds'!A:A,B116,'NAAQS Conformity Thresholds'!B:B,LEFT(E116,1),'NAAQS Conformity Thresholds'!D:D,L116),
IF(AND(B116="Ozone",AND(LEFT(E116,1)="N",OR(G116="Marginal",G116="Moderate"))),SUMIFS('NAAQS Conformity Thresholds'!E:E,'NAAQS Conformity Thresholds'!A:A,B116,'NAAQS Conformity Thresholds'!B:B,"N",'NAAQS Conformity Thresholds'!C:C,F116,'NAAQS Conformity Thresholds'!D:D,L116),
SUMIFS('NAAQS Conformity Thresholds'!E:E,'NAAQS Conformity Thresholds'!A:A,B116,'NAAQS Conformity Thresholds'!B:B,LEFT(E116,1),'NAAQS Conformity Thresholds'!C:C,F116,'NAAQS Conformity Thresholds'!D:D,L116)))))</f>
        <v>100</v>
      </c>
      <c r="J116" s="97"/>
      <c r="K116" s="43" t="s">
        <v>1247</v>
      </c>
      <c r="L116" s="98" t="s">
        <v>1412</v>
      </c>
      <c r="M116" s="8"/>
    </row>
    <row r="117" spans="1:13" x14ac:dyDescent="0.25">
      <c r="A117" s="97" t="s">
        <v>1442</v>
      </c>
      <c r="B117" s="43" t="s">
        <v>764</v>
      </c>
      <c r="C117" s="43" t="s">
        <v>2427</v>
      </c>
      <c r="D117" s="43" t="str">
        <f t="shared" si="1"/>
        <v>CO (1971 8-hour)</v>
      </c>
      <c r="E117" s="43" t="s">
        <v>3088</v>
      </c>
      <c r="F117" s="43" t="s">
        <v>1293</v>
      </c>
      <c r="G117" s="43" t="s">
        <v>3088</v>
      </c>
      <c r="H117" s="99">
        <v>42779</v>
      </c>
      <c r="I117" s="43">
        <f>IF(OR(B117="CO",B117="NO2",B117="SO2",B117="PM2.5"),SUMIFS('NAAQS Conformity Thresholds'!E:E,'NAAQS Conformity Thresholds'!A:A,B117),
IF(AND(B117="PM10",LEFT(E117,1)="M"),SUMIFS('NAAQS Conformity Thresholds'!E:E,'NAAQS Conformity Thresholds'!A:A,B117,'NAAQS Conformity Thresholds'!B:B,LEFT(E117,1)),
IF(AND(B117="Ozone",LEFT(E117,1)="M"),SUMIFS('NAAQS Conformity Thresholds'!E:E,'NAAQS Conformity Thresholds'!A:A,B117,'NAAQS Conformity Thresholds'!B:B,LEFT(E117,1),'NAAQS Conformity Thresholds'!D:D,L117),
IF(AND(B117="Ozone",AND(LEFT(E117,1)="N",OR(G117="Marginal",G117="Moderate"))),SUMIFS('NAAQS Conformity Thresholds'!E:E,'NAAQS Conformity Thresholds'!A:A,B117,'NAAQS Conformity Thresholds'!B:B,"N",'NAAQS Conformity Thresholds'!C:C,F117,'NAAQS Conformity Thresholds'!D:D,L117),
SUMIFS('NAAQS Conformity Thresholds'!E:E,'NAAQS Conformity Thresholds'!A:A,B117,'NAAQS Conformity Thresholds'!B:B,LEFT(E117,1),'NAAQS Conformity Thresholds'!C:C,F117,'NAAQS Conformity Thresholds'!D:D,L117)))))</f>
        <v>100</v>
      </c>
      <c r="J117" s="97"/>
      <c r="K117" s="43" t="s">
        <v>1248</v>
      </c>
      <c r="L117" s="98" t="s">
        <v>1412</v>
      </c>
      <c r="M117" s="8"/>
    </row>
    <row r="118" spans="1:13" ht="45" x14ac:dyDescent="0.25">
      <c r="A118" s="97" t="s">
        <v>1592</v>
      </c>
      <c r="B118" s="43" t="s">
        <v>764</v>
      </c>
      <c r="C118" s="43" t="s">
        <v>2427</v>
      </c>
      <c r="D118" s="43" t="str">
        <f t="shared" si="1"/>
        <v>CO (1971 8-hour)</v>
      </c>
      <c r="E118" s="43" t="s">
        <v>3088</v>
      </c>
      <c r="F118" s="95" t="s">
        <v>1412</v>
      </c>
      <c r="G118" s="43" t="s">
        <v>3088</v>
      </c>
      <c r="H118" s="99">
        <v>42779</v>
      </c>
      <c r="I118" s="43">
        <f>IF(OR(B118="CO",B118="NO2",B118="SO2",B118="PM2.5"),SUMIFS('NAAQS Conformity Thresholds'!E:E,'NAAQS Conformity Thresholds'!A:A,B118),
IF(AND(B118="PM10",LEFT(E118,1)="M"),SUMIFS('NAAQS Conformity Thresholds'!E:E,'NAAQS Conformity Thresholds'!A:A,B118,'NAAQS Conformity Thresholds'!B:B,LEFT(E118,1)),
IF(AND(B118="Ozone",LEFT(E118,1)="M"),SUMIFS('NAAQS Conformity Thresholds'!E:E,'NAAQS Conformity Thresholds'!A:A,B118,'NAAQS Conformity Thresholds'!B:B,LEFT(E118,1),'NAAQS Conformity Thresholds'!D:D,L118),
IF(AND(B118="Ozone",AND(LEFT(E118,1)="N",OR(G118="Marginal",G118="Moderate"))),SUMIFS('NAAQS Conformity Thresholds'!E:E,'NAAQS Conformity Thresholds'!A:A,B118,'NAAQS Conformity Thresholds'!B:B,"N",'NAAQS Conformity Thresholds'!C:C,F118,'NAAQS Conformity Thresholds'!D:D,L118),
SUMIFS('NAAQS Conformity Thresholds'!E:E,'NAAQS Conformity Thresholds'!A:A,B118,'NAAQS Conformity Thresholds'!B:B,LEFT(E118,1),'NAAQS Conformity Thresholds'!C:C,F118,'NAAQS Conformity Thresholds'!D:D,L118)))))</f>
        <v>100</v>
      </c>
      <c r="J118" s="97" t="s">
        <v>3228</v>
      </c>
      <c r="K118" s="43" t="s">
        <v>1249</v>
      </c>
      <c r="L118" s="98" t="s">
        <v>1412</v>
      </c>
      <c r="M118" s="8"/>
    </row>
    <row r="119" spans="1:13" x14ac:dyDescent="0.25">
      <c r="A119" s="97" t="s">
        <v>1064</v>
      </c>
      <c r="B119" s="43" t="s">
        <v>1053</v>
      </c>
      <c r="C119" s="43" t="s">
        <v>2430</v>
      </c>
      <c r="D119" s="43" t="str">
        <f t="shared" si="1"/>
        <v>Ozone (2008 8-hour)</v>
      </c>
      <c r="E119" s="43" t="s">
        <v>2996</v>
      </c>
      <c r="F119" s="43" t="s">
        <v>1082</v>
      </c>
      <c r="G119" s="43" t="s">
        <v>1082</v>
      </c>
      <c r="H119" s="99">
        <v>44291</v>
      </c>
      <c r="I119" s="43">
        <f>IF(OR(B119="CO",B119="NO2",B119="SO2",B119="PM2.5"),SUMIFS('NAAQS Conformity Thresholds'!E:E,'NAAQS Conformity Thresholds'!A:A,B119),
IF(AND(B119="PM10",LEFT(E119,1)="M"),SUMIFS('NAAQS Conformity Thresholds'!E:E,'NAAQS Conformity Thresholds'!A:A,B119,'NAAQS Conformity Thresholds'!B:B,LEFT(E119,1)),
IF(AND(B119="Ozone",LEFT(E119,1)="M"),SUMIFS('NAAQS Conformity Thresholds'!E:E,'NAAQS Conformity Thresholds'!A:A,B119,'NAAQS Conformity Thresholds'!B:B,LEFT(E119,1),'NAAQS Conformity Thresholds'!D:D,L119),
IF(AND(B119="Ozone",AND(LEFT(E119,1)="N",OR(G119="Marginal",G119="Moderate"))),SUMIFS('NAAQS Conformity Thresholds'!E:E,'NAAQS Conformity Thresholds'!A:A,B119,'NAAQS Conformity Thresholds'!B:B,"N",'NAAQS Conformity Thresholds'!C:C,F119,'NAAQS Conformity Thresholds'!D:D,L119),
SUMIFS('NAAQS Conformity Thresholds'!E:E,'NAAQS Conformity Thresholds'!A:A,B119,'NAAQS Conformity Thresholds'!B:B,LEFT(E119,1),'NAAQS Conformity Thresholds'!C:C,F119,'NAAQS Conformity Thresholds'!D:D,L119)))))</f>
        <v>50</v>
      </c>
      <c r="J119" s="97"/>
      <c r="K119" s="43" t="s">
        <v>1112</v>
      </c>
      <c r="L119" s="98" t="s">
        <v>1412</v>
      </c>
      <c r="M119" s="8"/>
    </row>
    <row r="120" spans="1:13" x14ac:dyDescent="0.25">
      <c r="A120" s="97" t="s">
        <v>1064</v>
      </c>
      <c r="B120" s="97" t="s">
        <v>1053</v>
      </c>
      <c r="C120" s="43" t="s">
        <v>3125</v>
      </c>
      <c r="D120" s="43" t="str">
        <f t="shared" si="1"/>
        <v>Ozone (2015 8-hour)</v>
      </c>
      <c r="E120" s="43" t="s">
        <v>2996</v>
      </c>
      <c r="F120" s="97" t="s">
        <v>1065</v>
      </c>
      <c r="G120" s="43" t="s">
        <v>1065</v>
      </c>
      <c r="H120" s="99">
        <v>43616</v>
      </c>
      <c r="I120" s="43">
        <f>IF(OR(B120="CO",B120="NO2",B120="SO2",B120="PM2.5"),SUMIFS('NAAQS Conformity Thresholds'!E:E,'NAAQS Conformity Thresholds'!A:A,B120),
IF(AND(B120="PM10",LEFT(E120,1)="M"),SUMIFS('NAAQS Conformity Thresholds'!E:E,'NAAQS Conformity Thresholds'!A:A,B120,'NAAQS Conformity Thresholds'!B:B,LEFT(E120,1)),
IF(AND(B120="Ozone",LEFT(E120,1)="M"),SUMIFS('NAAQS Conformity Thresholds'!E:E,'NAAQS Conformity Thresholds'!A:A,B120,'NAAQS Conformity Thresholds'!B:B,LEFT(E120,1),'NAAQS Conformity Thresholds'!D:D,L120),
IF(AND(B120="Ozone",AND(LEFT(E120,1)="N",OR(G120="Marginal",G120="Moderate"))),SUMIFS('NAAQS Conformity Thresholds'!E:E,'NAAQS Conformity Thresholds'!A:A,B120,'NAAQS Conformity Thresholds'!B:B,"N",'NAAQS Conformity Thresholds'!C:C,F120,'NAAQS Conformity Thresholds'!D:D,L120),
SUMIFS('NAAQS Conformity Thresholds'!E:E,'NAAQS Conformity Thresholds'!A:A,B120,'NAAQS Conformity Thresholds'!B:B,LEFT(E120,1),'NAAQS Conformity Thresholds'!C:C,F120,'NAAQS Conformity Thresholds'!D:D,L120)))))</f>
        <v>50</v>
      </c>
      <c r="J120" s="97"/>
      <c r="K120" s="97" t="s">
        <v>3145</v>
      </c>
      <c r="L120" s="97" t="s">
        <v>2408</v>
      </c>
      <c r="M120" s="8"/>
    </row>
    <row r="121" spans="1:13" x14ac:dyDescent="0.25">
      <c r="A121" s="97" t="s">
        <v>1443</v>
      </c>
      <c r="B121" s="43" t="s">
        <v>764</v>
      </c>
      <c r="C121" s="43" t="s">
        <v>2427</v>
      </c>
      <c r="D121" s="43" t="str">
        <f t="shared" si="1"/>
        <v>CO (1971 8-hour)</v>
      </c>
      <c r="E121" s="43" t="s">
        <v>3088</v>
      </c>
      <c r="F121" s="95" t="s">
        <v>1412</v>
      </c>
      <c r="G121" s="43" t="s">
        <v>3088</v>
      </c>
      <c r="H121" s="99">
        <v>42779</v>
      </c>
      <c r="I121" s="43">
        <f>IF(OR(B121="CO",B121="NO2",B121="SO2",B121="PM2.5"),SUMIFS('NAAQS Conformity Thresholds'!E:E,'NAAQS Conformity Thresholds'!A:A,B121),
IF(AND(B121="PM10",LEFT(E121,1)="M"),SUMIFS('NAAQS Conformity Thresholds'!E:E,'NAAQS Conformity Thresholds'!A:A,B121,'NAAQS Conformity Thresholds'!B:B,LEFT(E121,1)),
IF(AND(B121="Ozone",LEFT(E121,1)="M"),SUMIFS('NAAQS Conformity Thresholds'!E:E,'NAAQS Conformity Thresholds'!A:A,B121,'NAAQS Conformity Thresholds'!B:B,LEFT(E121,1),'NAAQS Conformity Thresholds'!D:D,L121),
IF(AND(B121="Ozone",AND(LEFT(E121,1)="N",OR(G121="Marginal",G121="Moderate"))),SUMIFS('NAAQS Conformity Thresholds'!E:E,'NAAQS Conformity Thresholds'!A:A,B121,'NAAQS Conformity Thresholds'!B:B,"N",'NAAQS Conformity Thresholds'!C:C,F121,'NAAQS Conformity Thresholds'!D:D,L121),
SUMIFS('NAAQS Conformity Thresholds'!E:E,'NAAQS Conformity Thresholds'!A:A,B121,'NAAQS Conformity Thresholds'!B:B,LEFT(E121,1),'NAAQS Conformity Thresholds'!C:C,F121,'NAAQS Conformity Thresholds'!D:D,L121)))))</f>
        <v>100</v>
      </c>
      <c r="J121" s="97"/>
      <c r="K121" s="43" t="s">
        <v>1250</v>
      </c>
      <c r="L121" s="98" t="s">
        <v>1412</v>
      </c>
      <c r="M121" s="8"/>
    </row>
    <row r="122" spans="1:13" ht="30" x14ac:dyDescent="0.25">
      <c r="A122" s="97" t="s">
        <v>1552</v>
      </c>
      <c r="B122" s="43" t="s">
        <v>3085</v>
      </c>
      <c r="C122" s="43" t="s">
        <v>2425</v>
      </c>
      <c r="D122" s="43" t="str">
        <f t="shared" si="1"/>
        <v>PM10 (1987 24-hour)</v>
      </c>
      <c r="E122" s="43" t="s">
        <v>3088</v>
      </c>
      <c r="F122" s="43" t="s">
        <v>1056</v>
      </c>
      <c r="G122" s="43" t="s">
        <v>3088</v>
      </c>
      <c r="H122" s="99">
        <v>43616</v>
      </c>
      <c r="I122" s="43">
        <f>IF(OR(B122="CO",B122="NO2",B122="SO2",B122="PM2.5"),SUMIFS('NAAQS Conformity Thresholds'!E:E,'NAAQS Conformity Thresholds'!A:A,B122),
IF(AND(B122="PM10",LEFT(E122,1)="M"),SUMIFS('NAAQS Conformity Thresholds'!E:E,'NAAQS Conformity Thresholds'!A:A,B122,'NAAQS Conformity Thresholds'!B:B,LEFT(E122,1)),
IF(AND(B122="Ozone",LEFT(E122,1)="M"),SUMIFS('NAAQS Conformity Thresholds'!E:E,'NAAQS Conformity Thresholds'!A:A,B122,'NAAQS Conformity Thresholds'!B:B,LEFT(E122,1),'NAAQS Conformity Thresholds'!D:D,L122),
IF(AND(B122="Ozone",AND(LEFT(E122,1)="N",OR(G122="Marginal",G122="Moderate"))),SUMIFS('NAAQS Conformity Thresholds'!E:E,'NAAQS Conformity Thresholds'!A:A,B122,'NAAQS Conformity Thresholds'!B:B,"N",'NAAQS Conformity Thresholds'!C:C,F122,'NAAQS Conformity Thresholds'!D:D,L122),
SUMIFS('NAAQS Conformity Thresholds'!E:E,'NAAQS Conformity Thresholds'!A:A,B122,'NAAQS Conformity Thresholds'!B:B,LEFT(E122,1),'NAAQS Conformity Thresholds'!C:C,F122,'NAAQS Conformity Thresholds'!D:D,L122)))))</f>
        <v>100</v>
      </c>
      <c r="J122" s="97"/>
      <c r="K122" s="43" t="s">
        <v>1380</v>
      </c>
      <c r="L122" s="98" t="s">
        <v>1412</v>
      </c>
      <c r="M122" s="8"/>
    </row>
    <row r="123" spans="1:13" ht="30" x14ac:dyDescent="0.25">
      <c r="A123" s="97" t="s">
        <v>1586</v>
      </c>
      <c r="B123" s="43" t="s">
        <v>2422</v>
      </c>
      <c r="C123" s="43" t="s">
        <v>2426</v>
      </c>
      <c r="D123" s="43" t="str">
        <f t="shared" si="1"/>
        <v>SO2 (1971 24-hour/Annual)</v>
      </c>
      <c r="E123" s="43" t="s">
        <v>3088</v>
      </c>
      <c r="F123" s="95" t="s">
        <v>1412</v>
      </c>
      <c r="G123" s="43" t="s">
        <v>3088</v>
      </c>
      <c r="H123" s="99">
        <v>43616</v>
      </c>
      <c r="I123" s="43">
        <f>IF(OR(B123="CO",B123="NO2",B123="SO2",B123="PM2.5"),SUMIFS('NAAQS Conformity Thresholds'!E:E,'NAAQS Conformity Thresholds'!A:A,B123),
IF(AND(B123="PM10",LEFT(E123,1)="M"),SUMIFS('NAAQS Conformity Thresholds'!E:E,'NAAQS Conformity Thresholds'!A:A,B123,'NAAQS Conformity Thresholds'!B:B,LEFT(E123,1)),
IF(AND(B123="Ozone",LEFT(E123,1)="M"),SUMIFS('NAAQS Conformity Thresholds'!E:E,'NAAQS Conformity Thresholds'!A:A,B123,'NAAQS Conformity Thresholds'!B:B,LEFT(E123,1),'NAAQS Conformity Thresholds'!D:D,L123),
IF(AND(B123="Ozone",AND(LEFT(E123,1)="N",OR(G123="Marginal",G123="Moderate"))),SUMIFS('NAAQS Conformity Thresholds'!E:E,'NAAQS Conformity Thresholds'!A:A,B123,'NAAQS Conformity Thresholds'!B:B,"N",'NAAQS Conformity Thresholds'!C:C,F123,'NAAQS Conformity Thresholds'!D:D,L123),
SUMIFS('NAAQS Conformity Thresholds'!E:E,'NAAQS Conformity Thresholds'!A:A,B123,'NAAQS Conformity Thresholds'!B:B,LEFT(E123,1),'NAAQS Conformity Thresholds'!C:C,F123,'NAAQS Conformity Thresholds'!D:D,L123)))))</f>
        <v>100</v>
      </c>
      <c r="J123" s="97"/>
      <c r="K123" s="43" t="s">
        <v>1177</v>
      </c>
      <c r="L123" s="98" t="s">
        <v>1412</v>
      </c>
      <c r="M123" s="8"/>
    </row>
    <row r="124" spans="1:13" x14ac:dyDescent="0.25">
      <c r="A124" s="97" t="s">
        <v>1383</v>
      </c>
      <c r="B124" s="43" t="s">
        <v>3086</v>
      </c>
      <c r="C124" s="43" t="s">
        <v>2429</v>
      </c>
      <c r="D124" s="43" t="str">
        <f t="shared" si="1"/>
        <v>PM2.5 (2006 24-hour)</v>
      </c>
      <c r="E124" s="43" t="s">
        <v>3088</v>
      </c>
      <c r="F124" s="95" t="s">
        <v>1056</v>
      </c>
      <c r="G124" s="43" t="s">
        <v>3088</v>
      </c>
      <c r="H124" s="99">
        <v>43616</v>
      </c>
      <c r="I124" s="43">
        <f>IF(OR(B124="CO",B124="NO2",B124="SO2",B124="PM2.5"),SUMIFS('NAAQS Conformity Thresholds'!E:E,'NAAQS Conformity Thresholds'!A:A,B124),
IF(AND(B124="PM10",LEFT(E124,1)="M"),SUMIFS('NAAQS Conformity Thresholds'!E:E,'NAAQS Conformity Thresholds'!A:A,B124,'NAAQS Conformity Thresholds'!B:B,LEFT(E124,1)),
IF(AND(B124="Ozone",LEFT(E124,1)="M"),SUMIFS('NAAQS Conformity Thresholds'!E:E,'NAAQS Conformity Thresholds'!A:A,B124,'NAAQS Conformity Thresholds'!B:B,LEFT(E124,1),'NAAQS Conformity Thresholds'!D:D,L124),
IF(AND(B124="Ozone",AND(LEFT(E124,1)="N",OR(G124="Marginal",G124="Moderate"))),SUMIFS('NAAQS Conformity Thresholds'!E:E,'NAAQS Conformity Thresholds'!A:A,B124,'NAAQS Conformity Thresholds'!B:B,"N",'NAAQS Conformity Thresholds'!C:C,F124,'NAAQS Conformity Thresholds'!D:D,L124),
SUMIFS('NAAQS Conformity Thresholds'!E:E,'NAAQS Conformity Thresholds'!A:A,B124,'NAAQS Conformity Thresholds'!B:B,LEFT(E124,1),'NAAQS Conformity Thresholds'!C:C,F124,'NAAQS Conformity Thresholds'!D:D,L124)))))</f>
        <v>100</v>
      </c>
      <c r="J124" s="97"/>
      <c r="K124" s="43" t="s">
        <v>1391</v>
      </c>
      <c r="L124" s="98" t="s">
        <v>1412</v>
      </c>
      <c r="M124" s="8"/>
    </row>
    <row r="125" spans="1:13" x14ac:dyDescent="0.25">
      <c r="A125" s="97" t="s">
        <v>1444</v>
      </c>
      <c r="B125" s="43" t="s">
        <v>764</v>
      </c>
      <c r="C125" s="43" t="s">
        <v>2427</v>
      </c>
      <c r="D125" s="43" t="str">
        <f t="shared" si="1"/>
        <v>CO (1971 8-hour)</v>
      </c>
      <c r="E125" s="43" t="s">
        <v>3088</v>
      </c>
      <c r="F125" s="43" t="s">
        <v>1293</v>
      </c>
      <c r="G125" s="43" t="s">
        <v>3088</v>
      </c>
      <c r="H125" s="99">
        <v>42779</v>
      </c>
      <c r="I125" s="43">
        <f>IF(OR(B125="CO",B125="NO2",B125="SO2",B125="PM2.5"),SUMIFS('NAAQS Conformity Thresholds'!E:E,'NAAQS Conformity Thresholds'!A:A,B125),
IF(AND(B125="PM10",LEFT(E125,1)="M"),SUMIFS('NAAQS Conformity Thresholds'!E:E,'NAAQS Conformity Thresholds'!A:A,B125,'NAAQS Conformity Thresholds'!B:B,LEFT(E125,1)),
IF(AND(B125="Ozone",LEFT(E125,1)="M"),SUMIFS('NAAQS Conformity Thresholds'!E:E,'NAAQS Conformity Thresholds'!A:A,B125,'NAAQS Conformity Thresholds'!B:B,LEFT(E125,1),'NAAQS Conformity Thresholds'!D:D,L125),
IF(AND(B125="Ozone",AND(LEFT(E125,1)="N",OR(G125="Marginal",G125="Moderate"))),SUMIFS('NAAQS Conformity Thresholds'!E:E,'NAAQS Conformity Thresholds'!A:A,B125,'NAAQS Conformity Thresholds'!B:B,"N",'NAAQS Conformity Thresholds'!C:C,F125,'NAAQS Conformity Thresholds'!D:D,L125),
SUMIFS('NAAQS Conformity Thresholds'!E:E,'NAAQS Conformity Thresholds'!A:A,B125,'NAAQS Conformity Thresholds'!B:B,LEFT(E125,1),'NAAQS Conformity Thresholds'!C:C,F125,'NAAQS Conformity Thresholds'!D:D,L125)))))</f>
        <v>100</v>
      </c>
      <c r="J125" s="97"/>
      <c r="K125" s="43" t="s">
        <v>1251</v>
      </c>
      <c r="L125" s="98" t="s">
        <v>1412</v>
      </c>
      <c r="M125" s="8"/>
    </row>
    <row r="126" spans="1:13" x14ac:dyDescent="0.25">
      <c r="A126" s="97" t="s">
        <v>1183</v>
      </c>
      <c r="B126" s="43" t="s">
        <v>3085</v>
      </c>
      <c r="C126" s="43" t="s">
        <v>2425</v>
      </c>
      <c r="D126" s="43" t="str">
        <f t="shared" si="1"/>
        <v>PM10 (1987 24-hour)</v>
      </c>
      <c r="E126" s="43" t="s">
        <v>2996</v>
      </c>
      <c r="F126" s="43" t="s">
        <v>1056</v>
      </c>
      <c r="G126" s="43" t="s">
        <v>1056</v>
      </c>
      <c r="H126" s="99">
        <v>43616</v>
      </c>
      <c r="I126" s="43">
        <f>IF(OR(B126="CO",B126="NO2",B126="SO2",B126="PM2.5"),SUMIFS('NAAQS Conformity Thresholds'!E:E,'NAAQS Conformity Thresholds'!A:A,B126),
IF(AND(B126="PM10",LEFT(E126,1)="M"),SUMIFS('NAAQS Conformity Thresholds'!E:E,'NAAQS Conformity Thresholds'!A:A,B126,'NAAQS Conformity Thresholds'!B:B,LEFT(E126,1)),
IF(AND(B126="Ozone",LEFT(E126,1)="M"),SUMIFS('NAAQS Conformity Thresholds'!E:E,'NAAQS Conformity Thresholds'!A:A,B126,'NAAQS Conformity Thresholds'!B:B,LEFT(E126,1),'NAAQS Conformity Thresholds'!D:D,L126),
IF(AND(B126="Ozone",AND(LEFT(E126,1)="N",OR(G126="Marginal",G126="Moderate"))),SUMIFS('NAAQS Conformity Thresholds'!E:E,'NAAQS Conformity Thresholds'!A:A,B126,'NAAQS Conformity Thresholds'!B:B,"N",'NAAQS Conformity Thresholds'!C:C,F126,'NAAQS Conformity Thresholds'!D:D,L126),
SUMIFS('NAAQS Conformity Thresholds'!E:E,'NAAQS Conformity Thresholds'!A:A,B126,'NAAQS Conformity Thresholds'!B:B,LEFT(E126,1),'NAAQS Conformity Thresholds'!C:C,F126,'NAAQS Conformity Thresholds'!D:D,L126)))))</f>
        <v>100</v>
      </c>
      <c r="J126" s="97"/>
      <c r="K126" s="43" t="s">
        <v>1310</v>
      </c>
      <c r="L126" s="98" t="s">
        <v>1412</v>
      </c>
      <c r="M126" s="8"/>
    </row>
    <row r="127" spans="1:13" x14ac:dyDescent="0.25">
      <c r="A127" s="97" t="s">
        <v>1183</v>
      </c>
      <c r="B127" s="43" t="s">
        <v>2422</v>
      </c>
      <c r="C127" s="43" t="s">
        <v>2426</v>
      </c>
      <c r="D127" s="43" t="str">
        <f t="shared" si="1"/>
        <v>SO2 (1971 24-hour/Annual)</v>
      </c>
      <c r="E127" s="43" t="s">
        <v>2996</v>
      </c>
      <c r="F127" s="95" t="s">
        <v>1412</v>
      </c>
      <c r="G127" s="43" t="s">
        <v>1412</v>
      </c>
      <c r="H127" s="99">
        <v>43616</v>
      </c>
      <c r="I127" s="43">
        <f>IF(OR(B127="CO",B127="NO2",B127="SO2",B127="PM2.5"),SUMIFS('NAAQS Conformity Thresholds'!E:E,'NAAQS Conformity Thresholds'!A:A,B127),
IF(AND(B127="PM10",LEFT(E127,1)="M"),SUMIFS('NAAQS Conformity Thresholds'!E:E,'NAAQS Conformity Thresholds'!A:A,B127,'NAAQS Conformity Thresholds'!B:B,LEFT(E127,1)),
IF(AND(B127="Ozone",LEFT(E127,1)="M"),SUMIFS('NAAQS Conformity Thresholds'!E:E,'NAAQS Conformity Thresholds'!A:A,B127,'NAAQS Conformity Thresholds'!B:B,LEFT(E127,1),'NAAQS Conformity Thresholds'!D:D,L127),
IF(AND(B127="Ozone",AND(LEFT(E127,1)="N",OR(G127="Marginal",G127="Moderate"))),SUMIFS('NAAQS Conformity Thresholds'!E:E,'NAAQS Conformity Thresholds'!A:A,B127,'NAAQS Conformity Thresholds'!B:B,"N",'NAAQS Conformity Thresholds'!C:C,F127,'NAAQS Conformity Thresholds'!D:D,L127),
SUMIFS('NAAQS Conformity Thresholds'!E:E,'NAAQS Conformity Thresholds'!A:A,B127,'NAAQS Conformity Thresholds'!B:B,LEFT(E127,1),'NAAQS Conformity Thresholds'!C:C,F127,'NAAQS Conformity Thresholds'!D:D,L127)))))</f>
        <v>100</v>
      </c>
      <c r="J127" s="97"/>
      <c r="K127" s="43" t="s">
        <v>1140</v>
      </c>
      <c r="L127" s="98" t="s">
        <v>1412</v>
      </c>
      <c r="M127" s="8"/>
    </row>
    <row r="128" spans="1:13" x14ac:dyDescent="0.25">
      <c r="A128" s="97" t="s">
        <v>1183</v>
      </c>
      <c r="B128" s="43" t="s">
        <v>2422</v>
      </c>
      <c r="C128" s="43" t="s">
        <v>2428</v>
      </c>
      <c r="D128" s="43" t="str">
        <f t="shared" si="1"/>
        <v>SO2 (2010 1-hour)</v>
      </c>
      <c r="E128" s="43" t="s">
        <v>2996</v>
      </c>
      <c r="F128" s="95" t="s">
        <v>1412</v>
      </c>
      <c r="G128" s="43" t="s">
        <v>1412</v>
      </c>
      <c r="H128" s="99">
        <v>43616</v>
      </c>
      <c r="I128" s="43">
        <f>IF(OR(B128="CO",B128="NO2",B128="SO2",B128="PM2.5"),SUMIFS('NAAQS Conformity Thresholds'!E:E,'NAAQS Conformity Thresholds'!A:A,B128),
IF(AND(B128="PM10",LEFT(E128,1)="M"),SUMIFS('NAAQS Conformity Thresholds'!E:E,'NAAQS Conformity Thresholds'!A:A,B128,'NAAQS Conformity Thresholds'!B:B,LEFT(E128,1)),
IF(AND(B128="Ozone",LEFT(E128,1)="M"),SUMIFS('NAAQS Conformity Thresholds'!E:E,'NAAQS Conformity Thresholds'!A:A,B128,'NAAQS Conformity Thresholds'!B:B,LEFT(E128,1),'NAAQS Conformity Thresholds'!D:D,L128),
IF(AND(B128="Ozone",AND(LEFT(E128,1)="N",OR(G128="Marginal",G128="Moderate"))),SUMIFS('NAAQS Conformity Thresholds'!E:E,'NAAQS Conformity Thresholds'!A:A,B128,'NAAQS Conformity Thresholds'!B:B,"N",'NAAQS Conformity Thresholds'!C:C,F128,'NAAQS Conformity Thresholds'!D:D,L128),
SUMIFS('NAAQS Conformity Thresholds'!E:E,'NAAQS Conformity Thresholds'!A:A,B128,'NAAQS Conformity Thresholds'!B:B,LEFT(E128,1),'NAAQS Conformity Thresholds'!C:C,F128,'NAAQS Conformity Thresholds'!D:D,L128)))))</f>
        <v>100</v>
      </c>
      <c r="J128" s="97"/>
      <c r="K128" s="43" t="s">
        <v>1205</v>
      </c>
      <c r="L128" s="98" t="s">
        <v>1412</v>
      </c>
      <c r="M128" s="8"/>
    </row>
    <row r="129" spans="1:13" x14ac:dyDescent="0.25">
      <c r="A129" s="97" t="s">
        <v>1184</v>
      </c>
      <c r="B129" s="43" t="s">
        <v>2422</v>
      </c>
      <c r="C129" s="43" t="s">
        <v>2428</v>
      </c>
      <c r="D129" s="43" t="str">
        <f t="shared" si="1"/>
        <v>SO2 (2010 1-hour)</v>
      </c>
      <c r="E129" s="43" t="s">
        <v>3088</v>
      </c>
      <c r="F129" s="95" t="s">
        <v>1412</v>
      </c>
      <c r="G129" s="43" t="s">
        <v>3088</v>
      </c>
      <c r="H129" s="99">
        <v>44291</v>
      </c>
      <c r="I129" s="43">
        <f>IF(OR(B129="CO",B129="NO2",B129="SO2",B129="PM2.5"),SUMIFS('NAAQS Conformity Thresholds'!E:E,'NAAQS Conformity Thresholds'!A:A,B129),
IF(AND(B129="PM10",LEFT(E129,1)="M"),SUMIFS('NAAQS Conformity Thresholds'!E:E,'NAAQS Conformity Thresholds'!A:A,B129,'NAAQS Conformity Thresholds'!B:B,LEFT(E129,1)),
IF(AND(B129="Ozone",LEFT(E129,1)="M"),SUMIFS('NAAQS Conformity Thresholds'!E:E,'NAAQS Conformity Thresholds'!A:A,B129,'NAAQS Conformity Thresholds'!B:B,LEFT(E129,1),'NAAQS Conformity Thresholds'!D:D,L129),
IF(AND(B129="Ozone",AND(LEFT(E129,1)="N",OR(G129="Marginal",G129="Moderate"))),SUMIFS('NAAQS Conformity Thresholds'!E:E,'NAAQS Conformity Thresholds'!A:A,B129,'NAAQS Conformity Thresholds'!B:B,"N",'NAAQS Conformity Thresholds'!C:C,F129,'NAAQS Conformity Thresholds'!D:D,L129),
SUMIFS('NAAQS Conformity Thresholds'!E:E,'NAAQS Conformity Thresholds'!A:A,B129,'NAAQS Conformity Thresholds'!B:B,LEFT(E129,1),'NAAQS Conformity Thresholds'!C:C,F129,'NAAQS Conformity Thresholds'!D:D,L129)))))</f>
        <v>100</v>
      </c>
      <c r="J129" s="97"/>
      <c r="K129" s="43" t="s">
        <v>1206</v>
      </c>
      <c r="L129" s="98" t="s">
        <v>1412</v>
      </c>
      <c r="M129" s="8"/>
    </row>
    <row r="130" spans="1:13" x14ac:dyDescent="0.25">
      <c r="A130" s="16" t="s">
        <v>3185</v>
      </c>
      <c r="B130" s="43" t="s">
        <v>2422</v>
      </c>
      <c r="C130" s="43" t="s">
        <v>2428</v>
      </c>
      <c r="D130" s="43" t="str">
        <f t="shared" si="1"/>
        <v>SO2 (2010 1-hour)</v>
      </c>
      <c r="E130" s="43" t="s">
        <v>3088</v>
      </c>
      <c r="F130" s="95" t="s">
        <v>1412</v>
      </c>
      <c r="G130" s="43" t="s">
        <v>3088</v>
      </c>
      <c r="H130" s="99">
        <v>44291</v>
      </c>
      <c r="I130" s="43">
        <f>IF(OR(B130="CO",B130="NO2",B130="SO2",B130="PM2.5"),SUMIFS('NAAQS Conformity Thresholds'!E:E,'NAAQS Conformity Thresholds'!A:A,B130),
IF(AND(B130="PM10",LEFT(E130,1)="M"),SUMIFS('NAAQS Conformity Thresholds'!E:E,'NAAQS Conformity Thresholds'!A:A,B130,'NAAQS Conformity Thresholds'!B:B,LEFT(E130,1)),
IF(AND(B130="Ozone",LEFT(E130,1)="M"),SUMIFS('NAAQS Conformity Thresholds'!E:E,'NAAQS Conformity Thresholds'!A:A,B130,'NAAQS Conformity Thresholds'!B:B,LEFT(E130,1),'NAAQS Conformity Thresholds'!D:D,L130),
IF(AND(B130="Ozone",AND(LEFT(E130,1)="N",OR(G130="Marginal",G130="Moderate"))),SUMIFS('NAAQS Conformity Thresholds'!E:E,'NAAQS Conformity Thresholds'!A:A,B130,'NAAQS Conformity Thresholds'!B:B,"N",'NAAQS Conformity Thresholds'!C:C,F130,'NAAQS Conformity Thresholds'!D:D,L130),
SUMIFS('NAAQS Conformity Thresholds'!E:E,'NAAQS Conformity Thresholds'!A:A,B130,'NAAQS Conformity Thresholds'!B:B,LEFT(E130,1),'NAAQS Conformity Thresholds'!C:C,F130,'NAAQS Conformity Thresholds'!D:D,L130)))))</f>
        <v>100</v>
      </c>
      <c r="J130" s="97"/>
      <c r="K130" s="43" t="s">
        <v>3182</v>
      </c>
      <c r="L130" s="98"/>
      <c r="M130" s="8"/>
    </row>
    <row r="131" spans="1:13" x14ac:dyDescent="0.25">
      <c r="A131" s="97" t="s">
        <v>812</v>
      </c>
      <c r="B131" s="43" t="s">
        <v>1053</v>
      </c>
      <c r="C131" s="43" t="s">
        <v>2430</v>
      </c>
      <c r="D131" s="43" t="str">
        <f t="shared" si="1"/>
        <v>Ozone (2008 8-hour)</v>
      </c>
      <c r="E131" s="43" t="s">
        <v>2996</v>
      </c>
      <c r="F131" s="43" t="s">
        <v>1082</v>
      </c>
      <c r="G131" s="43" t="s">
        <v>1082</v>
      </c>
      <c r="H131" s="99">
        <v>44291</v>
      </c>
      <c r="I131" s="43">
        <f>IF(OR(B131="CO",B131="NO2",B131="SO2",B131="PM2.5"),SUMIFS('NAAQS Conformity Thresholds'!E:E,'NAAQS Conformity Thresholds'!A:A,B131),
IF(AND(B131="PM10",LEFT(E131,1)="M"),SUMIFS('NAAQS Conformity Thresholds'!E:E,'NAAQS Conformity Thresholds'!A:A,B131,'NAAQS Conformity Thresholds'!B:B,LEFT(E131,1)),
IF(AND(B131="Ozone",LEFT(E131,1)="M"),SUMIFS('NAAQS Conformity Thresholds'!E:E,'NAAQS Conformity Thresholds'!A:A,B131,'NAAQS Conformity Thresholds'!B:B,LEFT(E131,1),'NAAQS Conformity Thresholds'!D:D,L131),
IF(AND(B131="Ozone",AND(LEFT(E131,1)="N",OR(G131="Marginal",G131="Moderate"))),SUMIFS('NAAQS Conformity Thresholds'!E:E,'NAAQS Conformity Thresholds'!A:A,B131,'NAAQS Conformity Thresholds'!B:B,"N",'NAAQS Conformity Thresholds'!C:C,F131,'NAAQS Conformity Thresholds'!D:D,L131),
SUMIFS('NAAQS Conformity Thresholds'!E:E,'NAAQS Conformity Thresholds'!A:A,B131,'NAAQS Conformity Thresholds'!B:B,LEFT(E131,1),'NAAQS Conformity Thresholds'!C:C,F131,'NAAQS Conformity Thresholds'!D:D,L131)))))</f>
        <v>50</v>
      </c>
      <c r="J131" s="97"/>
      <c r="K131" s="43" t="s">
        <v>814</v>
      </c>
      <c r="L131" s="98" t="s">
        <v>1412</v>
      </c>
      <c r="M131" s="8"/>
    </row>
    <row r="132" spans="1:13" x14ac:dyDescent="0.25">
      <c r="A132" s="97" t="s">
        <v>812</v>
      </c>
      <c r="B132" s="97" t="s">
        <v>1053</v>
      </c>
      <c r="C132" s="43" t="s">
        <v>3125</v>
      </c>
      <c r="D132" s="43" t="str">
        <f t="shared" si="1"/>
        <v>Ozone (2015 8-hour)</v>
      </c>
      <c r="E132" s="43" t="s">
        <v>2996</v>
      </c>
      <c r="F132" s="97" t="s">
        <v>1065</v>
      </c>
      <c r="G132" s="43" t="s">
        <v>1065</v>
      </c>
      <c r="H132" s="99">
        <v>43616</v>
      </c>
      <c r="I132" s="43">
        <f>IF(OR(B132="CO",B132="NO2",B132="SO2",B132="PM2.5"),SUMIFS('NAAQS Conformity Thresholds'!E:E,'NAAQS Conformity Thresholds'!A:A,B132),
IF(AND(B132="PM10",LEFT(E132,1)="M"),SUMIFS('NAAQS Conformity Thresholds'!E:E,'NAAQS Conformity Thresholds'!A:A,B132,'NAAQS Conformity Thresholds'!B:B,LEFT(E132,1)),
IF(AND(B132="Ozone",LEFT(E132,1)="M"),SUMIFS('NAAQS Conformity Thresholds'!E:E,'NAAQS Conformity Thresholds'!A:A,B132,'NAAQS Conformity Thresholds'!B:B,LEFT(E132,1),'NAAQS Conformity Thresholds'!D:D,L132),
IF(AND(B132="Ozone",AND(LEFT(E132,1)="N",OR(G132="Marginal",G132="Moderate"))),SUMIFS('NAAQS Conformity Thresholds'!E:E,'NAAQS Conformity Thresholds'!A:A,B132,'NAAQS Conformity Thresholds'!B:B,"N",'NAAQS Conformity Thresholds'!C:C,F132,'NAAQS Conformity Thresholds'!D:D,L132),
SUMIFS('NAAQS Conformity Thresholds'!E:E,'NAAQS Conformity Thresholds'!A:A,B132,'NAAQS Conformity Thresholds'!B:B,LEFT(E132,1),'NAAQS Conformity Thresholds'!C:C,F132,'NAAQS Conformity Thresholds'!D:D,L132)))))</f>
        <v>100</v>
      </c>
      <c r="J132" s="97"/>
      <c r="K132" s="97" t="s">
        <v>3146</v>
      </c>
      <c r="L132" s="97" t="s">
        <v>1086</v>
      </c>
      <c r="M132" s="8"/>
    </row>
    <row r="133" spans="1:13" x14ac:dyDescent="0.25">
      <c r="A133" s="97" t="s">
        <v>1569</v>
      </c>
      <c r="B133" s="43" t="s">
        <v>2422</v>
      </c>
      <c r="C133" s="43" t="s">
        <v>2426</v>
      </c>
      <c r="D133" s="43" t="str">
        <f t="shared" ref="D133:D196" si="2">B133&amp;" ("&amp;C133&amp;")"</f>
        <v>SO2 (1971 24-hour/Annual)</v>
      </c>
      <c r="E133" s="43" t="s">
        <v>3088</v>
      </c>
      <c r="F133" s="95" t="s">
        <v>1412</v>
      </c>
      <c r="G133" s="43" t="s">
        <v>3088</v>
      </c>
      <c r="H133" s="99">
        <v>43616</v>
      </c>
      <c r="I133" s="43">
        <f>IF(OR(B133="CO",B133="NO2",B133="SO2",B133="PM2.5"),SUMIFS('NAAQS Conformity Thresholds'!E:E,'NAAQS Conformity Thresholds'!A:A,B133),
IF(AND(B133="PM10",LEFT(E133,1)="M"),SUMIFS('NAAQS Conformity Thresholds'!E:E,'NAAQS Conformity Thresholds'!A:A,B133,'NAAQS Conformity Thresholds'!B:B,LEFT(E133,1)),
IF(AND(B133="Ozone",LEFT(E133,1)="M"),SUMIFS('NAAQS Conformity Thresholds'!E:E,'NAAQS Conformity Thresholds'!A:A,B133,'NAAQS Conformity Thresholds'!B:B,LEFT(E133,1),'NAAQS Conformity Thresholds'!D:D,L133),
IF(AND(B133="Ozone",AND(LEFT(E133,1)="N",OR(G133="Marginal",G133="Moderate"))),SUMIFS('NAAQS Conformity Thresholds'!E:E,'NAAQS Conformity Thresholds'!A:A,B133,'NAAQS Conformity Thresholds'!B:B,"N",'NAAQS Conformity Thresholds'!C:C,F133,'NAAQS Conformity Thresholds'!D:D,L133),
SUMIFS('NAAQS Conformity Thresholds'!E:E,'NAAQS Conformity Thresholds'!A:A,B133,'NAAQS Conformity Thresholds'!B:B,LEFT(E133,1),'NAAQS Conformity Thresholds'!C:C,F133,'NAAQS Conformity Thresholds'!D:D,L133)))))</f>
        <v>100</v>
      </c>
      <c r="J133" s="97"/>
      <c r="K133" s="43" t="s">
        <v>1157</v>
      </c>
      <c r="L133" s="98" t="s">
        <v>1412</v>
      </c>
      <c r="M133" s="8"/>
    </row>
    <row r="134" spans="1:13" x14ac:dyDescent="0.25">
      <c r="A134" s="16" t="s">
        <v>3186</v>
      </c>
      <c r="B134" s="43" t="s">
        <v>2422</v>
      </c>
      <c r="C134" s="43" t="s">
        <v>2428</v>
      </c>
      <c r="D134" s="43" t="str">
        <f t="shared" si="2"/>
        <v>SO2 (2010 1-hour)</v>
      </c>
      <c r="E134" s="43" t="s">
        <v>2996</v>
      </c>
      <c r="F134" s="95" t="s">
        <v>1412</v>
      </c>
      <c r="G134" s="43" t="s">
        <v>1412</v>
      </c>
      <c r="H134" s="99">
        <v>43616</v>
      </c>
      <c r="I134" s="43">
        <f>IF(OR(B134="CO",B134="NO2",B134="SO2",B134="PM2.5"),SUMIFS('NAAQS Conformity Thresholds'!E:E,'NAAQS Conformity Thresholds'!A:A,B134),
IF(AND(B134="PM10",LEFT(E134,1)="M"),SUMIFS('NAAQS Conformity Thresholds'!E:E,'NAAQS Conformity Thresholds'!A:A,B134,'NAAQS Conformity Thresholds'!B:B,LEFT(E134,1)),
IF(AND(B134="Ozone",LEFT(E134,1)="M"),SUMIFS('NAAQS Conformity Thresholds'!E:E,'NAAQS Conformity Thresholds'!A:A,B134,'NAAQS Conformity Thresholds'!B:B,LEFT(E134,1),'NAAQS Conformity Thresholds'!D:D,L134),
IF(AND(B134="Ozone",AND(LEFT(E134,1)="N",OR(G134="Marginal",G134="Moderate"))),SUMIFS('NAAQS Conformity Thresholds'!E:E,'NAAQS Conformity Thresholds'!A:A,B134,'NAAQS Conformity Thresholds'!B:B,"N",'NAAQS Conformity Thresholds'!C:C,F134,'NAAQS Conformity Thresholds'!D:D,L134),
SUMIFS('NAAQS Conformity Thresholds'!E:E,'NAAQS Conformity Thresholds'!A:A,B134,'NAAQS Conformity Thresholds'!B:B,LEFT(E134,1),'NAAQS Conformity Thresholds'!C:C,F134,'NAAQS Conformity Thresholds'!D:D,L134)))))</f>
        <v>100</v>
      </c>
      <c r="J134" s="97"/>
      <c r="K134" s="43" t="s">
        <v>3183</v>
      </c>
      <c r="L134" s="98"/>
      <c r="M134" s="8"/>
    </row>
    <row r="135" spans="1:13" x14ac:dyDescent="0.25">
      <c r="A135" s="97" t="s">
        <v>1066</v>
      </c>
      <c r="B135" s="43" t="s">
        <v>1053</v>
      </c>
      <c r="C135" s="43" t="s">
        <v>2430</v>
      </c>
      <c r="D135" s="43" t="str">
        <f t="shared" si="2"/>
        <v>Ozone (2008 8-hour)</v>
      </c>
      <c r="E135" s="43" t="s">
        <v>2996</v>
      </c>
      <c r="F135" s="43" t="s">
        <v>1056</v>
      </c>
      <c r="G135" s="43" t="s">
        <v>1056</v>
      </c>
      <c r="H135" s="99">
        <v>43616</v>
      </c>
      <c r="I135" s="43">
        <f>IF(OR(B135="CO",B135="NO2",B135="SO2",B135="PM2.5"),SUMIFS('NAAQS Conformity Thresholds'!E:E,'NAAQS Conformity Thresholds'!A:A,B135),
IF(AND(B135="PM10",LEFT(E135,1)="M"),SUMIFS('NAAQS Conformity Thresholds'!E:E,'NAAQS Conformity Thresholds'!A:A,B135,'NAAQS Conformity Thresholds'!B:B,LEFT(E135,1)),
IF(AND(B135="Ozone",LEFT(E135,1)="M"),SUMIFS('NAAQS Conformity Thresholds'!E:E,'NAAQS Conformity Thresholds'!A:A,B135,'NAAQS Conformity Thresholds'!B:B,LEFT(E135,1),'NAAQS Conformity Thresholds'!D:D,L135),
IF(AND(B135="Ozone",AND(LEFT(E135,1)="N",OR(G135="Marginal",G135="Moderate"))),SUMIFS('NAAQS Conformity Thresholds'!E:E,'NAAQS Conformity Thresholds'!A:A,B135,'NAAQS Conformity Thresholds'!B:B,"N",'NAAQS Conformity Thresholds'!C:C,F135,'NAAQS Conformity Thresholds'!D:D,L135),
SUMIFS('NAAQS Conformity Thresholds'!E:E,'NAAQS Conformity Thresholds'!A:A,B135,'NAAQS Conformity Thresholds'!B:B,LEFT(E135,1),'NAAQS Conformity Thresholds'!C:C,F135,'NAAQS Conformity Thresholds'!D:D,L135)))))</f>
        <v>100</v>
      </c>
      <c r="J135" s="97"/>
      <c r="K135" s="43" t="s">
        <v>1113</v>
      </c>
      <c r="L135" s="98" t="s">
        <v>1086</v>
      </c>
      <c r="M135" s="8"/>
    </row>
    <row r="136" spans="1:13" x14ac:dyDescent="0.25">
      <c r="A136" s="97" t="s">
        <v>1066</v>
      </c>
      <c r="B136" s="97" t="s">
        <v>1053</v>
      </c>
      <c r="C136" s="43" t="s">
        <v>3125</v>
      </c>
      <c r="D136" s="43" t="str">
        <f t="shared" si="2"/>
        <v>Ozone (2015 8-hour)</v>
      </c>
      <c r="E136" s="43" t="s">
        <v>2996</v>
      </c>
      <c r="F136" s="97" t="s">
        <v>1065</v>
      </c>
      <c r="G136" s="43" t="s">
        <v>1065</v>
      </c>
      <c r="H136" s="99">
        <v>43616</v>
      </c>
      <c r="I136" s="43">
        <f>IF(OR(B136="CO",B136="NO2",B136="SO2",B136="PM2.5"),SUMIFS('NAAQS Conformity Thresholds'!E:E,'NAAQS Conformity Thresholds'!A:A,B136),
IF(AND(B136="PM10",LEFT(E136,1)="M"),SUMIFS('NAAQS Conformity Thresholds'!E:E,'NAAQS Conformity Thresholds'!A:A,B136,'NAAQS Conformity Thresholds'!B:B,LEFT(E136,1)),
IF(AND(B136="Ozone",LEFT(E136,1)="M"),SUMIFS('NAAQS Conformity Thresholds'!E:E,'NAAQS Conformity Thresholds'!A:A,B136,'NAAQS Conformity Thresholds'!B:B,LEFT(E136,1),'NAAQS Conformity Thresholds'!D:D,L136),
IF(AND(B136="Ozone",AND(LEFT(E136,1)="N",OR(G136="Marginal",G136="Moderate"))),SUMIFS('NAAQS Conformity Thresholds'!E:E,'NAAQS Conformity Thresholds'!A:A,B136,'NAAQS Conformity Thresholds'!B:B,"N",'NAAQS Conformity Thresholds'!C:C,F136,'NAAQS Conformity Thresholds'!D:D,L136),
SUMIFS('NAAQS Conformity Thresholds'!E:E,'NAAQS Conformity Thresholds'!A:A,B136,'NAAQS Conformity Thresholds'!B:B,LEFT(E136,1),'NAAQS Conformity Thresholds'!C:C,F136,'NAAQS Conformity Thresholds'!D:D,L136)))))</f>
        <v>100</v>
      </c>
      <c r="J136" s="97"/>
      <c r="K136" s="97" t="s">
        <v>3147</v>
      </c>
      <c r="L136" s="97" t="s">
        <v>1086</v>
      </c>
      <c r="M136" s="8"/>
    </row>
    <row r="137" spans="1:13" x14ac:dyDescent="0.25">
      <c r="A137" s="97" t="s">
        <v>1066</v>
      </c>
      <c r="B137" s="43" t="s">
        <v>3086</v>
      </c>
      <c r="C137" s="43" t="s">
        <v>2429</v>
      </c>
      <c r="D137" s="43" t="str">
        <f t="shared" si="2"/>
        <v>PM2.5 (2006 24-hour)</v>
      </c>
      <c r="E137" s="43" t="s">
        <v>2996</v>
      </c>
      <c r="F137" s="95" t="s">
        <v>1056</v>
      </c>
      <c r="G137" s="43" t="s">
        <v>1056</v>
      </c>
      <c r="H137" s="99">
        <v>43616</v>
      </c>
      <c r="I137" s="43">
        <f>IF(OR(B137="CO",B137="NO2",B137="SO2",B137="PM2.5"),SUMIFS('NAAQS Conformity Thresholds'!E:E,'NAAQS Conformity Thresholds'!A:A,B137),
IF(AND(B137="PM10",LEFT(E137,1)="M"),SUMIFS('NAAQS Conformity Thresholds'!E:E,'NAAQS Conformity Thresholds'!A:A,B137,'NAAQS Conformity Thresholds'!B:B,LEFT(E137,1)),
IF(AND(B137="Ozone",LEFT(E137,1)="M"),SUMIFS('NAAQS Conformity Thresholds'!E:E,'NAAQS Conformity Thresholds'!A:A,B137,'NAAQS Conformity Thresholds'!B:B,LEFT(E137,1),'NAAQS Conformity Thresholds'!D:D,L137),
IF(AND(B137="Ozone",AND(LEFT(E137,1)="N",OR(G137="Marginal",G137="Moderate"))),SUMIFS('NAAQS Conformity Thresholds'!E:E,'NAAQS Conformity Thresholds'!A:A,B137,'NAAQS Conformity Thresholds'!B:B,"N",'NAAQS Conformity Thresholds'!C:C,F137,'NAAQS Conformity Thresholds'!D:D,L137),
SUMIFS('NAAQS Conformity Thresholds'!E:E,'NAAQS Conformity Thresholds'!A:A,B137,'NAAQS Conformity Thresholds'!B:B,LEFT(E137,1),'NAAQS Conformity Thresholds'!C:C,F137,'NAAQS Conformity Thresholds'!D:D,L137)))))</f>
        <v>100</v>
      </c>
      <c r="J137" s="97"/>
      <c r="K137" s="43" t="s">
        <v>1392</v>
      </c>
      <c r="L137" s="98" t="s">
        <v>1412</v>
      </c>
      <c r="M137" s="8"/>
    </row>
    <row r="138" spans="1:13" x14ac:dyDescent="0.25">
      <c r="A138" s="97" t="s">
        <v>1066</v>
      </c>
      <c r="B138" s="43" t="s">
        <v>3086</v>
      </c>
      <c r="C138" s="43" t="s">
        <v>2452</v>
      </c>
      <c r="D138" s="43" t="str">
        <f t="shared" si="2"/>
        <v>PM2.5 (2012 Annual)</v>
      </c>
      <c r="E138" s="43" t="s">
        <v>2996</v>
      </c>
      <c r="F138" s="43" t="s">
        <v>1056</v>
      </c>
      <c r="G138" s="43" t="s">
        <v>1056</v>
      </c>
      <c r="H138" s="99">
        <v>43616</v>
      </c>
      <c r="I138" s="43">
        <f>IF(OR(B138="CO",B138="NO2",B138="SO2",B138="PM2.5"),SUMIFS('NAAQS Conformity Thresholds'!E:E,'NAAQS Conformity Thresholds'!A:A,B138),
IF(AND(B138="PM10",LEFT(E138,1)="M"),SUMIFS('NAAQS Conformity Thresholds'!E:E,'NAAQS Conformity Thresholds'!A:A,B138,'NAAQS Conformity Thresholds'!B:B,LEFT(E138,1)),
IF(AND(B138="Ozone",LEFT(E138,1)="M"),SUMIFS('NAAQS Conformity Thresholds'!E:E,'NAAQS Conformity Thresholds'!A:A,B138,'NAAQS Conformity Thresholds'!B:B,LEFT(E138,1),'NAAQS Conformity Thresholds'!D:D,L138),
IF(AND(B138="Ozone",AND(LEFT(E138,1)="N",OR(G138="Marginal",G138="Moderate"))),SUMIFS('NAAQS Conformity Thresholds'!E:E,'NAAQS Conformity Thresholds'!A:A,B138,'NAAQS Conformity Thresholds'!B:B,"N",'NAAQS Conformity Thresholds'!C:C,F138,'NAAQS Conformity Thresholds'!D:D,L138),
SUMIFS('NAAQS Conformity Thresholds'!E:E,'NAAQS Conformity Thresholds'!A:A,B138,'NAAQS Conformity Thresholds'!B:B,LEFT(E138,1),'NAAQS Conformity Thresholds'!C:C,F138,'NAAQS Conformity Thresholds'!D:D,L138)))))</f>
        <v>100</v>
      </c>
      <c r="J138" s="97"/>
      <c r="K138" s="43" t="s">
        <v>2668</v>
      </c>
      <c r="L138" s="109" t="s">
        <v>1412</v>
      </c>
      <c r="M138" s="8"/>
    </row>
    <row r="139" spans="1:13" x14ac:dyDescent="0.25">
      <c r="A139" s="97" t="s">
        <v>1505</v>
      </c>
      <c r="B139" s="43" t="s">
        <v>3085</v>
      </c>
      <c r="C139" s="43" t="s">
        <v>2425</v>
      </c>
      <c r="D139" s="43" t="str">
        <f t="shared" si="2"/>
        <v>PM10 (1987 24-hour)</v>
      </c>
      <c r="E139" s="43" t="s">
        <v>3088</v>
      </c>
      <c r="F139" s="43" t="s">
        <v>1082</v>
      </c>
      <c r="G139" s="43" t="s">
        <v>3088</v>
      </c>
      <c r="H139" s="99">
        <v>44291</v>
      </c>
      <c r="I139" s="43">
        <f>IF(OR(B139="CO",B139="NO2",B139="SO2",B139="PM2.5"),SUMIFS('NAAQS Conformity Thresholds'!E:E,'NAAQS Conformity Thresholds'!A:A,B139),
IF(AND(B139="PM10",LEFT(E139,1)="M"),SUMIFS('NAAQS Conformity Thresholds'!E:E,'NAAQS Conformity Thresholds'!A:A,B139,'NAAQS Conformity Thresholds'!B:B,LEFT(E139,1)),
IF(AND(B139="Ozone",LEFT(E139,1)="M"),SUMIFS('NAAQS Conformity Thresholds'!E:E,'NAAQS Conformity Thresholds'!A:A,B139,'NAAQS Conformity Thresholds'!B:B,LEFT(E139,1),'NAAQS Conformity Thresholds'!D:D,L139),
IF(AND(B139="Ozone",AND(LEFT(E139,1)="N",OR(G139="Marginal",G139="Moderate"))),SUMIFS('NAAQS Conformity Thresholds'!E:E,'NAAQS Conformity Thresholds'!A:A,B139,'NAAQS Conformity Thresholds'!B:B,"N",'NAAQS Conformity Thresholds'!C:C,F139,'NAAQS Conformity Thresholds'!D:D,L139),
SUMIFS('NAAQS Conformity Thresholds'!E:E,'NAAQS Conformity Thresholds'!A:A,B139,'NAAQS Conformity Thresholds'!B:B,LEFT(E139,1),'NAAQS Conformity Thresholds'!C:C,F139,'NAAQS Conformity Thresholds'!D:D,L139)))))</f>
        <v>100</v>
      </c>
      <c r="J139" s="97"/>
      <c r="K139" s="43" t="s">
        <v>1311</v>
      </c>
      <c r="L139" s="98" t="s">
        <v>1412</v>
      </c>
      <c r="M139" s="8"/>
    </row>
    <row r="140" spans="1:13" x14ac:dyDescent="0.25">
      <c r="A140" s="97" t="s">
        <v>1300</v>
      </c>
      <c r="B140" s="43" t="s">
        <v>3085</v>
      </c>
      <c r="C140" s="43" t="s">
        <v>2425</v>
      </c>
      <c r="D140" s="43" t="str">
        <f t="shared" si="2"/>
        <v>PM10 (1987 24-hour)</v>
      </c>
      <c r="E140" s="43" t="s">
        <v>3088</v>
      </c>
      <c r="F140" s="43" t="s">
        <v>1056</v>
      </c>
      <c r="G140" s="43" t="s">
        <v>3088</v>
      </c>
      <c r="H140" s="99">
        <v>43616</v>
      </c>
      <c r="I140" s="43">
        <f>IF(OR(B140="CO",B140="NO2",B140="SO2",B140="PM2.5"),SUMIFS('NAAQS Conformity Thresholds'!E:E,'NAAQS Conformity Thresholds'!A:A,B140),
IF(AND(B140="PM10",LEFT(E140,1)="M"),SUMIFS('NAAQS Conformity Thresholds'!E:E,'NAAQS Conformity Thresholds'!A:A,B140,'NAAQS Conformity Thresholds'!B:B,LEFT(E140,1)),
IF(AND(B140="Ozone",LEFT(E140,1)="M"),SUMIFS('NAAQS Conformity Thresholds'!E:E,'NAAQS Conformity Thresholds'!A:A,B140,'NAAQS Conformity Thresholds'!B:B,LEFT(E140,1),'NAAQS Conformity Thresholds'!D:D,L140),
IF(AND(B140="Ozone",AND(LEFT(E140,1)="N",OR(G140="Marginal",G140="Moderate"))),SUMIFS('NAAQS Conformity Thresholds'!E:E,'NAAQS Conformity Thresholds'!A:A,B140,'NAAQS Conformity Thresholds'!B:B,"N",'NAAQS Conformity Thresholds'!C:C,F140,'NAAQS Conformity Thresholds'!D:D,L140),
SUMIFS('NAAQS Conformity Thresholds'!E:E,'NAAQS Conformity Thresholds'!A:A,B140,'NAAQS Conformity Thresholds'!B:B,LEFT(E140,1),'NAAQS Conformity Thresholds'!C:C,F140,'NAAQS Conformity Thresholds'!D:D,L140)))))</f>
        <v>100</v>
      </c>
      <c r="J140" s="97"/>
      <c r="K140" s="43" t="s">
        <v>1352</v>
      </c>
      <c r="L140" s="98" t="s">
        <v>1412</v>
      </c>
      <c r="M140" s="8"/>
    </row>
    <row r="141" spans="1:13" x14ac:dyDescent="0.25">
      <c r="A141" s="97" t="s">
        <v>1185</v>
      </c>
      <c r="B141" s="43" t="s">
        <v>2422</v>
      </c>
      <c r="C141" s="43" t="s">
        <v>2428</v>
      </c>
      <c r="D141" s="43" t="str">
        <f t="shared" si="2"/>
        <v>SO2 (2010 1-hour)</v>
      </c>
      <c r="E141" s="43" t="s">
        <v>2996</v>
      </c>
      <c r="F141" s="95" t="s">
        <v>1412</v>
      </c>
      <c r="G141" s="43" t="s">
        <v>1412</v>
      </c>
      <c r="H141" s="99">
        <v>43616</v>
      </c>
      <c r="I141" s="43">
        <f>IF(OR(B141="CO",B141="NO2",B141="SO2",B141="PM2.5"),SUMIFS('NAAQS Conformity Thresholds'!E:E,'NAAQS Conformity Thresholds'!A:A,B141),
IF(AND(B141="PM10",LEFT(E141,1)="M"),SUMIFS('NAAQS Conformity Thresholds'!E:E,'NAAQS Conformity Thresholds'!A:A,B141,'NAAQS Conformity Thresholds'!B:B,LEFT(E141,1)),
IF(AND(B141="Ozone",LEFT(E141,1)="M"),SUMIFS('NAAQS Conformity Thresholds'!E:E,'NAAQS Conformity Thresholds'!A:A,B141,'NAAQS Conformity Thresholds'!B:B,LEFT(E141,1),'NAAQS Conformity Thresholds'!D:D,L141),
IF(AND(B141="Ozone",AND(LEFT(E141,1)="N",OR(G141="Marginal",G141="Moderate"))),SUMIFS('NAAQS Conformity Thresholds'!E:E,'NAAQS Conformity Thresholds'!A:A,B141,'NAAQS Conformity Thresholds'!B:B,"N",'NAAQS Conformity Thresholds'!C:C,F141,'NAAQS Conformity Thresholds'!D:D,L141),
SUMIFS('NAAQS Conformity Thresholds'!E:E,'NAAQS Conformity Thresholds'!A:A,B141,'NAAQS Conformity Thresholds'!B:B,LEFT(E141,1),'NAAQS Conformity Thresholds'!C:C,F141,'NAAQS Conformity Thresholds'!D:D,L141)))))</f>
        <v>100</v>
      </c>
      <c r="J141" s="97"/>
      <c r="K141" s="43" t="s">
        <v>1207</v>
      </c>
      <c r="L141" s="98" t="s">
        <v>1412</v>
      </c>
      <c r="M141" s="8"/>
    </row>
    <row r="142" spans="1:13" x14ac:dyDescent="0.25">
      <c r="A142" s="97" t="s">
        <v>1445</v>
      </c>
      <c r="B142" s="43" t="s">
        <v>764</v>
      </c>
      <c r="C142" s="43" t="s">
        <v>2427</v>
      </c>
      <c r="D142" s="43" t="str">
        <f t="shared" si="2"/>
        <v>CO (1971 8-hour)</v>
      </c>
      <c r="E142" s="43" t="s">
        <v>3088</v>
      </c>
      <c r="F142" s="95" t="s">
        <v>1412</v>
      </c>
      <c r="G142" s="43" t="s">
        <v>3088</v>
      </c>
      <c r="H142" s="99">
        <v>42779</v>
      </c>
      <c r="I142" s="43">
        <f>IF(OR(B142="CO",B142="NO2",B142="SO2",B142="PM2.5"),SUMIFS('NAAQS Conformity Thresholds'!E:E,'NAAQS Conformity Thresholds'!A:A,B142),
IF(AND(B142="PM10",LEFT(E142,1)="M"),SUMIFS('NAAQS Conformity Thresholds'!E:E,'NAAQS Conformity Thresholds'!A:A,B142,'NAAQS Conformity Thresholds'!B:B,LEFT(E142,1)),
IF(AND(B142="Ozone",LEFT(E142,1)="M"),SUMIFS('NAAQS Conformity Thresholds'!E:E,'NAAQS Conformity Thresholds'!A:A,B142,'NAAQS Conformity Thresholds'!B:B,LEFT(E142,1),'NAAQS Conformity Thresholds'!D:D,L142),
IF(AND(B142="Ozone",AND(LEFT(E142,1)="N",OR(G142="Marginal",G142="Moderate"))),SUMIFS('NAAQS Conformity Thresholds'!E:E,'NAAQS Conformity Thresholds'!A:A,B142,'NAAQS Conformity Thresholds'!B:B,"N",'NAAQS Conformity Thresholds'!C:C,F142,'NAAQS Conformity Thresholds'!D:D,L142),
SUMIFS('NAAQS Conformity Thresholds'!E:E,'NAAQS Conformity Thresholds'!A:A,B142,'NAAQS Conformity Thresholds'!B:B,LEFT(E142,1),'NAAQS Conformity Thresholds'!C:C,F142,'NAAQS Conformity Thresholds'!D:D,L142)))))</f>
        <v>100</v>
      </c>
      <c r="J142" s="97"/>
      <c r="K142" s="43" t="s">
        <v>1252</v>
      </c>
      <c r="L142" s="98" t="s">
        <v>1412</v>
      </c>
      <c r="M142" s="8"/>
    </row>
    <row r="143" spans="1:13" x14ac:dyDescent="0.25">
      <c r="A143" s="97" t="s">
        <v>1067</v>
      </c>
      <c r="B143" s="43" t="s">
        <v>2422</v>
      </c>
      <c r="C143" s="43" t="s">
        <v>2428</v>
      </c>
      <c r="D143" s="43" t="str">
        <f t="shared" si="2"/>
        <v>SO2 (2010 1-hour)</v>
      </c>
      <c r="E143" s="43" t="s">
        <v>3088</v>
      </c>
      <c r="F143" s="95" t="s">
        <v>1412</v>
      </c>
      <c r="G143" s="43" t="s">
        <v>3088</v>
      </c>
      <c r="H143" s="99">
        <v>44291</v>
      </c>
      <c r="I143" s="43">
        <f>IF(OR(B143="CO",B143="NO2",B143="SO2",B143="PM2.5"),SUMIFS('NAAQS Conformity Thresholds'!E:E,'NAAQS Conformity Thresholds'!A:A,B143),
IF(AND(B143="PM10",LEFT(E143,1)="M"),SUMIFS('NAAQS Conformity Thresholds'!E:E,'NAAQS Conformity Thresholds'!A:A,B143,'NAAQS Conformity Thresholds'!B:B,LEFT(E143,1)),
IF(AND(B143="Ozone",LEFT(E143,1)="M"),SUMIFS('NAAQS Conformity Thresholds'!E:E,'NAAQS Conformity Thresholds'!A:A,B143,'NAAQS Conformity Thresholds'!B:B,LEFT(E143,1),'NAAQS Conformity Thresholds'!D:D,L143),
IF(AND(B143="Ozone",AND(LEFT(E143,1)="N",OR(G143="Marginal",G143="Moderate"))),SUMIFS('NAAQS Conformity Thresholds'!E:E,'NAAQS Conformity Thresholds'!A:A,B143,'NAAQS Conformity Thresholds'!B:B,"N",'NAAQS Conformity Thresholds'!C:C,F143,'NAAQS Conformity Thresholds'!D:D,L143),
SUMIFS('NAAQS Conformity Thresholds'!E:E,'NAAQS Conformity Thresholds'!A:A,B143,'NAAQS Conformity Thresholds'!B:B,LEFT(E143,1),'NAAQS Conformity Thresholds'!C:C,F143,'NAAQS Conformity Thresholds'!D:D,L143)))))</f>
        <v>100</v>
      </c>
      <c r="J143" s="97"/>
      <c r="K143" s="43" t="s">
        <v>1208</v>
      </c>
      <c r="L143" s="98" t="s">
        <v>1412</v>
      </c>
      <c r="M143" s="8"/>
    </row>
    <row r="144" spans="1:13" x14ac:dyDescent="0.25">
      <c r="A144" s="97" t="s">
        <v>1530</v>
      </c>
      <c r="B144" s="43" t="s">
        <v>3085</v>
      </c>
      <c r="C144" s="43" t="s">
        <v>2425</v>
      </c>
      <c r="D144" s="43" t="str">
        <f t="shared" si="2"/>
        <v>PM10 (1987 24-hour)</v>
      </c>
      <c r="E144" s="43" t="s">
        <v>2996</v>
      </c>
      <c r="F144" s="43" t="s">
        <v>1082</v>
      </c>
      <c r="G144" s="43" t="s">
        <v>1082</v>
      </c>
      <c r="H144" s="99">
        <v>43616</v>
      </c>
      <c r="I144" s="43">
        <f>IF(OR(B144="CO",B144="NO2",B144="SO2",B144="PM2.5"),SUMIFS('NAAQS Conformity Thresholds'!E:E,'NAAQS Conformity Thresholds'!A:A,B144),
IF(AND(B144="PM10",LEFT(E144,1)="M"),SUMIFS('NAAQS Conformity Thresholds'!E:E,'NAAQS Conformity Thresholds'!A:A,B144,'NAAQS Conformity Thresholds'!B:B,LEFT(E144,1)),
IF(AND(B144="Ozone",LEFT(E144,1)="M"),SUMIFS('NAAQS Conformity Thresholds'!E:E,'NAAQS Conformity Thresholds'!A:A,B144,'NAAQS Conformity Thresholds'!B:B,LEFT(E144,1),'NAAQS Conformity Thresholds'!D:D,L144),
IF(AND(B144="Ozone",AND(LEFT(E144,1)="N",OR(G144="Marginal",G144="Moderate"))),SUMIFS('NAAQS Conformity Thresholds'!E:E,'NAAQS Conformity Thresholds'!A:A,B144,'NAAQS Conformity Thresholds'!B:B,"N",'NAAQS Conformity Thresholds'!C:C,F144,'NAAQS Conformity Thresholds'!D:D,L144),
SUMIFS('NAAQS Conformity Thresholds'!E:E,'NAAQS Conformity Thresholds'!A:A,B144,'NAAQS Conformity Thresholds'!B:B,LEFT(E144,1),'NAAQS Conformity Thresholds'!C:C,F144,'NAAQS Conformity Thresholds'!D:D,L144)))))</f>
        <v>70</v>
      </c>
      <c r="J144" s="97"/>
      <c r="K144" s="43" t="s">
        <v>1323</v>
      </c>
      <c r="L144" s="98" t="s">
        <v>1412</v>
      </c>
      <c r="M144" s="8"/>
    </row>
    <row r="145" spans="1:13" x14ac:dyDescent="0.25">
      <c r="A145" s="97" t="s">
        <v>1186</v>
      </c>
      <c r="B145" s="43" t="s">
        <v>2422</v>
      </c>
      <c r="C145" s="43" t="s">
        <v>2428</v>
      </c>
      <c r="D145" s="43" t="str">
        <f t="shared" si="2"/>
        <v>SO2 (2010 1-hour)</v>
      </c>
      <c r="E145" s="43" t="s">
        <v>2996</v>
      </c>
      <c r="F145" s="95" t="s">
        <v>1412</v>
      </c>
      <c r="G145" s="43" t="s">
        <v>1412</v>
      </c>
      <c r="H145" s="99">
        <v>43616</v>
      </c>
      <c r="I145" s="43">
        <f>IF(OR(B145="CO",B145="NO2",B145="SO2",B145="PM2.5"),SUMIFS('NAAQS Conformity Thresholds'!E:E,'NAAQS Conformity Thresholds'!A:A,B145),
IF(AND(B145="PM10",LEFT(E145,1)="M"),SUMIFS('NAAQS Conformity Thresholds'!E:E,'NAAQS Conformity Thresholds'!A:A,B145,'NAAQS Conformity Thresholds'!B:B,LEFT(E145,1)),
IF(AND(B145="Ozone",LEFT(E145,1)="M"),SUMIFS('NAAQS Conformity Thresholds'!E:E,'NAAQS Conformity Thresholds'!A:A,B145,'NAAQS Conformity Thresholds'!B:B,LEFT(E145,1),'NAAQS Conformity Thresholds'!D:D,L145),
IF(AND(B145="Ozone",AND(LEFT(E145,1)="N",OR(G145="Marginal",G145="Moderate"))),SUMIFS('NAAQS Conformity Thresholds'!E:E,'NAAQS Conformity Thresholds'!A:A,B145,'NAAQS Conformity Thresholds'!B:B,"N",'NAAQS Conformity Thresholds'!C:C,F145,'NAAQS Conformity Thresholds'!D:D,L145),
SUMIFS('NAAQS Conformity Thresholds'!E:E,'NAAQS Conformity Thresholds'!A:A,B145,'NAAQS Conformity Thresholds'!B:B,LEFT(E145,1),'NAAQS Conformity Thresholds'!C:C,F145,'NAAQS Conformity Thresholds'!D:D,L145)))))</f>
        <v>100</v>
      </c>
      <c r="J145" s="97"/>
      <c r="K145" s="43" t="s">
        <v>1209</v>
      </c>
      <c r="L145" s="98" t="s">
        <v>1412</v>
      </c>
      <c r="M145" s="8"/>
    </row>
    <row r="146" spans="1:13" ht="30" x14ac:dyDescent="0.25">
      <c r="A146" s="97" t="s">
        <v>1520</v>
      </c>
      <c r="B146" s="43" t="s">
        <v>3085</v>
      </c>
      <c r="C146" s="43" t="s">
        <v>2425</v>
      </c>
      <c r="D146" s="43" t="str">
        <f t="shared" si="2"/>
        <v>PM10 (1987 24-hour)</v>
      </c>
      <c r="E146" s="43" t="s">
        <v>3088</v>
      </c>
      <c r="F146" s="43" t="s">
        <v>1056</v>
      </c>
      <c r="G146" s="43" t="s">
        <v>3088</v>
      </c>
      <c r="H146" s="99">
        <v>43616</v>
      </c>
      <c r="I146" s="43">
        <f>IF(OR(B146="CO",B146="NO2",B146="SO2",B146="PM2.5"),SUMIFS('NAAQS Conformity Thresholds'!E:E,'NAAQS Conformity Thresholds'!A:A,B146),
IF(AND(B146="PM10",LEFT(E146,1)="M"),SUMIFS('NAAQS Conformity Thresholds'!E:E,'NAAQS Conformity Thresholds'!A:A,B146,'NAAQS Conformity Thresholds'!B:B,LEFT(E146,1)),
IF(AND(B146="Ozone",LEFT(E146,1)="M"),SUMIFS('NAAQS Conformity Thresholds'!E:E,'NAAQS Conformity Thresholds'!A:A,B146,'NAAQS Conformity Thresholds'!B:B,LEFT(E146,1),'NAAQS Conformity Thresholds'!D:D,L146),
IF(AND(B146="Ozone",AND(LEFT(E146,1)="N",OR(G146="Marginal",G146="Moderate"))),SUMIFS('NAAQS Conformity Thresholds'!E:E,'NAAQS Conformity Thresholds'!A:A,B146,'NAAQS Conformity Thresholds'!B:B,"N",'NAAQS Conformity Thresholds'!C:C,F146,'NAAQS Conformity Thresholds'!D:D,L146),
SUMIFS('NAAQS Conformity Thresholds'!E:E,'NAAQS Conformity Thresholds'!A:A,B146,'NAAQS Conformity Thresholds'!B:B,LEFT(E146,1),'NAAQS Conformity Thresholds'!C:C,F146,'NAAQS Conformity Thresholds'!D:D,L146)))))</f>
        <v>100</v>
      </c>
      <c r="J146" s="97"/>
      <c r="K146" s="43" t="s">
        <v>1362</v>
      </c>
      <c r="L146" s="98" t="s">
        <v>1412</v>
      </c>
      <c r="M146" s="8"/>
    </row>
    <row r="147" spans="1:13" x14ac:dyDescent="0.25">
      <c r="A147" s="97" t="s">
        <v>1069</v>
      </c>
      <c r="B147" s="43" t="s">
        <v>1053</v>
      </c>
      <c r="C147" s="43" t="s">
        <v>2430</v>
      </c>
      <c r="D147" s="43" t="str">
        <f t="shared" si="2"/>
        <v>Ozone (2008 8-hour)</v>
      </c>
      <c r="E147" s="43" t="s">
        <v>2996</v>
      </c>
      <c r="F147" s="43" t="s">
        <v>1065</v>
      </c>
      <c r="G147" s="43" t="s">
        <v>1065</v>
      </c>
      <c r="H147" s="99">
        <v>43616</v>
      </c>
      <c r="I147" s="43">
        <f>IF(OR(B147="CO",B147="NO2",B147="SO2",B147="PM2.5"),SUMIFS('NAAQS Conformity Thresholds'!E:E,'NAAQS Conformity Thresholds'!A:A,B147),
IF(AND(B147="PM10",LEFT(E147,1)="M"),SUMIFS('NAAQS Conformity Thresholds'!E:E,'NAAQS Conformity Thresholds'!A:A,B147,'NAAQS Conformity Thresholds'!B:B,LEFT(E147,1)),
IF(AND(B147="Ozone",LEFT(E147,1)="M"),SUMIFS('NAAQS Conformity Thresholds'!E:E,'NAAQS Conformity Thresholds'!A:A,B147,'NAAQS Conformity Thresholds'!B:B,LEFT(E147,1),'NAAQS Conformity Thresholds'!D:D,L147),
IF(AND(B147="Ozone",AND(LEFT(E147,1)="N",OR(G147="Marginal",G147="Moderate"))),SUMIFS('NAAQS Conformity Thresholds'!E:E,'NAAQS Conformity Thresholds'!A:A,B147,'NAAQS Conformity Thresholds'!B:B,"N",'NAAQS Conformity Thresholds'!C:C,F147,'NAAQS Conformity Thresholds'!D:D,L147),
SUMIFS('NAAQS Conformity Thresholds'!E:E,'NAAQS Conformity Thresholds'!A:A,B147,'NAAQS Conformity Thresholds'!B:B,LEFT(E147,1),'NAAQS Conformity Thresholds'!C:C,F147,'NAAQS Conformity Thresholds'!D:D,L147)))))</f>
        <v>50</v>
      </c>
      <c r="J147" s="97"/>
      <c r="K147" s="43" t="s">
        <v>1114</v>
      </c>
      <c r="L147" s="98" t="s">
        <v>2408</v>
      </c>
      <c r="M147" s="8"/>
    </row>
    <row r="148" spans="1:13" ht="45" x14ac:dyDescent="0.25">
      <c r="A148" s="97" t="s">
        <v>1187</v>
      </c>
      <c r="B148" s="43" t="s">
        <v>2422</v>
      </c>
      <c r="C148" s="43" t="s">
        <v>2428</v>
      </c>
      <c r="D148" s="43" t="str">
        <f t="shared" si="2"/>
        <v>SO2 (2010 1-hour)</v>
      </c>
      <c r="E148" s="43" t="s">
        <v>3088</v>
      </c>
      <c r="F148" s="95" t="s">
        <v>1412</v>
      </c>
      <c r="G148" s="43" t="s">
        <v>3088</v>
      </c>
      <c r="H148" s="99">
        <v>44291</v>
      </c>
      <c r="I148" s="43">
        <f>IF(OR(B148="CO",B148="NO2",B148="SO2",B148="PM2.5"),SUMIFS('NAAQS Conformity Thresholds'!E:E,'NAAQS Conformity Thresholds'!A:A,B148),
IF(AND(B148="PM10",LEFT(E148,1)="M"),SUMIFS('NAAQS Conformity Thresholds'!E:E,'NAAQS Conformity Thresholds'!A:A,B148,'NAAQS Conformity Thresholds'!B:B,LEFT(E148,1)),
IF(AND(B148="Ozone",LEFT(E148,1)="M"),SUMIFS('NAAQS Conformity Thresholds'!E:E,'NAAQS Conformity Thresholds'!A:A,B148,'NAAQS Conformity Thresholds'!B:B,LEFT(E148,1),'NAAQS Conformity Thresholds'!D:D,L148),
IF(AND(B148="Ozone",AND(LEFT(E148,1)="N",OR(G148="Marginal",G148="Moderate"))),SUMIFS('NAAQS Conformity Thresholds'!E:E,'NAAQS Conformity Thresholds'!A:A,B148,'NAAQS Conformity Thresholds'!B:B,"N",'NAAQS Conformity Thresholds'!C:C,F148,'NAAQS Conformity Thresholds'!D:D,L148),
SUMIFS('NAAQS Conformity Thresholds'!E:E,'NAAQS Conformity Thresholds'!A:A,B148,'NAAQS Conformity Thresholds'!B:B,LEFT(E148,1),'NAAQS Conformity Thresholds'!C:C,F148,'NAAQS Conformity Thresholds'!D:D,L148)))))</f>
        <v>100</v>
      </c>
      <c r="J148" s="97" t="s">
        <v>3228</v>
      </c>
      <c r="K148" s="43" t="s">
        <v>1210</v>
      </c>
      <c r="L148" s="98" t="s">
        <v>1412</v>
      </c>
      <c r="M148" s="8"/>
    </row>
    <row r="149" spans="1:13" x14ac:dyDescent="0.25">
      <c r="A149" s="97" t="s">
        <v>1188</v>
      </c>
      <c r="B149" s="43" t="s">
        <v>2422</v>
      </c>
      <c r="C149" s="43" t="s">
        <v>2428</v>
      </c>
      <c r="D149" s="43" t="str">
        <f t="shared" si="2"/>
        <v>SO2 (2010 1-hour)</v>
      </c>
      <c r="E149" s="43" t="s">
        <v>2996</v>
      </c>
      <c r="F149" s="95" t="s">
        <v>1412</v>
      </c>
      <c r="G149" s="43" t="s">
        <v>1412</v>
      </c>
      <c r="H149" s="99">
        <v>43616</v>
      </c>
      <c r="I149" s="43">
        <f>IF(OR(B149="CO",B149="NO2",B149="SO2",B149="PM2.5"),SUMIFS('NAAQS Conformity Thresholds'!E:E,'NAAQS Conformity Thresholds'!A:A,B149),
IF(AND(B149="PM10",LEFT(E149,1)="M"),SUMIFS('NAAQS Conformity Thresholds'!E:E,'NAAQS Conformity Thresholds'!A:A,B149,'NAAQS Conformity Thresholds'!B:B,LEFT(E149,1)),
IF(AND(B149="Ozone",LEFT(E149,1)="M"),SUMIFS('NAAQS Conformity Thresholds'!E:E,'NAAQS Conformity Thresholds'!A:A,B149,'NAAQS Conformity Thresholds'!B:B,LEFT(E149,1),'NAAQS Conformity Thresholds'!D:D,L149),
IF(AND(B149="Ozone",AND(LEFT(E149,1)="N",OR(G149="Marginal",G149="Moderate"))),SUMIFS('NAAQS Conformity Thresholds'!E:E,'NAAQS Conformity Thresholds'!A:A,B149,'NAAQS Conformity Thresholds'!B:B,"N",'NAAQS Conformity Thresholds'!C:C,F149,'NAAQS Conformity Thresholds'!D:D,L149),
SUMIFS('NAAQS Conformity Thresholds'!E:E,'NAAQS Conformity Thresholds'!A:A,B149,'NAAQS Conformity Thresholds'!B:B,LEFT(E149,1),'NAAQS Conformity Thresholds'!C:C,F149,'NAAQS Conformity Thresholds'!D:D,L149)))))</f>
        <v>100</v>
      </c>
      <c r="J149" s="97"/>
      <c r="K149" s="43" t="s">
        <v>1211</v>
      </c>
      <c r="L149" s="98" t="s">
        <v>1412</v>
      </c>
      <c r="M149" s="8"/>
    </row>
    <row r="150" spans="1:13" ht="30" x14ac:dyDescent="0.25">
      <c r="A150" s="97" t="s">
        <v>1570</v>
      </c>
      <c r="B150" s="43" t="s">
        <v>2422</v>
      </c>
      <c r="C150" s="43" t="s">
        <v>2426</v>
      </c>
      <c r="D150" s="43" t="str">
        <f t="shared" si="2"/>
        <v>SO2 (1971 24-hour/Annual)</v>
      </c>
      <c r="E150" s="43" t="s">
        <v>3088</v>
      </c>
      <c r="F150" s="95" t="s">
        <v>1412</v>
      </c>
      <c r="G150" s="43" t="s">
        <v>3088</v>
      </c>
      <c r="H150" s="99">
        <v>43616</v>
      </c>
      <c r="I150" s="43">
        <f>IF(OR(B150="CO",B150="NO2",B150="SO2",B150="PM2.5"),SUMIFS('NAAQS Conformity Thresholds'!E:E,'NAAQS Conformity Thresholds'!A:A,B150),
IF(AND(B150="PM10",LEFT(E150,1)="M"),SUMIFS('NAAQS Conformity Thresholds'!E:E,'NAAQS Conformity Thresholds'!A:A,B150,'NAAQS Conformity Thresholds'!B:B,LEFT(E150,1)),
IF(AND(B150="Ozone",LEFT(E150,1)="M"),SUMIFS('NAAQS Conformity Thresholds'!E:E,'NAAQS Conformity Thresholds'!A:A,B150,'NAAQS Conformity Thresholds'!B:B,LEFT(E150,1),'NAAQS Conformity Thresholds'!D:D,L150),
IF(AND(B150="Ozone",AND(LEFT(E150,1)="N",OR(G150="Marginal",G150="Moderate"))),SUMIFS('NAAQS Conformity Thresholds'!E:E,'NAAQS Conformity Thresholds'!A:A,B150,'NAAQS Conformity Thresholds'!B:B,"N",'NAAQS Conformity Thresholds'!C:C,F150,'NAAQS Conformity Thresholds'!D:D,L150),
SUMIFS('NAAQS Conformity Thresholds'!E:E,'NAAQS Conformity Thresholds'!A:A,B150,'NAAQS Conformity Thresholds'!B:B,LEFT(E150,1),'NAAQS Conformity Thresholds'!C:C,F150,'NAAQS Conformity Thresholds'!D:D,L150)))))</f>
        <v>100</v>
      </c>
      <c r="J150" s="97"/>
      <c r="K150" s="43" t="s">
        <v>1174</v>
      </c>
      <c r="L150" s="98" t="s">
        <v>1412</v>
      </c>
      <c r="M150" s="8"/>
    </row>
    <row r="151" spans="1:13" x14ac:dyDescent="0.25">
      <c r="A151" s="97" t="s">
        <v>1506</v>
      </c>
      <c r="B151" s="43" t="s">
        <v>3085</v>
      </c>
      <c r="C151" s="43" t="s">
        <v>2425</v>
      </c>
      <c r="D151" s="43" t="str">
        <f t="shared" si="2"/>
        <v>PM10 (1987 24-hour)</v>
      </c>
      <c r="E151" s="43" t="s">
        <v>3088</v>
      </c>
      <c r="F151" s="43" t="s">
        <v>1056</v>
      </c>
      <c r="G151" s="43" t="s">
        <v>3088</v>
      </c>
      <c r="H151" s="99">
        <v>43616</v>
      </c>
      <c r="I151" s="43">
        <f>IF(OR(B151="CO",B151="NO2",B151="SO2",B151="PM2.5"),SUMIFS('NAAQS Conformity Thresholds'!E:E,'NAAQS Conformity Thresholds'!A:A,B151),
IF(AND(B151="PM10",LEFT(E151,1)="M"),SUMIFS('NAAQS Conformity Thresholds'!E:E,'NAAQS Conformity Thresholds'!A:A,B151,'NAAQS Conformity Thresholds'!B:B,LEFT(E151,1)),
IF(AND(B151="Ozone",LEFT(E151,1)="M"),SUMIFS('NAAQS Conformity Thresholds'!E:E,'NAAQS Conformity Thresholds'!A:A,B151,'NAAQS Conformity Thresholds'!B:B,LEFT(E151,1),'NAAQS Conformity Thresholds'!D:D,L151),
IF(AND(B151="Ozone",AND(LEFT(E151,1)="N",OR(G151="Marginal",G151="Moderate"))),SUMIFS('NAAQS Conformity Thresholds'!E:E,'NAAQS Conformity Thresholds'!A:A,B151,'NAAQS Conformity Thresholds'!B:B,"N",'NAAQS Conformity Thresholds'!C:C,F151,'NAAQS Conformity Thresholds'!D:D,L151),
SUMIFS('NAAQS Conformity Thresholds'!E:E,'NAAQS Conformity Thresholds'!A:A,B151,'NAAQS Conformity Thresholds'!B:B,LEFT(E151,1),'NAAQS Conformity Thresholds'!C:C,F151,'NAAQS Conformity Thresholds'!D:D,L151)))))</f>
        <v>100</v>
      </c>
      <c r="J151" s="97"/>
      <c r="K151" s="43" t="s">
        <v>1353</v>
      </c>
      <c r="L151" s="98" t="s">
        <v>1412</v>
      </c>
      <c r="M151" s="8"/>
    </row>
    <row r="152" spans="1:13" x14ac:dyDescent="0.25">
      <c r="A152" s="97" t="s">
        <v>1070</v>
      </c>
      <c r="B152" s="43" t="s">
        <v>3086</v>
      </c>
      <c r="C152" s="43" t="s">
        <v>2429</v>
      </c>
      <c r="D152" s="43" t="str">
        <f t="shared" si="2"/>
        <v>PM2.5 (2006 24-hour)</v>
      </c>
      <c r="E152" s="43" t="s">
        <v>3088</v>
      </c>
      <c r="F152" s="95" t="s">
        <v>1056</v>
      </c>
      <c r="G152" s="43" t="s">
        <v>3088</v>
      </c>
      <c r="H152" s="99">
        <v>43616</v>
      </c>
      <c r="I152" s="43">
        <f>IF(OR(B152="CO",B152="NO2",B152="SO2",B152="PM2.5"),SUMIFS('NAAQS Conformity Thresholds'!E:E,'NAAQS Conformity Thresholds'!A:A,B152),
IF(AND(B152="PM10",LEFT(E152,1)="M"),SUMIFS('NAAQS Conformity Thresholds'!E:E,'NAAQS Conformity Thresholds'!A:A,B152,'NAAQS Conformity Thresholds'!B:B,LEFT(E152,1)),
IF(AND(B152="Ozone",LEFT(E152,1)="M"),SUMIFS('NAAQS Conformity Thresholds'!E:E,'NAAQS Conformity Thresholds'!A:A,B152,'NAAQS Conformity Thresholds'!B:B,LEFT(E152,1),'NAAQS Conformity Thresholds'!D:D,L152),
IF(AND(B152="Ozone",AND(LEFT(E152,1)="N",OR(G152="Marginal",G152="Moderate"))),SUMIFS('NAAQS Conformity Thresholds'!E:E,'NAAQS Conformity Thresholds'!A:A,B152,'NAAQS Conformity Thresholds'!B:B,"N",'NAAQS Conformity Thresholds'!C:C,F152,'NAAQS Conformity Thresholds'!D:D,L152),
SUMIFS('NAAQS Conformity Thresholds'!E:E,'NAAQS Conformity Thresholds'!A:A,B152,'NAAQS Conformity Thresholds'!B:B,LEFT(E152,1),'NAAQS Conformity Thresholds'!C:C,F152,'NAAQS Conformity Thresholds'!D:D,L152)))))</f>
        <v>100</v>
      </c>
      <c r="J152" s="97"/>
      <c r="K152" s="43" t="s">
        <v>1393</v>
      </c>
      <c r="L152" s="98" t="s">
        <v>1412</v>
      </c>
      <c r="M152" s="8"/>
    </row>
    <row r="153" spans="1:13" x14ac:dyDescent="0.25">
      <c r="A153" s="97" t="s">
        <v>1504</v>
      </c>
      <c r="B153" s="43" t="s">
        <v>3085</v>
      </c>
      <c r="C153" s="43" t="s">
        <v>2425</v>
      </c>
      <c r="D153" s="43" t="str">
        <f t="shared" si="2"/>
        <v>PM10 (1987 24-hour)</v>
      </c>
      <c r="E153" s="43" t="s">
        <v>3088</v>
      </c>
      <c r="F153" s="43" t="s">
        <v>1056</v>
      </c>
      <c r="G153" s="43" t="s">
        <v>3088</v>
      </c>
      <c r="H153" s="99">
        <v>43616</v>
      </c>
      <c r="I153" s="43">
        <f>IF(OR(B153="CO",B153="NO2",B153="SO2",B153="PM2.5"),SUMIFS('NAAQS Conformity Thresholds'!E:E,'NAAQS Conformity Thresholds'!A:A,B153),
IF(AND(B153="PM10",LEFT(E153,1)="M"),SUMIFS('NAAQS Conformity Thresholds'!E:E,'NAAQS Conformity Thresholds'!A:A,B153,'NAAQS Conformity Thresholds'!B:B,LEFT(E153,1)),
IF(AND(B153="Ozone",LEFT(E153,1)="M"),SUMIFS('NAAQS Conformity Thresholds'!E:E,'NAAQS Conformity Thresholds'!A:A,B153,'NAAQS Conformity Thresholds'!B:B,LEFT(E153,1),'NAAQS Conformity Thresholds'!D:D,L153),
IF(AND(B153="Ozone",AND(LEFT(E153,1)="N",OR(G153="Marginal",G153="Moderate"))),SUMIFS('NAAQS Conformity Thresholds'!E:E,'NAAQS Conformity Thresholds'!A:A,B153,'NAAQS Conformity Thresholds'!B:B,"N",'NAAQS Conformity Thresholds'!C:C,F153,'NAAQS Conformity Thresholds'!D:D,L153),
SUMIFS('NAAQS Conformity Thresholds'!E:E,'NAAQS Conformity Thresholds'!A:A,B153,'NAAQS Conformity Thresholds'!B:B,LEFT(E153,1),'NAAQS Conformity Thresholds'!C:C,F153,'NAAQS Conformity Thresholds'!D:D,L153)))))</f>
        <v>100</v>
      </c>
      <c r="J153" s="97"/>
      <c r="K153" s="43" t="s">
        <v>1351</v>
      </c>
      <c r="L153" s="98" t="s">
        <v>1412</v>
      </c>
      <c r="M153" s="8"/>
    </row>
    <row r="154" spans="1:13" x14ac:dyDescent="0.25">
      <c r="A154" s="97" t="s">
        <v>1507</v>
      </c>
      <c r="B154" s="43" t="s">
        <v>3085</v>
      </c>
      <c r="C154" s="43" t="s">
        <v>2425</v>
      </c>
      <c r="D154" s="43" t="str">
        <f t="shared" si="2"/>
        <v>PM10 (1987 24-hour)</v>
      </c>
      <c r="E154" s="43" t="s">
        <v>3088</v>
      </c>
      <c r="F154" s="43" t="s">
        <v>1056</v>
      </c>
      <c r="G154" s="43" t="s">
        <v>3088</v>
      </c>
      <c r="H154" s="99">
        <v>43616</v>
      </c>
      <c r="I154" s="43">
        <f>IF(OR(B154="CO",B154="NO2",B154="SO2",B154="PM2.5"),SUMIFS('NAAQS Conformity Thresholds'!E:E,'NAAQS Conformity Thresholds'!A:A,B154),
IF(AND(B154="PM10",LEFT(E154,1)="M"),SUMIFS('NAAQS Conformity Thresholds'!E:E,'NAAQS Conformity Thresholds'!A:A,B154,'NAAQS Conformity Thresholds'!B:B,LEFT(E154,1)),
IF(AND(B154="Ozone",LEFT(E154,1)="M"),SUMIFS('NAAQS Conformity Thresholds'!E:E,'NAAQS Conformity Thresholds'!A:A,B154,'NAAQS Conformity Thresholds'!B:B,LEFT(E154,1),'NAAQS Conformity Thresholds'!D:D,L154),
IF(AND(B154="Ozone",AND(LEFT(E154,1)="N",OR(G154="Marginal",G154="Moderate"))),SUMIFS('NAAQS Conformity Thresholds'!E:E,'NAAQS Conformity Thresholds'!A:A,B154,'NAAQS Conformity Thresholds'!B:B,"N",'NAAQS Conformity Thresholds'!C:C,F154,'NAAQS Conformity Thresholds'!D:D,L154),
SUMIFS('NAAQS Conformity Thresholds'!E:E,'NAAQS Conformity Thresholds'!A:A,B154,'NAAQS Conformity Thresholds'!B:B,LEFT(E154,1),'NAAQS Conformity Thresholds'!C:C,F154,'NAAQS Conformity Thresholds'!D:D,L154)))))</f>
        <v>100</v>
      </c>
      <c r="J154" s="97"/>
      <c r="K154" s="43" t="s">
        <v>1354</v>
      </c>
      <c r="L154" s="98" t="s">
        <v>1412</v>
      </c>
      <c r="M154" s="8"/>
    </row>
    <row r="155" spans="1:13" x14ac:dyDescent="0.25">
      <c r="A155" s="97" t="s">
        <v>1071</v>
      </c>
      <c r="B155" s="43" t="s">
        <v>1053</v>
      </c>
      <c r="C155" s="43" t="s">
        <v>2430</v>
      </c>
      <c r="D155" s="43" t="str">
        <f t="shared" si="2"/>
        <v>Ozone (2008 8-hour)</v>
      </c>
      <c r="E155" s="43" t="s">
        <v>2996</v>
      </c>
      <c r="F155" s="43" t="s">
        <v>1082</v>
      </c>
      <c r="G155" s="43" t="s">
        <v>1082</v>
      </c>
      <c r="H155" s="99">
        <v>43616</v>
      </c>
      <c r="I155" s="43">
        <f>IF(OR(B155="CO",B155="NO2",B155="SO2",B155="PM2.5"),SUMIFS('NAAQS Conformity Thresholds'!E:E,'NAAQS Conformity Thresholds'!A:A,B155),
IF(AND(B155="PM10",LEFT(E155,1)="M"),SUMIFS('NAAQS Conformity Thresholds'!E:E,'NAAQS Conformity Thresholds'!A:A,B155,'NAAQS Conformity Thresholds'!B:B,LEFT(E155,1)),
IF(AND(B155="Ozone",LEFT(E155,1)="M"),SUMIFS('NAAQS Conformity Thresholds'!E:E,'NAAQS Conformity Thresholds'!A:A,B155,'NAAQS Conformity Thresholds'!B:B,LEFT(E155,1),'NAAQS Conformity Thresholds'!D:D,L155),
IF(AND(B155="Ozone",AND(LEFT(E155,1)="N",OR(G155="Marginal",G155="Moderate"))),SUMIFS('NAAQS Conformity Thresholds'!E:E,'NAAQS Conformity Thresholds'!A:A,B155,'NAAQS Conformity Thresholds'!B:B,"N",'NAAQS Conformity Thresholds'!C:C,F155,'NAAQS Conformity Thresholds'!D:D,L155),
SUMIFS('NAAQS Conformity Thresholds'!E:E,'NAAQS Conformity Thresholds'!A:A,B155,'NAAQS Conformity Thresholds'!B:B,LEFT(E155,1),'NAAQS Conformity Thresholds'!C:C,F155,'NAAQS Conformity Thresholds'!D:D,L155)))))</f>
        <v>50</v>
      </c>
      <c r="J155" s="97"/>
      <c r="K155" s="43" t="s">
        <v>1115</v>
      </c>
      <c r="L155" s="98" t="s">
        <v>1412</v>
      </c>
      <c r="M155" s="8"/>
    </row>
    <row r="156" spans="1:13" x14ac:dyDescent="0.25">
      <c r="A156" s="97" t="s">
        <v>1071</v>
      </c>
      <c r="B156" s="97" t="s">
        <v>1053</v>
      </c>
      <c r="C156" s="43" t="s">
        <v>3125</v>
      </c>
      <c r="D156" s="43" t="str">
        <f t="shared" si="2"/>
        <v>Ozone (2015 8-hour)</v>
      </c>
      <c r="E156" s="43" t="s">
        <v>2996</v>
      </c>
      <c r="F156" s="97" t="s">
        <v>1056</v>
      </c>
      <c r="G156" s="43" t="s">
        <v>1056</v>
      </c>
      <c r="H156" s="99">
        <v>43616</v>
      </c>
      <c r="I156" s="43">
        <f>IF(OR(B156="CO",B156="NO2",B156="SO2",B156="PM2.5"),SUMIFS('NAAQS Conformity Thresholds'!E:E,'NAAQS Conformity Thresholds'!A:A,B156),
IF(AND(B156="PM10",LEFT(E156,1)="M"),SUMIFS('NAAQS Conformity Thresholds'!E:E,'NAAQS Conformity Thresholds'!A:A,B156,'NAAQS Conformity Thresholds'!B:B,LEFT(E156,1)),
IF(AND(B156="Ozone",LEFT(E156,1)="M"),SUMIFS('NAAQS Conformity Thresholds'!E:E,'NAAQS Conformity Thresholds'!A:A,B156,'NAAQS Conformity Thresholds'!B:B,LEFT(E156,1),'NAAQS Conformity Thresholds'!D:D,L156),
IF(AND(B156="Ozone",AND(LEFT(E156,1)="N",OR(G156="Marginal",G156="Moderate"))),SUMIFS('NAAQS Conformity Thresholds'!E:E,'NAAQS Conformity Thresholds'!A:A,B156,'NAAQS Conformity Thresholds'!B:B,"N",'NAAQS Conformity Thresholds'!C:C,F156,'NAAQS Conformity Thresholds'!D:D,L156),
SUMIFS('NAAQS Conformity Thresholds'!E:E,'NAAQS Conformity Thresholds'!A:A,B156,'NAAQS Conformity Thresholds'!B:B,LEFT(E156,1),'NAAQS Conformity Thresholds'!C:C,F156,'NAAQS Conformity Thresholds'!D:D,L156)))))</f>
        <v>100</v>
      </c>
      <c r="J156" s="97"/>
      <c r="K156" s="97" t="s">
        <v>3148</v>
      </c>
      <c r="L156" s="97" t="s">
        <v>1086</v>
      </c>
      <c r="M156" s="8"/>
    </row>
    <row r="157" spans="1:13" x14ac:dyDescent="0.25">
      <c r="A157" s="97" t="s">
        <v>1509</v>
      </c>
      <c r="B157" s="43" t="s">
        <v>3085</v>
      </c>
      <c r="C157" s="43" t="s">
        <v>2425</v>
      </c>
      <c r="D157" s="43" t="str">
        <f t="shared" si="2"/>
        <v>PM10 (1987 24-hour)</v>
      </c>
      <c r="E157" s="43" t="s">
        <v>3088</v>
      </c>
      <c r="F157" s="43" t="s">
        <v>1056</v>
      </c>
      <c r="G157" s="43" t="s">
        <v>3088</v>
      </c>
      <c r="H157" s="99">
        <v>43616</v>
      </c>
      <c r="I157" s="43">
        <f>IF(OR(B157="CO",B157="NO2",B157="SO2",B157="PM2.5"),SUMIFS('NAAQS Conformity Thresholds'!E:E,'NAAQS Conformity Thresholds'!A:A,B157),
IF(AND(B157="PM10",LEFT(E157,1)="M"),SUMIFS('NAAQS Conformity Thresholds'!E:E,'NAAQS Conformity Thresholds'!A:A,B157,'NAAQS Conformity Thresholds'!B:B,LEFT(E157,1)),
IF(AND(B157="Ozone",LEFT(E157,1)="M"),SUMIFS('NAAQS Conformity Thresholds'!E:E,'NAAQS Conformity Thresholds'!A:A,B157,'NAAQS Conformity Thresholds'!B:B,LEFT(E157,1),'NAAQS Conformity Thresholds'!D:D,L157),
IF(AND(B157="Ozone",AND(LEFT(E157,1)="N",OR(G157="Marginal",G157="Moderate"))),SUMIFS('NAAQS Conformity Thresholds'!E:E,'NAAQS Conformity Thresholds'!A:A,B157,'NAAQS Conformity Thresholds'!B:B,"N",'NAAQS Conformity Thresholds'!C:C,F157,'NAAQS Conformity Thresholds'!D:D,L157),
SUMIFS('NAAQS Conformity Thresholds'!E:E,'NAAQS Conformity Thresholds'!A:A,B157,'NAAQS Conformity Thresholds'!B:B,LEFT(E157,1),'NAAQS Conformity Thresholds'!C:C,F157,'NAAQS Conformity Thresholds'!D:D,L157)))))</f>
        <v>100</v>
      </c>
      <c r="J157" s="97"/>
      <c r="K157" s="43" t="s">
        <v>1355</v>
      </c>
      <c r="L157" s="98" t="s">
        <v>1412</v>
      </c>
      <c r="M157" s="8"/>
    </row>
    <row r="158" spans="1:13" x14ac:dyDescent="0.25">
      <c r="A158" s="97" t="s">
        <v>1544</v>
      </c>
      <c r="B158" s="43" t="s">
        <v>3085</v>
      </c>
      <c r="C158" s="43" t="s">
        <v>2425</v>
      </c>
      <c r="D158" s="43" t="str">
        <f t="shared" si="2"/>
        <v>PM10 (1987 24-hour)</v>
      </c>
      <c r="E158" s="43" t="s">
        <v>3088</v>
      </c>
      <c r="F158" s="43" t="s">
        <v>1056</v>
      </c>
      <c r="G158" s="43" t="s">
        <v>3088</v>
      </c>
      <c r="H158" s="99">
        <v>43616</v>
      </c>
      <c r="I158" s="43">
        <f>IF(OR(B158="CO",B158="NO2",B158="SO2",B158="PM2.5"),SUMIFS('NAAQS Conformity Thresholds'!E:E,'NAAQS Conformity Thresholds'!A:A,B158),
IF(AND(B158="PM10",LEFT(E158,1)="M"),SUMIFS('NAAQS Conformity Thresholds'!E:E,'NAAQS Conformity Thresholds'!A:A,B158,'NAAQS Conformity Thresholds'!B:B,LEFT(E158,1)),
IF(AND(B158="Ozone",LEFT(E158,1)="M"),SUMIFS('NAAQS Conformity Thresholds'!E:E,'NAAQS Conformity Thresholds'!A:A,B158,'NAAQS Conformity Thresholds'!B:B,LEFT(E158,1),'NAAQS Conformity Thresholds'!D:D,L158),
IF(AND(B158="Ozone",AND(LEFT(E158,1)="N",OR(G158="Marginal",G158="Moderate"))),SUMIFS('NAAQS Conformity Thresholds'!E:E,'NAAQS Conformity Thresholds'!A:A,B158,'NAAQS Conformity Thresholds'!B:B,"N",'NAAQS Conformity Thresholds'!C:C,F158,'NAAQS Conformity Thresholds'!D:D,L158),
SUMIFS('NAAQS Conformity Thresholds'!E:E,'NAAQS Conformity Thresholds'!A:A,B158,'NAAQS Conformity Thresholds'!B:B,LEFT(E158,1),'NAAQS Conformity Thresholds'!C:C,F158,'NAAQS Conformity Thresholds'!D:D,L158)))))</f>
        <v>100</v>
      </c>
      <c r="J158" s="97"/>
      <c r="K158" s="43" t="s">
        <v>1356</v>
      </c>
      <c r="L158" s="98" t="s">
        <v>1412</v>
      </c>
      <c r="M158" s="8"/>
    </row>
    <row r="159" spans="1:13" x14ac:dyDescent="0.25">
      <c r="A159" s="97" t="s">
        <v>1510</v>
      </c>
      <c r="B159" s="43" t="s">
        <v>3085</v>
      </c>
      <c r="C159" s="43" t="s">
        <v>2425</v>
      </c>
      <c r="D159" s="43" t="str">
        <f t="shared" si="2"/>
        <v>PM10 (1987 24-hour)</v>
      </c>
      <c r="E159" s="43" t="s">
        <v>3088</v>
      </c>
      <c r="F159" s="43" t="s">
        <v>1056</v>
      </c>
      <c r="G159" s="43" t="s">
        <v>3088</v>
      </c>
      <c r="H159" s="99">
        <v>43616</v>
      </c>
      <c r="I159" s="43">
        <f>IF(OR(B159="CO",B159="NO2",B159="SO2",B159="PM2.5"),SUMIFS('NAAQS Conformity Thresholds'!E:E,'NAAQS Conformity Thresholds'!A:A,B159),
IF(AND(B159="PM10",LEFT(E159,1)="M"),SUMIFS('NAAQS Conformity Thresholds'!E:E,'NAAQS Conformity Thresholds'!A:A,B159,'NAAQS Conformity Thresholds'!B:B,LEFT(E159,1)),
IF(AND(B159="Ozone",LEFT(E159,1)="M"),SUMIFS('NAAQS Conformity Thresholds'!E:E,'NAAQS Conformity Thresholds'!A:A,B159,'NAAQS Conformity Thresholds'!B:B,LEFT(E159,1),'NAAQS Conformity Thresholds'!D:D,L159),
IF(AND(B159="Ozone",AND(LEFT(E159,1)="N",OR(G159="Marginal",G159="Moderate"))),SUMIFS('NAAQS Conformity Thresholds'!E:E,'NAAQS Conformity Thresholds'!A:A,B159,'NAAQS Conformity Thresholds'!B:B,"N",'NAAQS Conformity Thresholds'!C:C,F159,'NAAQS Conformity Thresholds'!D:D,L159),
SUMIFS('NAAQS Conformity Thresholds'!E:E,'NAAQS Conformity Thresholds'!A:A,B159,'NAAQS Conformity Thresholds'!B:B,LEFT(E159,1),'NAAQS Conformity Thresholds'!C:C,F159,'NAAQS Conformity Thresholds'!D:D,L159)))))</f>
        <v>100</v>
      </c>
      <c r="J159" s="97"/>
      <c r="K159" s="43" t="s">
        <v>1357</v>
      </c>
      <c r="L159" s="98" t="s">
        <v>1412</v>
      </c>
      <c r="M159" s="8"/>
    </row>
    <row r="160" spans="1:13" x14ac:dyDescent="0.25">
      <c r="A160" s="97" t="s">
        <v>1446</v>
      </c>
      <c r="B160" s="43" t="s">
        <v>764</v>
      </c>
      <c r="C160" s="43" t="s">
        <v>2427</v>
      </c>
      <c r="D160" s="43" t="str">
        <f t="shared" si="2"/>
        <v>CO (1971 8-hour)</v>
      </c>
      <c r="E160" s="43" t="s">
        <v>3088</v>
      </c>
      <c r="F160" s="43" t="s">
        <v>1293</v>
      </c>
      <c r="G160" s="43" t="s">
        <v>3088</v>
      </c>
      <c r="H160" s="99">
        <v>42779</v>
      </c>
      <c r="I160" s="43">
        <f>IF(OR(B160="CO",B160="NO2",B160="SO2",B160="PM2.5"),SUMIFS('NAAQS Conformity Thresholds'!E:E,'NAAQS Conformity Thresholds'!A:A,B160),
IF(AND(B160="PM10",LEFT(E160,1)="M"),SUMIFS('NAAQS Conformity Thresholds'!E:E,'NAAQS Conformity Thresholds'!A:A,B160,'NAAQS Conformity Thresholds'!B:B,LEFT(E160,1)),
IF(AND(B160="Ozone",LEFT(E160,1)="M"),SUMIFS('NAAQS Conformity Thresholds'!E:E,'NAAQS Conformity Thresholds'!A:A,B160,'NAAQS Conformity Thresholds'!B:B,LEFT(E160,1),'NAAQS Conformity Thresholds'!D:D,L160),
IF(AND(B160="Ozone",AND(LEFT(E160,1)="N",OR(G160="Marginal",G160="Moderate"))),SUMIFS('NAAQS Conformity Thresholds'!E:E,'NAAQS Conformity Thresholds'!A:A,B160,'NAAQS Conformity Thresholds'!B:B,"N",'NAAQS Conformity Thresholds'!C:C,F160,'NAAQS Conformity Thresholds'!D:D,L160),
SUMIFS('NAAQS Conformity Thresholds'!E:E,'NAAQS Conformity Thresholds'!A:A,B160,'NAAQS Conformity Thresholds'!B:B,LEFT(E160,1),'NAAQS Conformity Thresholds'!C:C,F160,'NAAQS Conformity Thresholds'!D:D,L160)))))</f>
        <v>100</v>
      </c>
      <c r="J160" s="97"/>
      <c r="K160" s="43" t="s">
        <v>1253</v>
      </c>
      <c r="L160" s="98" t="s">
        <v>1412</v>
      </c>
      <c r="M160" s="8"/>
    </row>
    <row r="161" spans="1:13" x14ac:dyDescent="0.25">
      <c r="A161" s="97" t="s">
        <v>1226</v>
      </c>
      <c r="B161" s="43" t="s">
        <v>3086</v>
      </c>
      <c r="C161" s="43" t="s">
        <v>2429</v>
      </c>
      <c r="D161" s="43" t="str">
        <f t="shared" si="2"/>
        <v>PM2.5 (2006 24-hour)</v>
      </c>
      <c r="E161" s="43" t="s">
        <v>2996</v>
      </c>
      <c r="F161" s="95" t="s">
        <v>1056</v>
      </c>
      <c r="G161" s="43" t="s">
        <v>1056</v>
      </c>
      <c r="H161" s="99">
        <v>43616</v>
      </c>
      <c r="I161" s="43">
        <f>IF(OR(B161="CO",B161="NO2",B161="SO2",B161="PM2.5"),SUMIFS('NAAQS Conformity Thresholds'!E:E,'NAAQS Conformity Thresholds'!A:A,B161),
IF(AND(B161="PM10",LEFT(E161,1)="M"),SUMIFS('NAAQS Conformity Thresholds'!E:E,'NAAQS Conformity Thresholds'!A:A,B161,'NAAQS Conformity Thresholds'!B:B,LEFT(E161,1)),
IF(AND(B161="Ozone",LEFT(E161,1)="M"),SUMIFS('NAAQS Conformity Thresholds'!E:E,'NAAQS Conformity Thresholds'!A:A,B161,'NAAQS Conformity Thresholds'!B:B,LEFT(E161,1),'NAAQS Conformity Thresholds'!D:D,L161),
IF(AND(B161="Ozone",AND(LEFT(E161,1)="N",OR(G161="Marginal",G161="Moderate"))),SUMIFS('NAAQS Conformity Thresholds'!E:E,'NAAQS Conformity Thresholds'!A:A,B161,'NAAQS Conformity Thresholds'!B:B,"N",'NAAQS Conformity Thresholds'!C:C,F161,'NAAQS Conformity Thresholds'!D:D,L161),
SUMIFS('NAAQS Conformity Thresholds'!E:E,'NAAQS Conformity Thresholds'!A:A,B161,'NAAQS Conformity Thresholds'!B:B,LEFT(E161,1),'NAAQS Conformity Thresholds'!C:C,F161,'NAAQS Conformity Thresholds'!D:D,L161)))))</f>
        <v>100</v>
      </c>
      <c r="J161" s="97"/>
      <c r="K161" s="43" t="s">
        <v>1394</v>
      </c>
      <c r="L161" s="98" t="s">
        <v>1412</v>
      </c>
      <c r="M161" s="8"/>
    </row>
    <row r="162" spans="1:13" x14ac:dyDescent="0.25">
      <c r="A162" s="97" t="s">
        <v>1068</v>
      </c>
      <c r="B162" s="43" t="s">
        <v>1053</v>
      </c>
      <c r="C162" s="43" t="s">
        <v>2430</v>
      </c>
      <c r="D162" s="43" t="str">
        <f t="shared" si="2"/>
        <v>Ozone (2008 8-hour)</v>
      </c>
      <c r="E162" s="43" t="s">
        <v>3088</v>
      </c>
      <c r="F162" s="43" t="s">
        <v>1065</v>
      </c>
      <c r="G162" s="43" t="s">
        <v>3088</v>
      </c>
      <c r="H162" s="99">
        <v>43616</v>
      </c>
      <c r="I162" s="43">
        <f>IF(OR(B162="CO",B162="NO2",B162="SO2",B162="PM2.5"),SUMIFS('NAAQS Conformity Thresholds'!E:E,'NAAQS Conformity Thresholds'!A:A,B162),
IF(AND(B162="PM10",LEFT(E162,1)="M"),SUMIFS('NAAQS Conformity Thresholds'!E:E,'NAAQS Conformity Thresholds'!A:A,B162,'NAAQS Conformity Thresholds'!B:B,LEFT(E162,1)),
IF(AND(B162="Ozone",LEFT(E162,1)="M"),SUMIFS('NAAQS Conformity Thresholds'!E:E,'NAAQS Conformity Thresholds'!A:A,B162,'NAAQS Conformity Thresholds'!B:B,LEFT(E162,1),'NAAQS Conformity Thresholds'!D:D,L162),
IF(AND(B162="Ozone",AND(LEFT(E162,1)="N",OR(G162="Marginal",G162="Moderate"))),SUMIFS('NAAQS Conformity Thresholds'!E:E,'NAAQS Conformity Thresholds'!A:A,B162,'NAAQS Conformity Thresholds'!B:B,"N",'NAAQS Conformity Thresholds'!C:C,F162,'NAAQS Conformity Thresholds'!D:D,L162),
SUMIFS('NAAQS Conformity Thresholds'!E:E,'NAAQS Conformity Thresholds'!A:A,B162,'NAAQS Conformity Thresholds'!B:B,LEFT(E162,1),'NAAQS Conformity Thresholds'!C:C,F162,'NAAQS Conformity Thresholds'!D:D,L162)))))</f>
        <v>100</v>
      </c>
      <c r="J162" s="97"/>
      <c r="K162" s="43" t="s">
        <v>1116</v>
      </c>
      <c r="L162" s="98" t="s">
        <v>1086</v>
      </c>
      <c r="M162" s="8"/>
    </row>
    <row r="163" spans="1:13" x14ac:dyDescent="0.25">
      <c r="A163" s="97" t="s">
        <v>1384</v>
      </c>
      <c r="B163" s="43" t="s">
        <v>3086</v>
      </c>
      <c r="C163" s="43" t="s">
        <v>2429</v>
      </c>
      <c r="D163" s="43" t="str">
        <f t="shared" si="2"/>
        <v>PM2.5 (2006 24-hour)</v>
      </c>
      <c r="E163" s="43" t="s">
        <v>3088</v>
      </c>
      <c r="F163" s="95" t="s">
        <v>1056</v>
      </c>
      <c r="G163" s="43" t="s">
        <v>3088</v>
      </c>
      <c r="H163" s="99">
        <v>43616</v>
      </c>
      <c r="I163" s="43">
        <f>IF(OR(B163="CO",B163="NO2",B163="SO2",B163="PM2.5"),SUMIFS('NAAQS Conformity Thresholds'!E:E,'NAAQS Conformity Thresholds'!A:A,B163),
IF(AND(B163="PM10",LEFT(E163,1)="M"),SUMIFS('NAAQS Conformity Thresholds'!E:E,'NAAQS Conformity Thresholds'!A:A,B163,'NAAQS Conformity Thresholds'!B:B,LEFT(E163,1)),
IF(AND(B163="Ozone",LEFT(E163,1)="M"),SUMIFS('NAAQS Conformity Thresholds'!E:E,'NAAQS Conformity Thresholds'!A:A,B163,'NAAQS Conformity Thresholds'!B:B,LEFT(E163,1),'NAAQS Conformity Thresholds'!D:D,L163),
IF(AND(B163="Ozone",AND(LEFT(E163,1)="N",OR(G163="Marginal",G163="Moderate"))),SUMIFS('NAAQS Conformity Thresholds'!E:E,'NAAQS Conformity Thresholds'!A:A,B163,'NAAQS Conformity Thresholds'!B:B,"N",'NAAQS Conformity Thresholds'!C:C,F163,'NAAQS Conformity Thresholds'!D:D,L163),
SUMIFS('NAAQS Conformity Thresholds'!E:E,'NAAQS Conformity Thresholds'!A:A,B163,'NAAQS Conformity Thresholds'!B:B,LEFT(E163,1),'NAAQS Conformity Thresholds'!C:C,F163,'NAAQS Conformity Thresholds'!D:D,L163)))))</f>
        <v>100</v>
      </c>
      <c r="J163" s="97"/>
      <c r="K163" s="43" t="s">
        <v>1395</v>
      </c>
      <c r="L163" s="98" t="s">
        <v>1412</v>
      </c>
      <c r="M163" s="8"/>
    </row>
    <row r="164" spans="1:13" x14ac:dyDescent="0.25">
      <c r="A164" s="97" t="s">
        <v>1571</v>
      </c>
      <c r="B164" s="43" t="s">
        <v>2422</v>
      </c>
      <c r="C164" s="43" t="s">
        <v>2426</v>
      </c>
      <c r="D164" s="43" t="str">
        <f t="shared" si="2"/>
        <v>SO2 (1971 24-hour/Annual)</v>
      </c>
      <c r="E164" s="43" t="s">
        <v>3088</v>
      </c>
      <c r="F164" s="95" t="s">
        <v>1412</v>
      </c>
      <c r="G164" s="43" t="s">
        <v>3088</v>
      </c>
      <c r="H164" s="99">
        <v>43616</v>
      </c>
      <c r="I164" s="43">
        <f>IF(OR(B164="CO",B164="NO2",B164="SO2",B164="PM2.5"),SUMIFS('NAAQS Conformity Thresholds'!E:E,'NAAQS Conformity Thresholds'!A:A,B164),
IF(AND(B164="PM10",LEFT(E164,1)="M"),SUMIFS('NAAQS Conformity Thresholds'!E:E,'NAAQS Conformity Thresholds'!A:A,B164,'NAAQS Conformity Thresholds'!B:B,LEFT(E164,1)),
IF(AND(B164="Ozone",LEFT(E164,1)="M"),SUMIFS('NAAQS Conformity Thresholds'!E:E,'NAAQS Conformity Thresholds'!A:A,B164,'NAAQS Conformity Thresholds'!B:B,LEFT(E164,1),'NAAQS Conformity Thresholds'!D:D,L164),
IF(AND(B164="Ozone",AND(LEFT(E164,1)="N",OR(G164="Marginal",G164="Moderate"))),SUMIFS('NAAQS Conformity Thresholds'!E:E,'NAAQS Conformity Thresholds'!A:A,B164,'NAAQS Conformity Thresholds'!B:B,"N",'NAAQS Conformity Thresholds'!C:C,F164,'NAAQS Conformity Thresholds'!D:D,L164),
SUMIFS('NAAQS Conformity Thresholds'!E:E,'NAAQS Conformity Thresholds'!A:A,B164,'NAAQS Conformity Thresholds'!B:B,LEFT(E164,1),'NAAQS Conformity Thresholds'!C:C,F164,'NAAQS Conformity Thresholds'!D:D,L164)))))</f>
        <v>100</v>
      </c>
      <c r="J164" s="97"/>
      <c r="K164" s="43" t="s">
        <v>1158</v>
      </c>
      <c r="L164" s="98" t="s">
        <v>1412</v>
      </c>
      <c r="M164" s="8"/>
    </row>
    <row r="165" spans="1:13" x14ac:dyDescent="0.25">
      <c r="A165" s="97" t="s">
        <v>1512</v>
      </c>
      <c r="B165" s="43" t="s">
        <v>3085</v>
      </c>
      <c r="C165" s="43" t="s">
        <v>2425</v>
      </c>
      <c r="D165" s="43" t="str">
        <f t="shared" si="2"/>
        <v>PM10 (1987 24-hour)</v>
      </c>
      <c r="E165" s="43" t="s">
        <v>3088</v>
      </c>
      <c r="F165" s="43" t="s">
        <v>1056</v>
      </c>
      <c r="G165" s="43" t="s">
        <v>3088</v>
      </c>
      <c r="H165" s="99">
        <v>43616</v>
      </c>
      <c r="I165" s="43">
        <f>IF(OR(B165="CO",B165="NO2",B165="SO2",B165="PM2.5"),SUMIFS('NAAQS Conformity Thresholds'!E:E,'NAAQS Conformity Thresholds'!A:A,B165),
IF(AND(B165="PM10",LEFT(E165,1)="M"),SUMIFS('NAAQS Conformity Thresholds'!E:E,'NAAQS Conformity Thresholds'!A:A,B165,'NAAQS Conformity Thresholds'!B:B,LEFT(E165,1)),
IF(AND(B165="Ozone",LEFT(E165,1)="M"),SUMIFS('NAAQS Conformity Thresholds'!E:E,'NAAQS Conformity Thresholds'!A:A,B165,'NAAQS Conformity Thresholds'!B:B,LEFT(E165,1),'NAAQS Conformity Thresholds'!D:D,L165),
IF(AND(B165="Ozone",AND(LEFT(E165,1)="N",OR(G165="Marginal",G165="Moderate"))),SUMIFS('NAAQS Conformity Thresholds'!E:E,'NAAQS Conformity Thresholds'!A:A,B165,'NAAQS Conformity Thresholds'!B:B,"N",'NAAQS Conformity Thresholds'!C:C,F165,'NAAQS Conformity Thresholds'!D:D,L165),
SUMIFS('NAAQS Conformity Thresholds'!E:E,'NAAQS Conformity Thresholds'!A:A,B165,'NAAQS Conformity Thresholds'!B:B,LEFT(E165,1),'NAAQS Conformity Thresholds'!C:C,F165,'NAAQS Conformity Thresholds'!D:D,L165)))))</f>
        <v>100</v>
      </c>
      <c r="J165" s="97"/>
      <c r="K165" s="43" t="s">
        <v>1359</v>
      </c>
      <c r="L165" s="98" t="s">
        <v>1412</v>
      </c>
      <c r="M165" s="8"/>
    </row>
    <row r="166" spans="1:13" x14ac:dyDescent="0.25">
      <c r="A166" s="97" t="s">
        <v>1189</v>
      </c>
      <c r="B166" s="43" t="s">
        <v>2422</v>
      </c>
      <c r="C166" s="43" t="s">
        <v>2428</v>
      </c>
      <c r="D166" s="43" t="str">
        <f t="shared" si="2"/>
        <v>SO2 (2010 1-hour)</v>
      </c>
      <c r="E166" s="43" t="s">
        <v>3088</v>
      </c>
      <c r="F166" s="95" t="s">
        <v>1412</v>
      </c>
      <c r="G166" s="43" t="s">
        <v>3088</v>
      </c>
      <c r="H166" s="99">
        <v>43616</v>
      </c>
      <c r="I166" s="43">
        <f>IF(OR(B166="CO",B166="NO2",B166="SO2",B166="PM2.5"),SUMIFS('NAAQS Conformity Thresholds'!E:E,'NAAQS Conformity Thresholds'!A:A,B166),
IF(AND(B166="PM10",LEFT(E166,1)="M"),SUMIFS('NAAQS Conformity Thresholds'!E:E,'NAAQS Conformity Thresholds'!A:A,B166,'NAAQS Conformity Thresholds'!B:B,LEFT(E166,1)),
IF(AND(B166="Ozone",LEFT(E166,1)="M"),SUMIFS('NAAQS Conformity Thresholds'!E:E,'NAAQS Conformity Thresholds'!A:A,B166,'NAAQS Conformity Thresholds'!B:B,LEFT(E166,1),'NAAQS Conformity Thresholds'!D:D,L166),
IF(AND(B166="Ozone",AND(LEFT(E166,1)="N",OR(G166="Marginal",G166="Moderate"))),SUMIFS('NAAQS Conformity Thresholds'!E:E,'NAAQS Conformity Thresholds'!A:A,B166,'NAAQS Conformity Thresholds'!B:B,"N",'NAAQS Conformity Thresholds'!C:C,F166,'NAAQS Conformity Thresholds'!D:D,L166),
SUMIFS('NAAQS Conformity Thresholds'!E:E,'NAAQS Conformity Thresholds'!A:A,B166,'NAAQS Conformity Thresholds'!B:B,LEFT(E166,1),'NAAQS Conformity Thresholds'!C:C,F166,'NAAQS Conformity Thresholds'!D:D,L166)))))</f>
        <v>100</v>
      </c>
      <c r="J166" s="97"/>
      <c r="K166" s="43" t="s">
        <v>1212</v>
      </c>
      <c r="L166" s="98" t="s">
        <v>1412</v>
      </c>
      <c r="M166" s="8"/>
    </row>
    <row r="167" spans="1:13" x14ac:dyDescent="0.25">
      <c r="A167" s="97" t="s">
        <v>838</v>
      </c>
      <c r="B167" s="43" t="s">
        <v>2422</v>
      </c>
      <c r="C167" s="43" t="s">
        <v>2426</v>
      </c>
      <c r="D167" s="43" t="str">
        <f t="shared" si="2"/>
        <v>SO2 (1971 24-hour/Annual)</v>
      </c>
      <c r="E167" s="43" t="s">
        <v>3088</v>
      </c>
      <c r="F167" s="95" t="s">
        <v>1412</v>
      </c>
      <c r="G167" s="43" t="s">
        <v>3088</v>
      </c>
      <c r="H167" s="99">
        <v>43616</v>
      </c>
      <c r="I167" s="43">
        <f>IF(OR(B167="CO",B167="NO2",B167="SO2",B167="PM2.5"),SUMIFS('NAAQS Conformity Thresholds'!E:E,'NAAQS Conformity Thresholds'!A:A,B167),
IF(AND(B167="PM10",LEFT(E167,1)="M"),SUMIFS('NAAQS Conformity Thresholds'!E:E,'NAAQS Conformity Thresholds'!A:A,B167,'NAAQS Conformity Thresholds'!B:B,LEFT(E167,1)),
IF(AND(B167="Ozone",LEFT(E167,1)="M"),SUMIFS('NAAQS Conformity Thresholds'!E:E,'NAAQS Conformity Thresholds'!A:A,B167,'NAAQS Conformity Thresholds'!B:B,LEFT(E167,1),'NAAQS Conformity Thresholds'!D:D,L167),
IF(AND(B167="Ozone",AND(LEFT(E167,1)="N",OR(G167="Marginal",G167="Moderate"))),SUMIFS('NAAQS Conformity Thresholds'!E:E,'NAAQS Conformity Thresholds'!A:A,B167,'NAAQS Conformity Thresholds'!B:B,"N",'NAAQS Conformity Thresholds'!C:C,F167,'NAAQS Conformity Thresholds'!D:D,L167),
SUMIFS('NAAQS Conformity Thresholds'!E:E,'NAAQS Conformity Thresholds'!A:A,B167,'NAAQS Conformity Thresholds'!B:B,LEFT(E167,1),'NAAQS Conformity Thresholds'!C:C,F167,'NAAQS Conformity Thresholds'!D:D,L167)))))</f>
        <v>100</v>
      </c>
      <c r="J167" s="97"/>
      <c r="K167" s="43" t="s">
        <v>839</v>
      </c>
      <c r="L167" s="98" t="s">
        <v>1412</v>
      </c>
      <c r="M167" s="8"/>
    </row>
    <row r="168" spans="1:13" ht="30" x14ac:dyDescent="0.25">
      <c r="A168" s="97" t="s">
        <v>1572</v>
      </c>
      <c r="B168" s="43" t="s">
        <v>2422</v>
      </c>
      <c r="C168" s="43" t="s">
        <v>2426</v>
      </c>
      <c r="D168" s="43" t="str">
        <f t="shared" si="2"/>
        <v>SO2 (1971 24-hour/Annual)</v>
      </c>
      <c r="E168" s="43" t="s">
        <v>3088</v>
      </c>
      <c r="F168" s="95" t="s">
        <v>1412</v>
      </c>
      <c r="G168" s="43" t="s">
        <v>3088</v>
      </c>
      <c r="H168" s="99">
        <v>43616</v>
      </c>
      <c r="I168" s="43">
        <f>IF(OR(B168="CO",B168="NO2",B168="SO2",B168="PM2.5"),SUMIFS('NAAQS Conformity Thresholds'!E:E,'NAAQS Conformity Thresholds'!A:A,B168),
IF(AND(B168="PM10",LEFT(E168,1)="M"),SUMIFS('NAAQS Conformity Thresholds'!E:E,'NAAQS Conformity Thresholds'!A:A,B168,'NAAQS Conformity Thresholds'!B:B,LEFT(E168,1)),
IF(AND(B168="Ozone",LEFT(E168,1)="M"),SUMIFS('NAAQS Conformity Thresholds'!E:E,'NAAQS Conformity Thresholds'!A:A,B168,'NAAQS Conformity Thresholds'!B:B,LEFT(E168,1),'NAAQS Conformity Thresholds'!D:D,L168),
IF(AND(B168="Ozone",AND(LEFT(E168,1)="N",OR(G168="Marginal",G168="Moderate"))),SUMIFS('NAAQS Conformity Thresholds'!E:E,'NAAQS Conformity Thresholds'!A:A,B168,'NAAQS Conformity Thresholds'!B:B,"N",'NAAQS Conformity Thresholds'!C:C,F168,'NAAQS Conformity Thresholds'!D:D,L168),
SUMIFS('NAAQS Conformity Thresholds'!E:E,'NAAQS Conformity Thresholds'!A:A,B168,'NAAQS Conformity Thresholds'!B:B,LEFT(E168,1),'NAAQS Conformity Thresholds'!C:C,F168,'NAAQS Conformity Thresholds'!D:D,L168)))))</f>
        <v>100</v>
      </c>
      <c r="J168" s="97"/>
      <c r="K168" s="43" t="s">
        <v>1159</v>
      </c>
      <c r="L168" s="98" t="s">
        <v>1412</v>
      </c>
      <c r="M168" s="8"/>
    </row>
    <row r="169" spans="1:13" ht="30" x14ac:dyDescent="0.25">
      <c r="A169" s="97" t="s">
        <v>835</v>
      </c>
      <c r="B169" s="43" t="s">
        <v>3085</v>
      </c>
      <c r="C169" s="43" t="s">
        <v>2425</v>
      </c>
      <c r="D169" s="43" t="str">
        <f t="shared" si="2"/>
        <v>PM10 (1987 24-hour)</v>
      </c>
      <c r="E169" s="43" t="s">
        <v>3088</v>
      </c>
      <c r="F169" s="43" t="s">
        <v>1056</v>
      </c>
      <c r="G169" s="43" t="s">
        <v>3088</v>
      </c>
      <c r="H169" s="99">
        <v>43616</v>
      </c>
      <c r="I169" s="43">
        <f>IF(OR(B169="CO",B169="NO2",B169="SO2",B169="PM2.5"),SUMIFS('NAAQS Conformity Thresholds'!E:E,'NAAQS Conformity Thresholds'!A:A,B169),
IF(AND(B169="PM10",LEFT(E169,1)="M"),SUMIFS('NAAQS Conformity Thresholds'!E:E,'NAAQS Conformity Thresholds'!A:A,B169,'NAAQS Conformity Thresholds'!B:B,LEFT(E169,1)),
IF(AND(B169="Ozone",LEFT(E169,1)="M"),SUMIFS('NAAQS Conformity Thresholds'!E:E,'NAAQS Conformity Thresholds'!A:A,B169,'NAAQS Conformity Thresholds'!B:B,LEFT(E169,1),'NAAQS Conformity Thresholds'!D:D,L169),
IF(AND(B169="Ozone",AND(LEFT(E169,1)="N",OR(G169="Marginal",G169="Moderate"))),SUMIFS('NAAQS Conformity Thresholds'!E:E,'NAAQS Conformity Thresholds'!A:A,B169,'NAAQS Conformity Thresholds'!B:B,"N",'NAAQS Conformity Thresholds'!C:C,F169,'NAAQS Conformity Thresholds'!D:D,L169),
SUMIFS('NAAQS Conformity Thresholds'!E:E,'NAAQS Conformity Thresholds'!A:A,B169,'NAAQS Conformity Thresholds'!B:B,LEFT(E169,1),'NAAQS Conformity Thresholds'!C:C,F169,'NAAQS Conformity Thresholds'!D:D,L169)))))</f>
        <v>100</v>
      </c>
      <c r="J169" s="97"/>
      <c r="K169" s="43" t="s">
        <v>836</v>
      </c>
      <c r="L169" s="98" t="s">
        <v>1412</v>
      </c>
      <c r="M169" s="8"/>
    </row>
    <row r="170" spans="1:13" x14ac:dyDescent="0.25">
      <c r="A170" s="97" t="s">
        <v>1535</v>
      </c>
      <c r="B170" s="43" t="s">
        <v>3085</v>
      </c>
      <c r="C170" s="43" t="s">
        <v>2425</v>
      </c>
      <c r="D170" s="43" t="str">
        <f t="shared" si="2"/>
        <v>PM10 (1987 24-hour)</v>
      </c>
      <c r="E170" s="43" t="s">
        <v>2996</v>
      </c>
      <c r="F170" s="43" t="s">
        <v>1056</v>
      </c>
      <c r="G170" s="43" t="s">
        <v>1056</v>
      </c>
      <c r="H170" s="99">
        <v>43616</v>
      </c>
      <c r="I170" s="43">
        <f>IF(OR(B170="CO",B170="NO2",B170="SO2",B170="PM2.5"),SUMIFS('NAAQS Conformity Thresholds'!E:E,'NAAQS Conformity Thresholds'!A:A,B170),
IF(AND(B170="PM10",LEFT(E170,1)="M"),SUMIFS('NAAQS Conformity Thresholds'!E:E,'NAAQS Conformity Thresholds'!A:A,B170,'NAAQS Conformity Thresholds'!B:B,LEFT(E170,1)),
IF(AND(B170="Ozone",LEFT(E170,1)="M"),SUMIFS('NAAQS Conformity Thresholds'!E:E,'NAAQS Conformity Thresholds'!A:A,B170,'NAAQS Conformity Thresholds'!B:B,LEFT(E170,1),'NAAQS Conformity Thresholds'!D:D,L170),
IF(AND(B170="Ozone",AND(LEFT(E170,1)="N",OR(G170="Marginal",G170="Moderate"))),SUMIFS('NAAQS Conformity Thresholds'!E:E,'NAAQS Conformity Thresholds'!A:A,B170,'NAAQS Conformity Thresholds'!B:B,"N",'NAAQS Conformity Thresholds'!C:C,F170,'NAAQS Conformity Thresholds'!D:D,L170),
SUMIFS('NAAQS Conformity Thresholds'!E:E,'NAAQS Conformity Thresholds'!A:A,B170,'NAAQS Conformity Thresholds'!B:B,LEFT(E170,1),'NAAQS Conformity Thresholds'!C:C,F170,'NAAQS Conformity Thresholds'!D:D,L170)))))</f>
        <v>100</v>
      </c>
      <c r="J170" s="97"/>
      <c r="K170" s="43" t="s">
        <v>1327</v>
      </c>
      <c r="L170" s="98" t="s">
        <v>1412</v>
      </c>
      <c r="M170" s="8"/>
    </row>
    <row r="171" spans="1:13" ht="45" x14ac:dyDescent="0.25">
      <c r="A171" s="97" t="s">
        <v>1590</v>
      </c>
      <c r="B171" s="43" t="s">
        <v>3085</v>
      </c>
      <c r="C171" s="43" t="s">
        <v>2425</v>
      </c>
      <c r="D171" s="43" t="str">
        <f t="shared" si="2"/>
        <v>PM10 (1987 24-hour)</v>
      </c>
      <c r="E171" s="43" t="s">
        <v>2996</v>
      </c>
      <c r="F171" s="43" t="s">
        <v>1056</v>
      </c>
      <c r="G171" s="43" t="s">
        <v>1056</v>
      </c>
      <c r="H171" s="99">
        <v>43616</v>
      </c>
      <c r="I171" s="43">
        <f>IF(OR(B171="CO",B171="NO2",B171="SO2",B171="PM2.5"),SUMIFS('NAAQS Conformity Thresholds'!E:E,'NAAQS Conformity Thresholds'!A:A,B171),
IF(AND(B171="PM10",LEFT(E171,1)="M"),SUMIFS('NAAQS Conformity Thresholds'!E:E,'NAAQS Conformity Thresholds'!A:A,B171,'NAAQS Conformity Thresholds'!B:B,LEFT(E171,1)),
IF(AND(B171="Ozone",LEFT(E171,1)="M"),SUMIFS('NAAQS Conformity Thresholds'!E:E,'NAAQS Conformity Thresholds'!A:A,B171,'NAAQS Conformity Thresholds'!B:B,LEFT(E171,1),'NAAQS Conformity Thresholds'!D:D,L171),
IF(AND(B171="Ozone",AND(LEFT(E171,1)="N",OR(G171="Marginal",G171="Moderate"))),SUMIFS('NAAQS Conformity Thresholds'!E:E,'NAAQS Conformity Thresholds'!A:A,B171,'NAAQS Conformity Thresholds'!B:B,"N",'NAAQS Conformity Thresholds'!C:C,F171,'NAAQS Conformity Thresholds'!D:D,L171),
SUMIFS('NAAQS Conformity Thresholds'!E:E,'NAAQS Conformity Thresholds'!A:A,B171,'NAAQS Conformity Thresholds'!B:B,LEFT(E171,1),'NAAQS Conformity Thresholds'!C:C,F171,'NAAQS Conformity Thresholds'!D:D,L171)))))</f>
        <v>100</v>
      </c>
      <c r="J171" s="97" t="s">
        <v>3228</v>
      </c>
      <c r="K171" s="43" t="s">
        <v>1329</v>
      </c>
      <c r="L171" s="98" t="s">
        <v>1412</v>
      </c>
      <c r="M171" s="8"/>
    </row>
    <row r="172" spans="1:13" x14ac:dyDescent="0.25">
      <c r="A172" s="97" t="s">
        <v>1447</v>
      </c>
      <c r="B172" s="43" t="s">
        <v>764</v>
      </c>
      <c r="C172" s="43" t="s">
        <v>2427</v>
      </c>
      <c r="D172" s="43" t="str">
        <f t="shared" si="2"/>
        <v>CO (1971 8-hour)</v>
      </c>
      <c r="E172" s="43" t="s">
        <v>3088</v>
      </c>
      <c r="F172" s="95" t="s">
        <v>1412</v>
      </c>
      <c r="G172" s="43" t="s">
        <v>3088</v>
      </c>
      <c r="H172" s="99">
        <v>42779</v>
      </c>
      <c r="I172" s="43">
        <f>IF(OR(B172="CO",B172="NO2",B172="SO2",B172="PM2.5"),SUMIFS('NAAQS Conformity Thresholds'!E:E,'NAAQS Conformity Thresholds'!A:A,B172),
IF(AND(B172="PM10",LEFT(E172,1)="M"),SUMIFS('NAAQS Conformity Thresholds'!E:E,'NAAQS Conformity Thresholds'!A:A,B172,'NAAQS Conformity Thresholds'!B:B,LEFT(E172,1)),
IF(AND(B172="Ozone",LEFT(E172,1)="M"),SUMIFS('NAAQS Conformity Thresholds'!E:E,'NAAQS Conformity Thresholds'!A:A,B172,'NAAQS Conformity Thresholds'!B:B,LEFT(E172,1),'NAAQS Conformity Thresholds'!D:D,L172),
IF(AND(B172="Ozone",AND(LEFT(E172,1)="N",OR(G172="Marginal",G172="Moderate"))),SUMIFS('NAAQS Conformity Thresholds'!E:E,'NAAQS Conformity Thresholds'!A:A,B172,'NAAQS Conformity Thresholds'!B:B,"N",'NAAQS Conformity Thresholds'!C:C,F172,'NAAQS Conformity Thresholds'!D:D,L172),
SUMIFS('NAAQS Conformity Thresholds'!E:E,'NAAQS Conformity Thresholds'!A:A,B172,'NAAQS Conformity Thresholds'!B:B,LEFT(E172,1),'NAAQS Conformity Thresholds'!C:C,F172,'NAAQS Conformity Thresholds'!D:D,L172)))))</f>
        <v>100</v>
      </c>
      <c r="J172" s="97"/>
      <c r="K172" s="43" t="s">
        <v>1256</v>
      </c>
      <c r="L172" s="98" t="s">
        <v>1412</v>
      </c>
      <c r="M172" s="8"/>
    </row>
    <row r="173" spans="1:13" x14ac:dyDescent="0.25">
      <c r="A173" s="97" t="s">
        <v>1448</v>
      </c>
      <c r="B173" s="43" t="s">
        <v>764</v>
      </c>
      <c r="C173" s="43" t="s">
        <v>2427</v>
      </c>
      <c r="D173" s="43" t="str">
        <f t="shared" si="2"/>
        <v>CO (1971 8-hour)</v>
      </c>
      <c r="E173" s="43" t="s">
        <v>3088</v>
      </c>
      <c r="F173" s="95" t="s">
        <v>1412</v>
      </c>
      <c r="G173" s="43" t="s">
        <v>3088</v>
      </c>
      <c r="H173" s="99">
        <v>42779</v>
      </c>
      <c r="I173" s="43">
        <f>IF(OR(B173="CO",B173="NO2",B173="SO2",B173="PM2.5"),SUMIFS('NAAQS Conformity Thresholds'!E:E,'NAAQS Conformity Thresholds'!A:A,B173),
IF(AND(B173="PM10",LEFT(E173,1)="M"),SUMIFS('NAAQS Conformity Thresholds'!E:E,'NAAQS Conformity Thresholds'!A:A,B173,'NAAQS Conformity Thresholds'!B:B,LEFT(E173,1)),
IF(AND(B173="Ozone",LEFT(E173,1)="M"),SUMIFS('NAAQS Conformity Thresholds'!E:E,'NAAQS Conformity Thresholds'!A:A,B173,'NAAQS Conformity Thresholds'!B:B,LEFT(E173,1),'NAAQS Conformity Thresholds'!D:D,L173),
IF(AND(B173="Ozone",AND(LEFT(E173,1)="N",OR(G173="Marginal",G173="Moderate"))),SUMIFS('NAAQS Conformity Thresholds'!E:E,'NAAQS Conformity Thresholds'!A:A,B173,'NAAQS Conformity Thresholds'!B:B,"N",'NAAQS Conformity Thresholds'!C:C,F173,'NAAQS Conformity Thresholds'!D:D,L173),
SUMIFS('NAAQS Conformity Thresholds'!E:E,'NAAQS Conformity Thresholds'!A:A,B173,'NAAQS Conformity Thresholds'!B:B,LEFT(E173,1),'NAAQS Conformity Thresholds'!C:C,F173,'NAAQS Conformity Thresholds'!D:D,L173)))))</f>
        <v>100</v>
      </c>
      <c r="J173" s="97"/>
      <c r="K173" s="43" t="s">
        <v>1254</v>
      </c>
      <c r="L173" s="98" t="s">
        <v>1412</v>
      </c>
      <c r="M173" s="8"/>
    </row>
    <row r="174" spans="1:13" x14ac:dyDescent="0.25">
      <c r="A174" s="97" t="s">
        <v>1449</v>
      </c>
      <c r="B174" s="43" t="s">
        <v>764</v>
      </c>
      <c r="C174" s="43" t="s">
        <v>2427</v>
      </c>
      <c r="D174" s="43" t="str">
        <f t="shared" si="2"/>
        <v>CO (1971 8-hour)</v>
      </c>
      <c r="E174" s="43" t="s">
        <v>3088</v>
      </c>
      <c r="F174" s="43" t="s">
        <v>1293</v>
      </c>
      <c r="G174" s="43" t="s">
        <v>3088</v>
      </c>
      <c r="H174" s="99">
        <v>42779</v>
      </c>
      <c r="I174" s="43">
        <f>IF(OR(B174="CO",B174="NO2",B174="SO2",B174="PM2.5"),SUMIFS('NAAQS Conformity Thresholds'!E:E,'NAAQS Conformity Thresholds'!A:A,B174),
IF(AND(B174="PM10",LEFT(E174,1)="M"),SUMIFS('NAAQS Conformity Thresholds'!E:E,'NAAQS Conformity Thresholds'!A:A,B174,'NAAQS Conformity Thresholds'!B:B,LEFT(E174,1)),
IF(AND(B174="Ozone",LEFT(E174,1)="M"),SUMIFS('NAAQS Conformity Thresholds'!E:E,'NAAQS Conformity Thresholds'!A:A,B174,'NAAQS Conformity Thresholds'!B:B,LEFT(E174,1),'NAAQS Conformity Thresholds'!D:D,L174),
IF(AND(B174="Ozone",AND(LEFT(E174,1)="N",OR(G174="Marginal",G174="Moderate"))),SUMIFS('NAAQS Conformity Thresholds'!E:E,'NAAQS Conformity Thresholds'!A:A,B174,'NAAQS Conformity Thresholds'!B:B,"N",'NAAQS Conformity Thresholds'!C:C,F174,'NAAQS Conformity Thresholds'!D:D,L174),
SUMIFS('NAAQS Conformity Thresholds'!E:E,'NAAQS Conformity Thresholds'!A:A,B174,'NAAQS Conformity Thresholds'!B:B,LEFT(E174,1),'NAAQS Conformity Thresholds'!C:C,F174,'NAAQS Conformity Thresholds'!D:D,L174)))))</f>
        <v>100</v>
      </c>
      <c r="J174" s="97"/>
      <c r="K174" s="43" t="s">
        <v>1255</v>
      </c>
      <c r="L174" s="98" t="s">
        <v>1412</v>
      </c>
      <c r="M174" s="8"/>
    </row>
    <row r="175" spans="1:13" x14ac:dyDescent="0.25">
      <c r="A175" s="97" t="s">
        <v>1072</v>
      </c>
      <c r="B175" s="43" t="s">
        <v>1053</v>
      </c>
      <c r="C175" s="43" t="s">
        <v>2430</v>
      </c>
      <c r="D175" s="43" t="str">
        <f t="shared" si="2"/>
        <v>Ozone (2008 8-hour)</v>
      </c>
      <c r="E175" s="43" t="s">
        <v>2996</v>
      </c>
      <c r="F175" s="43" t="s">
        <v>1065</v>
      </c>
      <c r="G175" s="43" t="s">
        <v>1065</v>
      </c>
      <c r="H175" s="99">
        <v>43616</v>
      </c>
      <c r="I175" s="43">
        <f>IF(OR(B175="CO",B175="NO2",B175="SO2",B175="PM2.5"),SUMIFS('NAAQS Conformity Thresholds'!E:E,'NAAQS Conformity Thresholds'!A:A,B175),
IF(AND(B175="PM10",LEFT(E175,1)="M"),SUMIFS('NAAQS Conformity Thresholds'!E:E,'NAAQS Conformity Thresholds'!A:A,B175,'NAAQS Conformity Thresholds'!B:B,LEFT(E175,1)),
IF(AND(B175="Ozone",LEFT(E175,1)="M"),SUMIFS('NAAQS Conformity Thresholds'!E:E,'NAAQS Conformity Thresholds'!A:A,B175,'NAAQS Conformity Thresholds'!B:B,LEFT(E175,1),'NAAQS Conformity Thresholds'!D:D,L175),
IF(AND(B175="Ozone",AND(LEFT(E175,1)="N",OR(G175="Marginal",G175="Moderate"))),SUMIFS('NAAQS Conformity Thresholds'!E:E,'NAAQS Conformity Thresholds'!A:A,B175,'NAAQS Conformity Thresholds'!B:B,"N",'NAAQS Conformity Thresholds'!C:C,F175,'NAAQS Conformity Thresholds'!D:D,L175),
SUMIFS('NAAQS Conformity Thresholds'!E:E,'NAAQS Conformity Thresholds'!A:A,B175,'NAAQS Conformity Thresholds'!B:B,LEFT(E175,1),'NAAQS Conformity Thresholds'!C:C,F175,'NAAQS Conformity Thresholds'!D:D,L175)))))</f>
        <v>50</v>
      </c>
      <c r="J175" s="97"/>
      <c r="K175" s="43" t="s">
        <v>1117</v>
      </c>
      <c r="L175" s="98" t="s">
        <v>2408</v>
      </c>
      <c r="M175" s="8"/>
    </row>
    <row r="176" spans="1:13" x14ac:dyDescent="0.25">
      <c r="A176" s="97" t="s">
        <v>1072</v>
      </c>
      <c r="B176" s="43" t="s">
        <v>3086</v>
      </c>
      <c r="C176" s="43" t="s">
        <v>2429</v>
      </c>
      <c r="D176" s="43" t="str">
        <f t="shared" si="2"/>
        <v>PM2.5 (2006 24-hour)</v>
      </c>
      <c r="E176" s="43" t="s">
        <v>3088</v>
      </c>
      <c r="F176" s="95" t="s">
        <v>1056</v>
      </c>
      <c r="G176" s="43" t="s">
        <v>3088</v>
      </c>
      <c r="H176" s="99">
        <v>43616</v>
      </c>
      <c r="I176" s="43">
        <f>IF(OR(B176="CO",B176="NO2",B176="SO2",B176="PM2.5"),SUMIFS('NAAQS Conformity Thresholds'!E:E,'NAAQS Conformity Thresholds'!A:A,B176),
IF(AND(B176="PM10",LEFT(E176,1)="M"),SUMIFS('NAAQS Conformity Thresholds'!E:E,'NAAQS Conformity Thresholds'!A:A,B176,'NAAQS Conformity Thresholds'!B:B,LEFT(E176,1)),
IF(AND(B176="Ozone",LEFT(E176,1)="M"),SUMIFS('NAAQS Conformity Thresholds'!E:E,'NAAQS Conformity Thresholds'!A:A,B176,'NAAQS Conformity Thresholds'!B:B,LEFT(E176,1),'NAAQS Conformity Thresholds'!D:D,L176),
IF(AND(B176="Ozone",AND(LEFT(E176,1)="N",OR(G176="Marginal",G176="Moderate"))),SUMIFS('NAAQS Conformity Thresholds'!E:E,'NAAQS Conformity Thresholds'!A:A,B176,'NAAQS Conformity Thresholds'!B:B,"N",'NAAQS Conformity Thresholds'!C:C,F176,'NAAQS Conformity Thresholds'!D:D,L176),
SUMIFS('NAAQS Conformity Thresholds'!E:E,'NAAQS Conformity Thresholds'!A:A,B176,'NAAQS Conformity Thresholds'!B:B,LEFT(E176,1),'NAAQS Conformity Thresholds'!C:C,F176,'NAAQS Conformity Thresholds'!D:D,L176)))))</f>
        <v>100</v>
      </c>
      <c r="J176" s="97"/>
      <c r="K176" s="43" t="s">
        <v>1396</v>
      </c>
      <c r="L176" s="98" t="s">
        <v>1412</v>
      </c>
      <c r="M176" s="8"/>
    </row>
    <row r="177" spans="1:13" x14ac:dyDescent="0.25">
      <c r="A177" s="97" t="s">
        <v>1527</v>
      </c>
      <c r="B177" s="43" t="s">
        <v>3085</v>
      </c>
      <c r="C177" s="43" t="s">
        <v>2425</v>
      </c>
      <c r="D177" s="43" t="str">
        <f t="shared" si="2"/>
        <v>PM10 (1987 24-hour)</v>
      </c>
      <c r="E177" s="43" t="s">
        <v>2996</v>
      </c>
      <c r="F177" s="43" t="s">
        <v>1056</v>
      </c>
      <c r="G177" s="43" t="s">
        <v>1056</v>
      </c>
      <c r="H177" s="99">
        <v>43616</v>
      </c>
      <c r="I177" s="43">
        <f>IF(OR(B177="CO",B177="NO2",B177="SO2",B177="PM2.5"),SUMIFS('NAAQS Conformity Thresholds'!E:E,'NAAQS Conformity Thresholds'!A:A,B177),
IF(AND(B177="PM10",LEFT(E177,1)="M"),SUMIFS('NAAQS Conformity Thresholds'!E:E,'NAAQS Conformity Thresholds'!A:A,B177,'NAAQS Conformity Thresholds'!B:B,LEFT(E177,1)),
IF(AND(B177="Ozone",LEFT(E177,1)="M"),SUMIFS('NAAQS Conformity Thresholds'!E:E,'NAAQS Conformity Thresholds'!A:A,B177,'NAAQS Conformity Thresholds'!B:B,LEFT(E177,1),'NAAQS Conformity Thresholds'!D:D,L177),
IF(AND(B177="Ozone",AND(LEFT(E177,1)="N",OR(G177="Marginal",G177="Moderate"))),SUMIFS('NAAQS Conformity Thresholds'!E:E,'NAAQS Conformity Thresholds'!A:A,B177,'NAAQS Conformity Thresholds'!B:B,"N",'NAAQS Conformity Thresholds'!C:C,F177,'NAAQS Conformity Thresholds'!D:D,L177),
SUMIFS('NAAQS Conformity Thresholds'!E:E,'NAAQS Conformity Thresholds'!A:A,B177,'NAAQS Conformity Thresholds'!B:B,LEFT(E177,1),'NAAQS Conformity Thresholds'!C:C,F177,'NAAQS Conformity Thresholds'!D:D,L177)))))</f>
        <v>100</v>
      </c>
      <c r="J177" s="97"/>
      <c r="K177" s="43" t="s">
        <v>1314</v>
      </c>
      <c r="L177" s="98" t="s">
        <v>1412</v>
      </c>
      <c r="M177" s="8"/>
    </row>
    <row r="178" spans="1:13" x14ac:dyDescent="0.25">
      <c r="A178" s="97" t="s">
        <v>1501</v>
      </c>
      <c r="B178" s="43" t="s">
        <v>3085</v>
      </c>
      <c r="C178" s="43" t="s">
        <v>2425</v>
      </c>
      <c r="D178" s="43" t="str">
        <f t="shared" si="2"/>
        <v>PM10 (1987 24-hour)</v>
      </c>
      <c r="E178" s="43" t="s">
        <v>3088</v>
      </c>
      <c r="F178" s="43" t="s">
        <v>1056</v>
      </c>
      <c r="G178" s="43" t="s">
        <v>3088</v>
      </c>
      <c r="H178" s="99">
        <v>43616</v>
      </c>
      <c r="I178" s="43">
        <f>IF(OR(B178="CO",B178="NO2",B178="SO2",B178="PM2.5"),SUMIFS('NAAQS Conformity Thresholds'!E:E,'NAAQS Conformity Thresholds'!A:A,B178),
IF(AND(B178="PM10",LEFT(E178,1)="M"),SUMIFS('NAAQS Conformity Thresholds'!E:E,'NAAQS Conformity Thresholds'!A:A,B178,'NAAQS Conformity Thresholds'!B:B,LEFT(E178,1)),
IF(AND(B178="Ozone",LEFT(E178,1)="M"),SUMIFS('NAAQS Conformity Thresholds'!E:E,'NAAQS Conformity Thresholds'!A:A,B178,'NAAQS Conformity Thresholds'!B:B,LEFT(E178,1),'NAAQS Conformity Thresholds'!D:D,L178),
IF(AND(B178="Ozone",AND(LEFT(E178,1)="N",OR(G178="Marginal",G178="Moderate"))),SUMIFS('NAAQS Conformity Thresholds'!E:E,'NAAQS Conformity Thresholds'!A:A,B178,'NAAQS Conformity Thresholds'!B:B,"N",'NAAQS Conformity Thresholds'!C:C,F178,'NAAQS Conformity Thresholds'!D:D,L178),
SUMIFS('NAAQS Conformity Thresholds'!E:E,'NAAQS Conformity Thresholds'!A:A,B178,'NAAQS Conformity Thresholds'!B:B,LEFT(E178,1),'NAAQS Conformity Thresholds'!C:C,F178,'NAAQS Conformity Thresholds'!D:D,L178)))))</f>
        <v>100</v>
      </c>
      <c r="J178" s="97"/>
      <c r="K178" s="43" t="s">
        <v>1348</v>
      </c>
      <c r="L178" s="98" t="s">
        <v>1412</v>
      </c>
      <c r="M178" s="8"/>
    </row>
    <row r="179" spans="1:13" x14ac:dyDescent="0.25">
      <c r="A179" s="97" t="s">
        <v>1450</v>
      </c>
      <c r="B179" s="43" t="s">
        <v>764</v>
      </c>
      <c r="C179" s="43" t="s">
        <v>2427</v>
      </c>
      <c r="D179" s="43" t="str">
        <f t="shared" si="2"/>
        <v>CO (1971 8-hour)</v>
      </c>
      <c r="E179" s="43" t="s">
        <v>3088</v>
      </c>
      <c r="F179" s="43" t="s">
        <v>1082</v>
      </c>
      <c r="G179" s="43" t="s">
        <v>3088</v>
      </c>
      <c r="H179" s="99">
        <v>42779</v>
      </c>
      <c r="I179" s="43">
        <f>IF(OR(B179="CO",B179="NO2",B179="SO2",B179="PM2.5"),SUMIFS('NAAQS Conformity Thresholds'!E:E,'NAAQS Conformity Thresholds'!A:A,B179),
IF(AND(B179="PM10",LEFT(E179,1)="M"),SUMIFS('NAAQS Conformity Thresholds'!E:E,'NAAQS Conformity Thresholds'!A:A,B179,'NAAQS Conformity Thresholds'!B:B,LEFT(E179,1)),
IF(AND(B179="Ozone",LEFT(E179,1)="M"),SUMIFS('NAAQS Conformity Thresholds'!E:E,'NAAQS Conformity Thresholds'!A:A,B179,'NAAQS Conformity Thresholds'!B:B,LEFT(E179,1),'NAAQS Conformity Thresholds'!D:D,L179),
IF(AND(B179="Ozone",AND(LEFT(E179,1)="N",OR(G179="Marginal",G179="Moderate"))),SUMIFS('NAAQS Conformity Thresholds'!E:E,'NAAQS Conformity Thresholds'!A:A,B179,'NAAQS Conformity Thresholds'!B:B,"N",'NAAQS Conformity Thresholds'!C:C,F179,'NAAQS Conformity Thresholds'!D:D,L179),
SUMIFS('NAAQS Conformity Thresholds'!E:E,'NAAQS Conformity Thresholds'!A:A,B179,'NAAQS Conformity Thresholds'!B:B,LEFT(E179,1),'NAAQS Conformity Thresholds'!C:C,F179,'NAAQS Conformity Thresholds'!D:D,L179)))))</f>
        <v>100</v>
      </c>
      <c r="J179" s="97"/>
      <c r="K179" s="43" t="s">
        <v>1257</v>
      </c>
      <c r="L179" s="98" t="s">
        <v>1412</v>
      </c>
      <c r="M179" s="8"/>
    </row>
    <row r="180" spans="1:13" x14ac:dyDescent="0.25">
      <c r="A180" s="97" t="s">
        <v>3110</v>
      </c>
      <c r="B180" s="97" t="s">
        <v>1053</v>
      </c>
      <c r="C180" s="43" t="s">
        <v>3125</v>
      </c>
      <c r="D180" s="43" t="str">
        <f t="shared" si="2"/>
        <v>Ozone (2015 8-hour)</v>
      </c>
      <c r="E180" s="43" t="s">
        <v>2996</v>
      </c>
      <c r="F180" s="97" t="s">
        <v>1065</v>
      </c>
      <c r="G180" s="43" t="s">
        <v>1065</v>
      </c>
      <c r="H180" s="99">
        <v>43616</v>
      </c>
      <c r="I180" s="43">
        <f>IF(OR(B180="CO",B180="NO2",B180="SO2",B180="PM2.5"),SUMIFS('NAAQS Conformity Thresholds'!E:E,'NAAQS Conformity Thresholds'!A:A,B180),
IF(AND(B180="PM10",LEFT(E180,1)="M"),SUMIFS('NAAQS Conformity Thresholds'!E:E,'NAAQS Conformity Thresholds'!A:A,B180,'NAAQS Conformity Thresholds'!B:B,LEFT(E180,1)),
IF(AND(B180="Ozone",LEFT(E180,1)="M"),SUMIFS('NAAQS Conformity Thresholds'!E:E,'NAAQS Conformity Thresholds'!A:A,B180,'NAAQS Conformity Thresholds'!B:B,LEFT(E180,1),'NAAQS Conformity Thresholds'!D:D,L180),
IF(AND(B180="Ozone",AND(LEFT(E180,1)="N",OR(G180="Marginal",G180="Moderate"))),SUMIFS('NAAQS Conformity Thresholds'!E:E,'NAAQS Conformity Thresholds'!A:A,B180,'NAAQS Conformity Thresholds'!B:B,"N",'NAAQS Conformity Thresholds'!C:C,F180,'NAAQS Conformity Thresholds'!D:D,L180),
SUMIFS('NAAQS Conformity Thresholds'!E:E,'NAAQS Conformity Thresholds'!A:A,B180,'NAAQS Conformity Thresholds'!B:B,LEFT(E180,1),'NAAQS Conformity Thresholds'!C:C,F180,'NAAQS Conformity Thresholds'!D:D,L180)))))</f>
        <v>100</v>
      </c>
      <c r="J180" s="97"/>
      <c r="K180" s="97" t="s">
        <v>3149</v>
      </c>
      <c r="L180" s="97" t="s">
        <v>1086</v>
      </c>
      <c r="M180" s="8"/>
    </row>
    <row r="181" spans="1:13" x14ac:dyDescent="0.25">
      <c r="A181" s="97" t="s">
        <v>1528</v>
      </c>
      <c r="B181" s="43" t="s">
        <v>3085</v>
      </c>
      <c r="C181" s="43" t="s">
        <v>2425</v>
      </c>
      <c r="D181" s="43" t="str">
        <f t="shared" si="2"/>
        <v>PM10 (1987 24-hour)</v>
      </c>
      <c r="E181" s="43" t="s">
        <v>3088</v>
      </c>
      <c r="F181" s="43" t="s">
        <v>1056</v>
      </c>
      <c r="G181" s="43" t="s">
        <v>3088</v>
      </c>
      <c r="H181" s="99">
        <v>43616</v>
      </c>
      <c r="I181" s="43">
        <f>IF(OR(B181="CO",B181="NO2",B181="SO2",B181="PM2.5"),SUMIFS('NAAQS Conformity Thresholds'!E:E,'NAAQS Conformity Thresholds'!A:A,B181),
IF(AND(B181="PM10",LEFT(E181,1)="M"),SUMIFS('NAAQS Conformity Thresholds'!E:E,'NAAQS Conformity Thresholds'!A:A,B181,'NAAQS Conformity Thresholds'!B:B,LEFT(E181,1)),
IF(AND(B181="Ozone",LEFT(E181,1)="M"),SUMIFS('NAAQS Conformity Thresholds'!E:E,'NAAQS Conformity Thresholds'!A:A,B181,'NAAQS Conformity Thresholds'!B:B,LEFT(E181,1),'NAAQS Conformity Thresholds'!D:D,L181),
IF(AND(B181="Ozone",AND(LEFT(E181,1)="N",OR(G181="Marginal",G181="Moderate"))),SUMIFS('NAAQS Conformity Thresholds'!E:E,'NAAQS Conformity Thresholds'!A:A,B181,'NAAQS Conformity Thresholds'!B:B,"N",'NAAQS Conformity Thresholds'!C:C,F181,'NAAQS Conformity Thresholds'!D:D,L181),
SUMIFS('NAAQS Conformity Thresholds'!E:E,'NAAQS Conformity Thresholds'!A:A,B181,'NAAQS Conformity Thresholds'!B:B,LEFT(E181,1),'NAAQS Conformity Thresholds'!C:C,F181,'NAAQS Conformity Thresholds'!D:D,L181)))))</f>
        <v>100</v>
      </c>
      <c r="J181" s="97"/>
      <c r="K181" s="43" t="s">
        <v>1365</v>
      </c>
      <c r="L181" s="98" t="s">
        <v>1412</v>
      </c>
      <c r="M181" s="8"/>
    </row>
    <row r="182" spans="1:13" x14ac:dyDescent="0.25">
      <c r="A182" s="97" t="s">
        <v>1573</v>
      </c>
      <c r="B182" s="43" t="s">
        <v>2422</v>
      </c>
      <c r="C182" s="43" t="s">
        <v>2426</v>
      </c>
      <c r="D182" s="43" t="str">
        <f t="shared" si="2"/>
        <v>SO2 (1971 24-hour/Annual)</v>
      </c>
      <c r="E182" s="43" t="s">
        <v>2996</v>
      </c>
      <c r="F182" s="95" t="s">
        <v>1412</v>
      </c>
      <c r="G182" s="43" t="s">
        <v>1412</v>
      </c>
      <c r="H182" s="99">
        <v>43616</v>
      </c>
      <c r="I182" s="43">
        <f>IF(OR(B182="CO",B182="NO2",B182="SO2",B182="PM2.5"),SUMIFS('NAAQS Conformity Thresholds'!E:E,'NAAQS Conformity Thresholds'!A:A,B182),
IF(AND(B182="PM10",LEFT(E182,1)="M"),SUMIFS('NAAQS Conformity Thresholds'!E:E,'NAAQS Conformity Thresholds'!A:A,B182,'NAAQS Conformity Thresholds'!B:B,LEFT(E182,1)),
IF(AND(B182="Ozone",LEFT(E182,1)="M"),SUMIFS('NAAQS Conformity Thresholds'!E:E,'NAAQS Conformity Thresholds'!A:A,B182,'NAAQS Conformity Thresholds'!B:B,LEFT(E182,1),'NAAQS Conformity Thresholds'!D:D,L182),
IF(AND(B182="Ozone",AND(LEFT(E182,1)="N",OR(G182="Marginal",G182="Moderate"))),SUMIFS('NAAQS Conformity Thresholds'!E:E,'NAAQS Conformity Thresholds'!A:A,B182,'NAAQS Conformity Thresholds'!B:B,"N",'NAAQS Conformity Thresholds'!C:C,F182,'NAAQS Conformity Thresholds'!D:D,L182),
SUMIFS('NAAQS Conformity Thresholds'!E:E,'NAAQS Conformity Thresholds'!A:A,B182,'NAAQS Conformity Thresholds'!B:B,LEFT(E182,1),'NAAQS Conformity Thresholds'!C:C,F182,'NAAQS Conformity Thresholds'!D:D,L182)))))</f>
        <v>100</v>
      </c>
      <c r="J182" s="97"/>
      <c r="K182" s="43" t="s">
        <v>1141</v>
      </c>
      <c r="L182" s="98" t="s">
        <v>1412</v>
      </c>
      <c r="M182" s="8"/>
    </row>
    <row r="183" spans="1:13" x14ac:dyDescent="0.25">
      <c r="A183" s="97" t="s">
        <v>2677</v>
      </c>
      <c r="B183" s="43" t="s">
        <v>3086</v>
      </c>
      <c r="C183" s="43" t="s">
        <v>2452</v>
      </c>
      <c r="D183" s="43" t="str">
        <f t="shared" si="2"/>
        <v>PM2.5 (2012 Annual)</v>
      </c>
      <c r="E183" s="43" t="s">
        <v>3088</v>
      </c>
      <c r="F183" s="95" t="s">
        <v>1056</v>
      </c>
      <c r="G183" s="43" t="s">
        <v>3088</v>
      </c>
      <c r="H183" s="99">
        <v>44291</v>
      </c>
      <c r="I183" s="43">
        <f>IF(OR(B183="CO",B183="NO2",B183="SO2",B183="PM2.5"),SUMIFS('NAAQS Conformity Thresholds'!E:E,'NAAQS Conformity Thresholds'!A:A,B183),
IF(AND(B183="PM10",LEFT(E183,1)="M"),SUMIFS('NAAQS Conformity Thresholds'!E:E,'NAAQS Conformity Thresholds'!A:A,B183,'NAAQS Conformity Thresholds'!B:B,LEFT(E183,1)),
IF(AND(B183="Ozone",LEFT(E183,1)="M"),SUMIFS('NAAQS Conformity Thresholds'!E:E,'NAAQS Conformity Thresholds'!A:A,B183,'NAAQS Conformity Thresholds'!B:B,LEFT(E183,1),'NAAQS Conformity Thresholds'!D:D,L183),
IF(AND(B183="Ozone",AND(LEFT(E183,1)="N",OR(G183="Marginal",G183="Moderate"))),SUMIFS('NAAQS Conformity Thresholds'!E:E,'NAAQS Conformity Thresholds'!A:A,B183,'NAAQS Conformity Thresholds'!B:B,"N",'NAAQS Conformity Thresholds'!C:C,F183,'NAAQS Conformity Thresholds'!D:D,L183),
SUMIFS('NAAQS Conformity Thresholds'!E:E,'NAAQS Conformity Thresholds'!A:A,B183,'NAAQS Conformity Thresholds'!B:B,LEFT(E183,1),'NAAQS Conformity Thresholds'!C:C,F183,'NAAQS Conformity Thresholds'!D:D,L183)))))</f>
        <v>100</v>
      </c>
      <c r="J183" s="97"/>
      <c r="K183" s="43" t="s">
        <v>2674</v>
      </c>
      <c r="L183" s="109" t="s">
        <v>1412</v>
      </c>
      <c r="M183" s="8"/>
    </row>
    <row r="184" spans="1:13" x14ac:dyDescent="0.25">
      <c r="A184" s="97" t="s">
        <v>932</v>
      </c>
      <c r="B184" s="43" t="s">
        <v>2422</v>
      </c>
      <c r="C184" s="43" t="s">
        <v>2428</v>
      </c>
      <c r="D184" s="43" t="str">
        <f t="shared" si="2"/>
        <v>SO2 (2010 1-hour)</v>
      </c>
      <c r="E184" s="43" t="s">
        <v>3088</v>
      </c>
      <c r="F184" s="95" t="s">
        <v>1412</v>
      </c>
      <c r="G184" s="43" t="s">
        <v>3088</v>
      </c>
      <c r="H184" s="99">
        <v>44291</v>
      </c>
      <c r="I184" s="43">
        <f>IF(OR(B184="CO",B184="NO2",B184="SO2",B184="PM2.5"),SUMIFS('NAAQS Conformity Thresholds'!E:E,'NAAQS Conformity Thresholds'!A:A,B184),
IF(AND(B184="PM10",LEFT(E184,1)="M"),SUMIFS('NAAQS Conformity Thresholds'!E:E,'NAAQS Conformity Thresholds'!A:A,B184,'NAAQS Conformity Thresholds'!B:B,LEFT(E184,1)),
IF(AND(B184="Ozone",LEFT(E184,1)="M"),SUMIFS('NAAQS Conformity Thresholds'!E:E,'NAAQS Conformity Thresholds'!A:A,B184,'NAAQS Conformity Thresholds'!B:B,LEFT(E184,1),'NAAQS Conformity Thresholds'!D:D,L184),
IF(AND(B184="Ozone",AND(LEFT(E184,1)="N",OR(G184="Marginal",G184="Moderate"))),SUMIFS('NAAQS Conformity Thresholds'!E:E,'NAAQS Conformity Thresholds'!A:A,B184,'NAAQS Conformity Thresholds'!B:B,"N",'NAAQS Conformity Thresholds'!C:C,F184,'NAAQS Conformity Thresholds'!D:D,L184),
SUMIFS('NAAQS Conformity Thresholds'!E:E,'NAAQS Conformity Thresholds'!A:A,B184,'NAAQS Conformity Thresholds'!B:B,LEFT(E184,1),'NAAQS Conformity Thresholds'!C:C,F184,'NAAQS Conformity Thresholds'!D:D,L184)))))</f>
        <v>100</v>
      </c>
      <c r="J184" s="97"/>
      <c r="K184" s="43" t="s">
        <v>933</v>
      </c>
      <c r="L184" s="98" t="s">
        <v>1412</v>
      </c>
      <c r="M184" s="8"/>
    </row>
    <row r="185" spans="1:13" x14ac:dyDescent="0.25">
      <c r="A185" s="97" t="s">
        <v>1073</v>
      </c>
      <c r="B185" s="43" t="s">
        <v>3086</v>
      </c>
      <c r="C185" s="43" t="s">
        <v>2429</v>
      </c>
      <c r="D185" s="43" t="str">
        <f t="shared" si="2"/>
        <v>PM2.5 (2006 24-hour)</v>
      </c>
      <c r="E185" s="43" t="s">
        <v>2996</v>
      </c>
      <c r="F185" s="95" t="s">
        <v>1056</v>
      </c>
      <c r="G185" s="43" t="s">
        <v>1056</v>
      </c>
      <c r="H185" s="99">
        <v>43616</v>
      </c>
      <c r="I185" s="43">
        <f>IF(OR(B185="CO",B185="NO2",B185="SO2",B185="PM2.5"),SUMIFS('NAAQS Conformity Thresholds'!E:E,'NAAQS Conformity Thresholds'!A:A,B185),
IF(AND(B185="PM10",LEFT(E185,1)="M"),SUMIFS('NAAQS Conformity Thresholds'!E:E,'NAAQS Conformity Thresholds'!A:A,B185,'NAAQS Conformity Thresholds'!B:B,LEFT(E185,1)),
IF(AND(B185="Ozone",LEFT(E185,1)="M"),SUMIFS('NAAQS Conformity Thresholds'!E:E,'NAAQS Conformity Thresholds'!A:A,B185,'NAAQS Conformity Thresholds'!B:B,LEFT(E185,1),'NAAQS Conformity Thresholds'!D:D,L185),
IF(AND(B185="Ozone",AND(LEFT(E185,1)="N",OR(G185="Marginal",G185="Moderate"))),SUMIFS('NAAQS Conformity Thresholds'!E:E,'NAAQS Conformity Thresholds'!A:A,B185,'NAAQS Conformity Thresholds'!B:B,"N",'NAAQS Conformity Thresholds'!C:C,F185,'NAAQS Conformity Thresholds'!D:D,L185),
SUMIFS('NAAQS Conformity Thresholds'!E:E,'NAAQS Conformity Thresholds'!A:A,B185,'NAAQS Conformity Thresholds'!B:B,LEFT(E185,1),'NAAQS Conformity Thresholds'!C:C,F185,'NAAQS Conformity Thresholds'!D:D,L185)))))</f>
        <v>100</v>
      </c>
      <c r="J185" s="97"/>
      <c r="K185" s="43" t="s">
        <v>1397</v>
      </c>
      <c r="L185" s="98" t="s">
        <v>1412</v>
      </c>
      <c r="M185" s="8"/>
    </row>
    <row r="186" spans="1:13" x14ac:dyDescent="0.25">
      <c r="A186" s="97" t="s">
        <v>1516</v>
      </c>
      <c r="B186" s="43" t="s">
        <v>3085</v>
      </c>
      <c r="C186" s="43" t="s">
        <v>2425</v>
      </c>
      <c r="D186" s="43" t="str">
        <f t="shared" si="2"/>
        <v>PM10 (1987 24-hour)</v>
      </c>
      <c r="E186" s="43" t="s">
        <v>3088</v>
      </c>
      <c r="F186" s="43" t="s">
        <v>1056</v>
      </c>
      <c r="G186" s="43" t="s">
        <v>3088</v>
      </c>
      <c r="H186" s="99">
        <v>44291</v>
      </c>
      <c r="I186" s="43">
        <f>IF(OR(B186="CO",B186="NO2",B186="SO2",B186="PM2.5"),SUMIFS('NAAQS Conformity Thresholds'!E:E,'NAAQS Conformity Thresholds'!A:A,B186),
IF(AND(B186="PM10",LEFT(E186,1)="M"),SUMIFS('NAAQS Conformity Thresholds'!E:E,'NAAQS Conformity Thresholds'!A:A,B186,'NAAQS Conformity Thresholds'!B:B,LEFT(E186,1)),
IF(AND(B186="Ozone",LEFT(E186,1)="M"),SUMIFS('NAAQS Conformity Thresholds'!E:E,'NAAQS Conformity Thresholds'!A:A,B186,'NAAQS Conformity Thresholds'!B:B,LEFT(E186,1),'NAAQS Conformity Thresholds'!D:D,L186),
IF(AND(B186="Ozone",AND(LEFT(E186,1)="N",OR(G186="Marginal",G186="Moderate"))),SUMIFS('NAAQS Conformity Thresholds'!E:E,'NAAQS Conformity Thresholds'!A:A,B186,'NAAQS Conformity Thresholds'!B:B,"N",'NAAQS Conformity Thresholds'!C:C,F186,'NAAQS Conformity Thresholds'!D:D,L186),
SUMIFS('NAAQS Conformity Thresholds'!E:E,'NAAQS Conformity Thresholds'!A:A,B186,'NAAQS Conformity Thresholds'!B:B,LEFT(E186,1),'NAAQS Conformity Thresholds'!C:C,F186,'NAAQS Conformity Thresholds'!D:D,L186)))))</f>
        <v>100</v>
      </c>
      <c r="J186" s="97"/>
      <c r="K186" s="43" t="s">
        <v>1315</v>
      </c>
      <c r="L186" s="98" t="s">
        <v>1412</v>
      </c>
      <c r="M186" s="8"/>
    </row>
    <row r="187" spans="1:13" x14ac:dyDescent="0.25">
      <c r="A187" s="97" t="s">
        <v>1385</v>
      </c>
      <c r="B187" s="43" t="s">
        <v>3086</v>
      </c>
      <c r="C187" s="43" t="s">
        <v>2429</v>
      </c>
      <c r="D187" s="43" t="str">
        <f t="shared" si="2"/>
        <v>PM2.5 (2006 24-hour)</v>
      </c>
      <c r="E187" s="43" t="s">
        <v>2996</v>
      </c>
      <c r="F187" s="95" t="s">
        <v>1056</v>
      </c>
      <c r="G187" s="43" t="s">
        <v>1056</v>
      </c>
      <c r="H187" s="99">
        <v>43616</v>
      </c>
      <c r="I187" s="43">
        <f>IF(OR(B187="CO",B187="NO2",B187="SO2",B187="PM2.5"),SUMIFS('NAAQS Conformity Thresholds'!E:E,'NAAQS Conformity Thresholds'!A:A,B187),
IF(AND(B187="PM10",LEFT(E187,1)="M"),SUMIFS('NAAQS Conformity Thresholds'!E:E,'NAAQS Conformity Thresholds'!A:A,B187,'NAAQS Conformity Thresholds'!B:B,LEFT(E187,1)),
IF(AND(B187="Ozone",LEFT(E187,1)="M"),SUMIFS('NAAQS Conformity Thresholds'!E:E,'NAAQS Conformity Thresholds'!A:A,B187,'NAAQS Conformity Thresholds'!B:B,LEFT(E187,1),'NAAQS Conformity Thresholds'!D:D,L187),
IF(AND(B187="Ozone",AND(LEFT(E187,1)="N",OR(G187="Marginal",G187="Moderate"))),SUMIFS('NAAQS Conformity Thresholds'!E:E,'NAAQS Conformity Thresholds'!A:A,B187,'NAAQS Conformity Thresholds'!B:B,"N",'NAAQS Conformity Thresholds'!C:C,F187,'NAAQS Conformity Thresholds'!D:D,L187),
SUMIFS('NAAQS Conformity Thresholds'!E:E,'NAAQS Conformity Thresholds'!A:A,B187,'NAAQS Conformity Thresholds'!B:B,LEFT(E187,1),'NAAQS Conformity Thresholds'!C:C,F187,'NAAQS Conformity Thresholds'!D:D,L187)))))</f>
        <v>100</v>
      </c>
      <c r="J187" s="97"/>
      <c r="K187" s="43" t="s">
        <v>1398</v>
      </c>
      <c r="L187" s="98" t="s">
        <v>1412</v>
      </c>
      <c r="M187" s="8"/>
    </row>
    <row r="188" spans="1:13" x14ac:dyDescent="0.25">
      <c r="A188" s="97" t="s">
        <v>1451</v>
      </c>
      <c r="B188" s="43" t="s">
        <v>764</v>
      </c>
      <c r="C188" s="43" t="s">
        <v>2427</v>
      </c>
      <c r="D188" s="43" t="str">
        <f t="shared" si="2"/>
        <v>CO (1971 8-hour)</v>
      </c>
      <c r="E188" s="43" t="s">
        <v>3088</v>
      </c>
      <c r="F188" s="43" t="s">
        <v>1293</v>
      </c>
      <c r="G188" s="43" t="s">
        <v>3088</v>
      </c>
      <c r="H188" s="99">
        <v>42779</v>
      </c>
      <c r="I188" s="43">
        <f>IF(OR(B188="CO",B188="NO2",B188="SO2",B188="PM2.5"),SUMIFS('NAAQS Conformity Thresholds'!E:E,'NAAQS Conformity Thresholds'!A:A,B188),
IF(AND(B188="PM10",LEFT(E188,1)="M"),SUMIFS('NAAQS Conformity Thresholds'!E:E,'NAAQS Conformity Thresholds'!A:A,B188,'NAAQS Conformity Thresholds'!B:B,LEFT(E188,1)),
IF(AND(B188="Ozone",LEFT(E188,1)="M"),SUMIFS('NAAQS Conformity Thresholds'!E:E,'NAAQS Conformity Thresholds'!A:A,B188,'NAAQS Conformity Thresholds'!B:B,LEFT(E188,1),'NAAQS Conformity Thresholds'!D:D,L188),
IF(AND(B188="Ozone",AND(LEFT(E188,1)="N",OR(G188="Marginal",G188="Moderate"))),SUMIFS('NAAQS Conformity Thresholds'!E:E,'NAAQS Conformity Thresholds'!A:A,B188,'NAAQS Conformity Thresholds'!B:B,"N",'NAAQS Conformity Thresholds'!C:C,F188,'NAAQS Conformity Thresholds'!D:D,L188),
SUMIFS('NAAQS Conformity Thresholds'!E:E,'NAAQS Conformity Thresholds'!A:A,B188,'NAAQS Conformity Thresholds'!B:B,LEFT(E188,1),'NAAQS Conformity Thresholds'!C:C,F188,'NAAQS Conformity Thresholds'!D:D,L188)))))</f>
        <v>100</v>
      </c>
      <c r="J188" s="97"/>
      <c r="K188" s="43" t="s">
        <v>1258</v>
      </c>
      <c r="L188" s="98" t="s">
        <v>1412</v>
      </c>
      <c r="M188" s="8"/>
    </row>
    <row r="189" spans="1:13" x14ac:dyDescent="0.25">
      <c r="A189" s="97" t="s">
        <v>1574</v>
      </c>
      <c r="B189" s="43" t="s">
        <v>2422</v>
      </c>
      <c r="C189" s="43" t="s">
        <v>2426</v>
      </c>
      <c r="D189" s="43" t="str">
        <f t="shared" si="2"/>
        <v>SO2 (1971 24-hour/Annual)</v>
      </c>
      <c r="E189" s="43" t="s">
        <v>3088</v>
      </c>
      <c r="F189" s="95" t="s">
        <v>1412</v>
      </c>
      <c r="G189" s="43" t="s">
        <v>3088</v>
      </c>
      <c r="H189" s="99">
        <v>43616</v>
      </c>
      <c r="I189" s="43">
        <f>IF(OR(B189="CO",B189="NO2",B189="SO2",B189="PM2.5"),SUMIFS('NAAQS Conformity Thresholds'!E:E,'NAAQS Conformity Thresholds'!A:A,B189),
IF(AND(B189="PM10",LEFT(E189,1)="M"),SUMIFS('NAAQS Conformity Thresholds'!E:E,'NAAQS Conformity Thresholds'!A:A,B189,'NAAQS Conformity Thresholds'!B:B,LEFT(E189,1)),
IF(AND(B189="Ozone",LEFT(E189,1)="M"),SUMIFS('NAAQS Conformity Thresholds'!E:E,'NAAQS Conformity Thresholds'!A:A,B189,'NAAQS Conformity Thresholds'!B:B,LEFT(E189,1),'NAAQS Conformity Thresholds'!D:D,L189),
IF(AND(B189="Ozone",AND(LEFT(E189,1)="N",OR(G189="Marginal",G189="Moderate"))),SUMIFS('NAAQS Conformity Thresholds'!E:E,'NAAQS Conformity Thresholds'!A:A,B189,'NAAQS Conformity Thresholds'!B:B,"N",'NAAQS Conformity Thresholds'!C:C,F189,'NAAQS Conformity Thresholds'!D:D,L189),
SUMIFS('NAAQS Conformity Thresholds'!E:E,'NAAQS Conformity Thresholds'!A:A,B189,'NAAQS Conformity Thresholds'!B:B,LEFT(E189,1),'NAAQS Conformity Thresholds'!C:C,F189,'NAAQS Conformity Thresholds'!D:D,L189)))))</f>
        <v>100</v>
      </c>
      <c r="J189" s="97"/>
      <c r="K189" s="43" t="s">
        <v>1160</v>
      </c>
      <c r="L189" s="98" t="s">
        <v>1412</v>
      </c>
      <c r="M189" s="8"/>
    </row>
    <row r="190" spans="1:13" x14ac:dyDescent="0.25">
      <c r="A190" s="97" t="s">
        <v>881</v>
      </c>
      <c r="B190" s="43" t="s">
        <v>3086</v>
      </c>
      <c r="C190" s="43" t="s">
        <v>2429</v>
      </c>
      <c r="D190" s="43" t="str">
        <f t="shared" si="2"/>
        <v>PM2.5 (2006 24-hour)</v>
      </c>
      <c r="E190" s="43" t="s">
        <v>2996</v>
      </c>
      <c r="F190" s="95" t="s">
        <v>1082</v>
      </c>
      <c r="G190" s="43" t="s">
        <v>1082</v>
      </c>
      <c r="H190" s="99">
        <v>43616</v>
      </c>
      <c r="I190" s="43">
        <f>IF(OR(B190="CO",B190="NO2",B190="SO2",B190="PM2.5"),SUMIFS('NAAQS Conformity Thresholds'!E:E,'NAAQS Conformity Thresholds'!A:A,B190),
IF(AND(B190="PM10",LEFT(E190,1)="M"),SUMIFS('NAAQS Conformity Thresholds'!E:E,'NAAQS Conformity Thresholds'!A:A,B190,'NAAQS Conformity Thresholds'!B:B,LEFT(E190,1)),
IF(AND(B190="Ozone",LEFT(E190,1)="M"),SUMIFS('NAAQS Conformity Thresholds'!E:E,'NAAQS Conformity Thresholds'!A:A,B190,'NAAQS Conformity Thresholds'!B:B,LEFT(E190,1),'NAAQS Conformity Thresholds'!D:D,L190),
IF(AND(B190="Ozone",AND(LEFT(E190,1)="N",OR(G190="Marginal",G190="Moderate"))),SUMIFS('NAAQS Conformity Thresholds'!E:E,'NAAQS Conformity Thresholds'!A:A,B190,'NAAQS Conformity Thresholds'!B:B,"N",'NAAQS Conformity Thresholds'!C:C,F190,'NAAQS Conformity Thresholds'!D:D,L190),
SUMIFS('NAAQS Conformity Thresholds'!E:E,'NAAQS Conformity Thresholds'!A:A,B190,'NAAQS Conformity Thresholds'!B:B,LEFT(E190,1),'NAAQS Conformity Thresholds'!C:C,F190,'NAAQS Conformity Thresholds'!D:D,L190)))))</f>
        <v>100</v>
      </c>
      <c r="J190" s="97"/>
      <c r="K190" s="43" t="s">
        <v>882</v>
      </c>
      <c r="L190" s="98" t="s">
        <v>1412</v>
      </c>
      <c r="M190" s="8"/>
    </row>
    <row r="191" spans="1:13" ht="30" x14ac:dyDescent="0.25">
      <c r="A191" s="97" t="s">
        <v>1093</v>
      </c>
      <c r="B191" s="43" t="s">
        <v>1053</v>
      </c>
      <c r="C191" s="43" t="s">
        <v>2430</v>
      </c>
      <c r="D191" s="43" t="str">
        <f t="shared" si="2"/>
        <v>Ozone (2008 8-hour)</v>
      </c>
      <c r="E191" s="43" t="s">
        <v>2996</v>
      </c>
      <c r="F191" s="43" t="s">
        <v>3128</v>
      </c>
      <c r="G191" s="43" t="s">
        <v>3128</v>
      </c>
      <c r="H191" s="99">
        <v>43616</v>
      </c>
      <c r="I191" s="43">
        <f>IF(OR(B191="CO",B191="NO2",B191="SO2",B191="PM2.5"),SUMIFS('NAAQS Conformity Thresholds'!E:E,'NAAQS Conformity Thresholds'!A:A,B191),
IF(AND(B191="PM10",LEFT(E191,1)="M"),SUMIFS('NAAQS Conformity Thresholds'!E:E,'NAAQS Conformity Thresholds'!A:A,B191,'NAAQS Conformity Thresholds'!B:B,LEFT(E191,1)),
IF(AND(B191="Ozone",LEFT(E191,1)="M"),SUMIFS('NAAQS Conformity Thresholds'!E:E,'NAAQS Conformity Thresholds'!A:A,B191,'NAAQS Conformity Thresholds'!B:B,LEFT(E191,1),'NAAQS Conformity Thresholds'!D:D,L191),
IF(AND(B191="Ozone",AND(LEFT(E191,1)="N",OR(G191="Marginal",G191="Moderate"))),SUMIFS('NAAQS Conformity Thresholds'!E:E,'NAAQS Conformity Thresholds'!A:A,B191,'NAAQS Conformity Thresholds'!B:B,"N",'NAAQS Conformity Thresholds'!C:C,F191,'NAAQS Conformity Thresholds'!D:D,L191),
SUMIFS('NAAQS Conformity Thresholds'!E:E,'NAAQS Conformity Thresholds'!A:A,B191,'NAAQS Conformity Thresholds'!B:B,LEFT(E191,1),'NAAQS Conformity Thresholds'!C:C,F191,'NAAQS Conformity Thresholds'!D:D,L191)))))</f>
        <v>25</v>
      </c>
      <c r="J191" s="97"/>
      <c r="K191" s="43" t="s">
        <v>1118</v>
      </c>
      <c r="L191" s="98" t="s">
        <v>1412</v>
      </c>
      <c r="M191" s="8"/>
    </row>
    <row r="192" spans="1:13" ht="30" x14ac:dyDescent="0.25">
      <c r="A192" s="97" t="s">
        <v>1093</v>
      </c>
      <c r="B192" s="97" t="s">
        <v>1053</v>
      </c>
      <c r="C192" s="43" t="s">
        <v>3125</v>
      </c>
      <c r="D192" s="43" t="str">
        <f t="shared" si="2"/>
        <v>Ozone (2015 8-hour)</v>
      </c>
      <c r="E192" s="43" t="s">
        <v>2996</v>
      </c>
      <c r="F192" s="97" t="s">
        <v>3128</v>
      </c>
      <c r="G192" s="43" t="s">
        <v>3128</v>
      </c>
      <c r="H192" s="99">
        <v>43616</v>
      </c>
      <c r="I192" s="43">
        <f>IF(OR(B192="CO",B192="NO2",B192="SO2",B192="PM2.5"),SUMIFS('NAAQS Conformity Thresholds'!E:E,'NAAQS Conformity Thresholds'!A:A,B192),
IF(AND(B192="PM10",LEFT(E192,1)="M"),SUMIFS('NAAQS Conformity Thresholds'!E:E,'NAAQS Conformity Thresholds'!A:A,B192,'NAAQS Conformity Thresholds'!B:B,LEFT(E192,1)),
IF(AND(B192="Ozone",LEFT(E192,1)="M"),SUMIFS('NAAQS Conformity Thresholds'!E:E,'NAAQS Conformity Thresholds'!A:A,B192,'NAAQS Conformity Thresholds'!B:B,LEFT(E192,1),'NAAQS Conformity Thresholds'!D:D,L192),
IF(AND(B192="Ozone",AND(LEFT(E192,1)="N",OR(G192="Marginal",G192="Moderate"))),SUMIFS('NAAQS Conformity Thresholds'!E:E,'NAAQS Conformity Thresholds'!A:A,B192,'NAAQS Conformity Thresholds'!B:B,"N",'NAAQS Conformity Thresholds'!C:C,F192,'NAAQS Conformity Thresholds'!D:D,L192),
SUMIFS('NAAQS Conformity Thresholds'!E:E,'NAAQS Conformity Thresholds'!A:A,B192,'NAAQS Conformity Thresholds'!B:B,LEFT(E192,1),'NAAQS Conformity Thresholds'!C:C,F192,'NAAQS Conformity Thresholds'!D:D,L192)))))</f>
        <v>25</v>
      </c>
      <c r="J192" s="97"/>
      <c r="K192" s="97" t="s">
        <v>3150</v>
      </c>
      <c r="L192" s="98" t="s">
        <v>1412</v>
      </c>
      <c r="M192" s="8"/>
    </row>
    <row r="193" spans="1:13" x14ac:dyDescent="0.25">
      <c r="A193" s="97" t="s">
        <v>871</v>
      </c>
      <c r="B193" s="43" t="s">
        <v>764</v>
      </c>
      <c r="C193" s="43" t="s">
        <v>2427</v>
      </c>
      <c r="D193" s="43" t="str">
        <f t="shared" si="2"/>
        <v>CO (1971 8-hour)</v>
      </c>
      <c r="E193" s="43" t="s">
        <v>3088</v>
      </c>
      <c r="F193" s="43" t="s">
        <v>1082</v>
      </c>
      <c r="G193" s="43" t="s">
        <v>3088</v>
      </c>
      <c r="H193" s="99">
        <v>42779</v>
      </c>
      <c r="I193" s="43">
        <f>IF(OR(B193="CO",B193="NO2",B193="SO2",B193="PM2.5"),SUMIFS('NAAQS Conformity Thresholds'!E:E,'NAAQS Conformity Thresholds'!A:A,B193),
IF(AND(B193="PM10",LEFT(E193,1)="M"),SUMIFS('NAAQS Conformity Thresholds'!E:E,'NAAQS Conformity Thresholds'!A:A,B193,'NAAQS Conformity Thresholds'!B:B,LEFT(E193,1)),
IF(AND(B193="Ozone",LEFT(E193,1)="M"),SUMIFS('NAAQS Conformity Thresholds'!E:E,'NAAQS Conformity Thresholds'!A:A,B193,'NAAQS Conformity Thresholds'!B:B,LEFT(E193,1),'NAAQS Conformity Thresholds'!D:D,L193),
IF(AND(B193="Ozone",AND(LEFT(E193,1)="N",OR(G193="Marginal",G193="Moderate"))),SUMIFS('NAAQS Conformity Thresholds'!E:E,'NAAQS Conformity Thresholds'!A:A,B193,'NAAQS Conformity Thresholds'!B:B,"N",'NAAQS Conformity Thresholds'!C:C,F193,'NAAQS Conformity Thresholds'!D:D,L193),
SUMIFS('NAAQS Conformity Thresholds'!E:E,'NAAQS Conformity Thresholds'!A:A,B193,'NAAQS Conformity Thresholds'!B:B,LEFT(E193,1),'NAAQS Conformity Thresholds'!C:C,F193,'NAAQS Conformity Thresholds'!D:D,L193)))))</f>
        <v>100</v>
      </c>
      <c r="J193" s="97"/>
      <c r="K193" s="43" t="s">
        <v>872</v>
      </c>
      <c r="L193" s="98" t="s">
        <v>1412</v>
      </c>
      <c r="M193" s="8"/>
    </row>
    <row r="194" spans="1:13" x14ac:dyDescent="0.25">
      <c r="A194" s="97" t="s">
        <v>871</v>
      </c>
      <c r="B194" s="43" t="s">
        <v>2421</v>
      </c>
      <c r="C194" s="43" t="s">
        <v>2431</v>
      </c>
      <c r="D194" s="43" t="str">
        <f t="shared" si="2"/>
        <v>NO2 (1971 Annual)</v>
      </c>
      <c r="E194" s="43" t="s">
        <v>3088</v>
      </c>
      <c r="F194" s="95" t="s">
        <v>1412</v>
      </c>
      <c r="G194" s="43" t="s">
        <v>3088</v>
      </c>
      <c r="H194" s="100">
        <v>42779</v>
      </c>
      <c r="I194" s="43">
        <f>IF(OR(B194="CO",B194="NO2",B194="SO2",B194="PM2.5"),SUMIFS('NAAQS Conformity Thresholds'!E:E,'NAAQS Conformity Thresholds'!A:A,B194),
IF(AND(B194="PM10",LEFT(E194,1)="M"),SUMIFS('NAAQS Conformity Thresholds'!E:E,'NAAQS Conformity Thresholds'!A:A,B194,'NAAQS Conformity Thresholds'!B:B,LEFT(E194,1)),
IF(AND(B194="Ozone",LEFT(E194,1)="M"),SUMIFS('NAAQS Conformity Thresholds'!E:E,'NAAQS Conformity Thresholds'!A:A,B194,'NAAQS Conformity Thresholds'!B:B,LEFT(E194,1),'NAAQS Conformity Thresholds'!D:D,L194),
IF(AND(B194="Ozone",AND(LEFT(E194,1)="N",OR(G194="Marginal",G194="Moderate"))),SUMIFS('NAAQS Conformity Thresholds'!E:E,'NAAQS Conformity Thresholds'!A:A,B194,'NAAQS Conformity Thresholds'!B:B,"N",'NAAQS Conformity Thresholds'!C:C,F194,'NAAQS Conformity Thresholds'!D:D,L194),
SUMIFS('NAAQS Conformity Thresholds'!E:E,'NAAQS Conformity Thresholds'!A:A,B194,'NAAQS Conformity Thresholds'!B:B,LEFT(E194,1),'NAAQS Conformity Thresholds'!C:C,F194,'NAAQS Conformity Thresholds'!D:D,L194)))))</f>
        <v>100</v>
      </c>
      <c r="J194" s="97"/>
      <c r="K194" s="43" t="s">
        <v>873</v>
      </c>
      <c r="L194" s="98" t="s">
        <v>1412</v>
      </c>
      <c r="M194" s="8"/>
    </row>
    <row r="195" spans="1:13" x14ac:dyDescent="0.25">
      <c r="A195" s="97" t="s">
        <v>875</v>
      </c>
      <c r="B195" s="43" t="s">
        <v>1053</v>
      </c>
      <c r="C195" s="43" t="s">
        <v>2430</v>
      </c>
      <c r="D195" s="43" t="str">
        <f t="shared" si="2"/>
        <v>Ozone (2008 8-hour)</v>
      </c>
      <c r="E195" s="43" t="s">
        <v>2996</v>
      </c>
      <c r="F195" s="43" t="s">
        <v>1074</v>
      </c>
      <c r="G195" s="43" t="s">
        <v>1074</v>
      </c>
      <c r="H195" s="99">
        <v>43616</v>
      </c>
      <c r="I195" s="43">
        <f>IF(OR(B195="CO",B195="NO2",B195="SO2",B195="PM2.5"),SUMIFS('NAAQS Conformity Thresholds'!E:E,'NAAQS Conformity Thresholds'!A:A,B195),
IF(AND(B195="PM10",LEFT(E195,1)="M"),SUMIFS('NAAQS Conformity Thresholds'!E:E,'NAAQS Conformity Thresholds'!A:A,B195,'NAAQS Conformity Thresholds'!B:B,LEFT(E195,1)),
IF(AND(B195="Ozone",LEFT(E195,1)="M"),SUMIFS('NAAQS Conformity Thresholds'!E:E,'NAAQS Conformity Thresholds'!A:A,B195,'NAAQS Conformity Thresholds'!B:B,LEFT(E195,1),'NAAQS Conformity Thresholds'!D:D,L195),
IF(AND(B195="Ozone",AND(LEFT(E195,1)="N",OR(G195="Marginal",G195="Moderate"))),SUMIFS('NAAQS Conformity Thresholds'!E:E,'NAAQS Conformity Thresholds'!A:A,B195,'NAAQS Conformity Thresholds'!B:B,"N",'NAAQS Conformity Thresholds'!C:C,F195,'NAAQS Conformity Thresholds'!D:D,L195),
SUMIFS('NAAQS Conformity Thresholds'!E:E,'NAAQS Conformity Thresholds'!A:A,B195,'NAAQS Conformity Thresholds'!B:B,LEFT(E195,1),'NAAQS Conformity Thresholds'!C:C,F195,'NAAQS Conformity Thresholds'!D:D,L195)))))</f>
        <v>10</v>
      </c>
      <c r="J195" s="97"/>
      <c r="K195" s="43" t="s">
        <v>877</v>
      </c>
      <c r="L195" s="98" t="s">
        <v>1412</v>
      </c>
      <c r="M195" s="8"/>
    </row>
    <row r="196" spans="1:13" x14ac:dyDescent="0.25">
      <c r="A196" s="97" t="s">
        <v>875</v>
      </c>
      <c r="B196" s="97" t="s">
        <v>1053</v>
      </c>
      <c r="C196" s="43" t="s">
        <v>3125</v>
      </c>
      <c r="D196" s="43" t="str">
        <f t="shared" si="2"/>
        <v>Ozone (2015 8-hour)</v>
      </c>
      <c r="E196" s="43" t="s">
        <v>2996</v>
      </c>
      <c r="F196" s="97" t="s">
        <v>1074</v>
      </c>
      <c r="G196" s="43" t="s">
        <v>1074</v>
      </c>
      <c r="H196" s="99">
        <v>43616</v>
      </c>
      <c r="I196" s="43">
        <f>IF(OR(B196="CO",B196="NO2",B196="SO2",B196="PM2.5"),SUMIFS('NAAQS Conformity Thresholds'!E:E,'NAAQS Conformity Thresholds'!A:A,B196),
IF(AND(B196="PM10",LEFT(E196,1)="M"),SUMIFS('NAAQS Conformity Thresholds'!E:E,'NAAQS Conformity Thresholds'!A:A,B196,'NAAQS Conformity Thresholds'!B:B,LEFT(E196,1)),
IF(AND(B196="Ozone",LEFT(E196,1)="M"),SUMIFS('NAAQS Conformity Thresholds'!E:E,'NAAQS Conformity Thresholds'!A:A,B196,'NAAQS Conformity Thresholds'!B:B,LEFT(E196,1),'NAAQS Conformity Thresholds'!D:D,L196),
IF(AND(B196="Ozone",AND(LEFT(E196,1)="N",OR(G196="Marginal",G196="Moderate"))),SUMIFS('NAAQS Conformity Thresholds'!E:E,'NAAQS Conformity Thresholds'!A:A,B196,'NAAQS Conformity Thresholds'!B:B,"N",'NAAQS Conformity Thresholds'!C:C,F196,'NAAQS Conformity Thresholds'!D:D,L196),
SUMIFS('NAAQS Conformity Thresholds'!E:E,'NAAQS Conformity Thresholds'!A:A,B196,'NAAQS Conformity Thresholds'!B:B,LEFT(E196,1),'NAAQS Conformity Thresholds'!C:C,F196,'NAAQS Conformity Thresholds'!D:D,L196)))))</f>
        <v>10</v>
      </c>
      <c r="J196" s="97"/>
      <c r="K196" s="97" t="s">
        <v>3151</v>
      </c>
      <c r="L196" s="98" t="s">
        <v>1412</v>
      </c>
      <c r="M196" s="8"/>
    </row>
    <row r="197" spans="1:13" x14ac:dyDescent="0.25">
      <c r="A197" s="97" t="s">
        <v>875</v>
      </c>
      <c r="B197" s="43" t="s">
        <v>3086</v>
      </c>
      <c r="C197" s="43" t="s">
        <v>2452</v>
      </c>
      <c r="D197" s="43" t="str">
        <f t="shared" ref="D197:D259" si="3">B197&amp;" ("&amp;C197&amp;")"</f>
        <v>PM2.5 (2012 Annual)</v>
      </c>
      <c r="E197" s="43" t="s">
        <v>2996</v>
      </c>
      <c r="F197" s="43" t="s">
        <v>1082</v>
      </c>
      <c r="G197" s="43" t="s">
        <v>1082</v>
      </c>
      <c r="H197" s="99">
        <v>43616</v>
      </c>
      <c r="I197" s="43">
        <f>IF(OR(B197="CO",B197="NO2",B197="SO2",B197="PM2.5"),SUMIFS('NAAQS Conformity Thresholds'!E:E,'NAAQS Conformity Thresholds'!A:A,B197),
IF(AND(B197="PM10",LEFT(E197,1)="M"),SUMIFS('NAAQS Conformity Thresholds'!E:E,'NAAQS Conformity Thresholds'!A:A,B197,'NAAQS Conformity Thresholds'!B:B,LEFT(E197,1)),
IF(AND(B197="Ozone",LEFT(E197,1)="M"),SUMIFS('NAAQS Conformity Thresholds'!E:E,'NAAQS Conformity Thresholds'!A:A,B197,'NAAQS Conformity Thresholds'!B:B,LEFT(E197,1),'NAAQS Conformity Thresholds'!D:D,L197),
IF(AND(B197="Ozone",AND(LEFT(E197,1)="N",OR(G197="Marginal",G197="Moderate"))),SUMIFS('NAAQS Conformity Thresholds'!E:E,'NAAQS Conformity Thresholds'!A:A,B197,'NAAQS Conformity Thresholds'!B:B,"N",'NAAQS Conformity Thresholds'!C:C,F197,'NAAQS Conformity Thresholds'!D:D,L197),
SUMIFS('NAAQS Conformity Thresholds'!E:E,'NAAQS Conformity Thresholds'!A:A,B197,'NAAQS Conformity Thresholds'!B:B,LEFT(E197,1),'NAAQS Conformity Thresholds'!C:C,F197,'NAAQS Conformity Thresholds'!D:D,L197)))))</f>
        <v>100</v>
      </c>
      <c r="J197" s="97"/>
      <c r="K197" s="43" t="s">
        <v>2669</v>
      </c>
      <c r="L197" s="109" t="s">
        <v>1412</v>
      </c>
      <c r="M197" s="8"/>
    </row>
    <row r="198" spans="1:13" x14ac:dyDescent="0.25">
      <c r="A198" s="97" t="s">
        <v>3111</v>
      </c>
      <c r="B198" s="97" t="s">
        <v>1053</v>
      </c>
      <c r="C198" s="43" t="s">
        <v>3125</v>
      </c>
      <c r="D198" s="43" t="str">
        <f t="shared" si="3"/>
        <v>Ozone (2015 8-hour)</v>
      </c>
      <c r="E198" s="43" t="s">
        <v>2996</v>
      </c>
      <c r="F198" s="97" t="s">
        <v>1065</v>
      </c>
      <c r="G198" s="43" t="s">
        <v>1065</v>
      </c>
      <c r="H198" s="99">
        <v>43616</v>
      </c>
      <c r="I198" s="43">
        <f>IF(OR(B198="CO",B198="NO2",B198="SO2",B198="PM2.5"),SUMIFS('NAAQS Conformity Thresholds'!E:E,'NAAQS Conformity Thresholds'!A:A,B198),
IF(AND(B198="PM10",LEFT(E198,1)="M"),SUMIFS('NAAQS Conformity Thresholds'!E:E,'NAAQS Conformity Thresholds'!A:A,B198,'NAAQS Conformity Thresholds'!B:B,LEFT(E198,1)),
IF(AND(B198="Ozone",LEFT(E198,1)="M"),SUMIFS('NAAQS Conformity Thresholds'!E:E,'NAAQS Conformity Thresholds'!A:A,B198,'NAAQS Conformity Thresholds'!B:B,LEFT(E198,1),'NAAQS Conformity Thresholds'!D:D,L198),
IF(AND(B198="Ozone",AND(LEFT(E198,1)="N",OR(G198="Marginal",G198="Moderate"))),SUMIFS('NAAQS Conformity Thresholds'!E:E,'NAAQS Conformity Thresholds'!A:A,B198,'NAAQS Conformity Thresholds'!B:B,"N",'NAAQS Conformity Thresholds'!C:C,F198,'NAAQS Conformity Thresholds'!D:D,L198),
SUMIFS('NAAQS Conformity Thresholds'!E:E,'NAAQS Conformity Thresholds'!A:A,B198,'NAAQS Conformity Thresholds'!B:B,LEFT(E198,1),'NAAQS Conformity Thresholds'!C:C,F198,'NAAQS Conformity Thresholds'!D:D,L198)))))</f>
        <v>100</v>
      </c>
      <c r="J198" s="97"/>
      <c r="K198" s="97" t="s">
        <v>3152</v>
      </c>
      <c r="L198" s="97" t="s">
        <v>1086</v>
      </c>
      <c r="M198" s="8"/>
    </row>
    <row r="199" spans="1:13" x14ac:dyDescent="0.25">
      <c r="A199" s="97" t="s">
        <v>1452</v>
      </c>
      <c r="B199" s="43" t="s">
        <v>764</v>
      </c>
      <c r="C199" s="43" t="s">
        <v>2427</v>
      </c>
      <c r="D199" s="43" t="str">
        <f t="shared" si="3"/>
        <v>CO (1971 8-hour)</v>
      </c>
      <c r="E199" s="43" t="s">
        <v>3088</v>
      </c>
      <c r="F199" s="95" t="s">
        <v>1412</v>
      </c>
      <c r="G199" s="43" t="s">
        <v>3088</v>
      </c>
      <c r="H199" s="99">
        <v>42779</v>
      </c>
      <c r="I199" s="43">
        <f>IF(OR(B199="CO",B199="NO2",B199="SO2",B199="PM2.5"),SUMIFS('NAAQS Conformity Thresholds'!E:E,'NAAQS Conformity Thresholds'!A:A,B199),
IF(AND(B199="PM10",LEFT(E199,1)="M"),SUMIFS('NAAQS Conformity Thresholds'!E:E,'NAAQS Conformity Thresholds'!A:A,B199,'NAAQS Conformity Thresholds'!B:B,LEFT(E199,1)),
IF(AND(B199="Ozone",LEFT(E199,1)="M"),SUMIFS('NAAQS Conformity Thresholds'!E:E,'NAAQS Conformity Thresholds'!A:A,B199,'NAAQS Conformity Thresholds'!B:B,LEFT(E199,1),'NAAQS Conformity Thresholds'!D:D,L199),
IF(AND(B199="Ozone",AND(LEFT(E199,1)="N",OR(G199="Marginal",G199="Moderate"))),SUMIFS('NAAQS Conformity Thresholds'!E:E,'NAAQS Conformity Thresholds'!A:A,B199,'NAAQS Conformity Thresholds'!B:B,"N",'NAAQS Conformity Thresholds'!C:C,F199,'NAAQS Conformity Thresholds'!D:D,L199),
SUMIFS('NAAQS Conformity Thresholds'!E:E,'NAAQS Conformity Thresholds'!A:A,B199,'NAAQS Conformity Thresholds'!B:B,LEFT(E199,1),'NAAQS Conformity Thresholds'!C:C,F199,'NAAQS Conformity Thresholds'!D:D,L199)))))</f>
        <v>100</v>
      </c>
      <c r="J199" s="97"/>
      <c r="K199" s="43" t="s">
        <v>1259</v>
      </c>
      <c r="L199" s="98" t="s">
        <v>1412</v>
      </c>
      <c r="M199" s="8"/>
    </row>
    <row r="200" spans="1:13" x14ac:dyDescent="0.25">
      <c r="A200" s="97" t="s">
        <v>822</v>
      </c>
      <c r="B200" s="43" t="s">
        <v>2422</v>
      </c>
      <c r="C200" s="43" t="s">
        <v>2426</v>
      </c>
      <c r="D200" s="43" t="str">
        <f t="shared" si="3"/>
        <v>SO2 (1971 24-hour/Annual)</v>
      </c>
      <c r="E200" s="43" t="s">
        <v>3088</v>
      </c>
      <c r="F200" s="95" t="s">
        <v>1412</v>
      </c>
      <c r="G200" s="43" t="s">
        <v>3088</v>
      </c>
      <c r="H200" s="99">
        <v>43616</v>
      </c>
      <c r="I200" s="43">
        <f>IF(OR(B200="CO",B200="NO2",B200="SO2",B200="PM2.5"),SUMIFS('NAAQS Conformity Thresholds'!E:E,'NAAQS Conformity Thresholds'!A:A,B200),
IF(AND(B200="PM10",LEFT(E200,1)="M"),SUMIFS('NAAQS Conformity Thresholds'!E:E,'NAAQS Conformity Thresholds'!A:A,B200,'NAAQS Conformity Thresholds'!B:B,LEFT(E200,1)),
IF(AND(B200="Ozone",LEFT(E200,1)="M"),SUMIFS('NAAQS Conformity Thresholds'!E:E,'NAAQS Conformity Thresholds'!A:A,B200,'NAAQS Conformity Thresholds'!B:B,LEFT(E200,1),'NAAQS Conformity Thresholds'!D:D,L200),
IF(AND(B200="Ozone",AND(LEFT(E200,1)="N",OR(G200="Marginal",G200="Moderate"))),SUMIFS('NAAQS Conformity Thresholds'!E:E,'NAAQS Conformity Thresholds'!A:A,B200,'NAAQS Conformity Thresholds'!B:B,"N",'NAAQS Conformity Thresholds'!C:C,F200,'NAAQS Conformity Thresholds'!D:D,L200),
SUMIFS('NAAQS Conformity Thresholds'!E:E,'NAAQS Conformity Thresholds'!A:A,B200,'NAAQS Conformity Thresholds'!B:B,LEFT(E200,1),'NAAQS Conformity Thresholds'!C:C,F200,'NAAQS Conformity Thresholds'!D:D,L200)))))</f>
        <v>100</v>
      </c>
      <c r="J200" s="97"/>
      <c r="K200" s="43" t="s">
        <v>823</v>
      </c>
      <c r="L200" s="98" t="s">
        <v>1412</v>
      </c>
      <c r="M200" s="8"/>
    </row>
    <row r="201" spans="1:13" ht="30" x14ac:dyDescent="0.25">
      <c r="A201" s="97" t="s">
        <v>1503</v>
      </c>
      <c r="B201" s="43" t="s">
        <v>3085</v>
      </c>
      <c r="C201" s="43" t="s">
        <v>2425</v>
      </c>
      <c r="D201" s="43" t="str">
        <f t="shared" si="3"/>
        <v>PM10 (1987 24-hour)</v>
      </c>
      <c r="E201" s="43" t="s">
        <v>3088</v>
      </c>
      <c r="F201" s="43" t="s">
        <v>1056</v>
      </c>
      <c r="G201" s="43" t="s">
        <v>3088</v>
      </c>
      <c r="H201" s="99">
        <v>43616</v>
      </c>
      <c r="I201" s="43">
        <f>IF(OR(B201="CO",B201="NO2",B201="SO2",B201="PM2.5"),SUMIFS('NAAQS Conformity Thresholds'!E:E,'NAAQS Conformity Thresholds'!A:A,B201),
IF(AND(B201="PM10",LEFT(E201,1)="M"),SUMIFS('NAAQS Conformity Thresholds'!E:E,'NAAQS Conformity Thresholds'!A:A,B201,'NAAQS Conformity Thresholds'!B:B,LEFT(E201,1)),
IF(AND(B201="Ozone",LEFT(E201,1)="M"),SUMIFS('NAAQS Conformity Thresholds'!E:E,'NAAQS Conformity Thresholds'!A:A,B201,'NAAQS Conformity Thresholds'!B:B,LEFT(E201,1),'NAAQS Conformity Thresholds'!D:D,L201),
IF(AND(B201="Ozone",AND(LEFT(E201,1)="N",OR(G201="Marginal",G201="Moderate"))),SUMIFS('NAAQS Conformity Thresholds'!E:E,'NAAQS Conformity Thresholds'!A:A,B201,'NAAQS Conformity Thresholds'!B:B,"N",'NAAQS Conformity Thresholds'!C:C,F201,'NAAQS Conformity Thresholds'!D:D,L201),
SUMIFS('NAAQS Conformity Thresholds'!E:E,'NAAQS Conformity Thresholds'!A:A,B201,'NAAQS Conformity Thresholds'!B:B,LEFT(E201,1),'NAAQS Conformity Thresholds'!C:C,F201,'NAAQS Conformity Thresholds'!D:D,L201)))))</f>
        <v>100</v>
      </c>
      <c r="J201" s="97"/>
      <c r="K201" s="43" t="s">
        <v>1350</v>
      </c>
      <c r="L201" s="98" t="s">
        <v>1412</v>
      </c>
      <c r="M201" s="8"/>
    </row>
    <row r="202" spans="1:13" x14ac:dyDescent="0.25">
      <c r="A202" s="97" t="s">
        <v>1453</v>
      </c>
      <c r="B202" s="43" t="s">
        <v>764</v>
      </c>
      <c r="C202" s="43" t="s">
        <v>2427</v>
      </c>
      <c r="D202" s="43" t="str">
        <f t="shared" si="3"/>
        <v>CO (1971 8-hour)</v>
      </c>
      <c r="E202" s="43" t="s">
        <v>3088</v>
      </c>
      <c r="F202" s="95" t="s">
        <v>1412</v>
      </c>
      <c r="G202" s="43" t="s">
        <v>3088</v>
      </c>
      <c r="H202" s="99">
        <v>42779</v>
      </c>
      <c r="I202" s="43">
        <f>IF(OR(B202="CO",B202="NO2",B202="SO2",B202="PM2.5"),SUMIFS('NAAQS Conformity Thresholds'!E:E,'NAAQS Conformity Thresholds'!A:A,B202),
IF(AND(B202="PM10",LEFT(E202,1)="M"),SUMIFS('NAAQS Conformity Thresholds'!E:E,'NAAQS Conformity Thresholds'!A:A,B202,'NAAQS Conformity Thresholds'!B:B,LEFT(E202,1)),
IF(AND(B202="Ozone",LEFT(E202,1)="M"),SUMIFS('NAAQS Conformity Thresholds'!E:E,'NAAQS Conformity Thresholds'!A:A,B202,'NAAQS Conformity Thresholds'!B:B,LEFT(E202,1),'NAAQS Conformity Thresholds'!D:D,L202),
IF(AND(B202="Ozone",AND(LEFT(E202,1)="N",OR(G202="Marginal",G202="Moderate"))),SUMIFS('NAAQS Conformity Thresholds'!E:E,'NAAQS Conformity Thresholds'!A:A,B202,'NAAQS Conformity Thresholds'!B:B,"N",'NAAQS Conformity Thresholds'!C:C,F202,'NAAQS Conformity Thresholds'!D:D,L202),
SUMIFS('NAAQS Conformity Thresholds'!E:E,'NAAQS Conformity Thresholds'!A:A,B202,'NAAQS Conformity Thresholds'!B:B,LEFT(E202,1),'NAAQS Conformity Thresholds'!C:C,F202,'NAAQS Conformity Thresholds'!D:D,L202)))))</f>
        <v>100</v>
      </c>
      <c r="J202" s="97"/>
      <c r="K202" s="43" t="s">
        <v>1260</v>
      </c>
      <c r="L202" s="98" t="s">
        <v>1412</v>
      </c>
      <c r="M202" s="8"/>
    </row>
    <row r="203" spans="1:13" x14ac:dyDescent="0.25">
      <c r="A203" s="97" t="s">
        <v>3112</v>
      </c>
      <c r="B203" s="97" t="s">
        <v>1053</v>
      </c>
      <c r="C203" s="43" t="s">
        <v>3125</v>
      </c>
      <c r="D203" s="43" t="str">
        <f t="shared" si="3"/>
        <v>Ozone (2015 8-hour)</v>
      </c>
      <c r="E203" s="43" t="s">
        <v>2996</v>
      </c>
      <c r="F203" s="97" t="s">
        <v>1065</v>
      </c>
      <c r="G203" s="43" t="s">
        <v>1065</v>
      </c>
      <c r="H203" s="99">
        <v>43616</v>
      </c>
      <c r="I203" s="43">
        <f>IF(OR(B203="CO",B203="NO2",B203="SO2",B203="PM2.5"),SUMIFS('NAAQS Conformity Thresholds'!E:E,'NAAQS Conformity Thresholds'!A:A,B203),
IF(AND(B203="PM10",LEFT(E203,1)="M"),SUMIFS('NAAQS Conformity Thresholds'!E:E,'NAAQS Conformity Thresholds'!A:A,B203,'NAAQS Conformity Thresholds'!B:B,LEFT(E203,1)),
IF(AND(B203="Ozone",LEFT(E203,1)="M"),SUMIFS('NAAQS Conformity Thresholds'!E:E,'NAAQS Conformity Thresholds'!A:A,B203,'NAAQS Conformity Thresholds'!B:B,LEFT(E203,1),'NAAQS Conformity Thresholds'!D:D,L203),
IF(AND(B203="Ozone",AND(LEFT(E203,1)="N",OR(G203="Marginal",G203="Moderate"))),SUMIFS('NAAQS Conformity Thresholds'!E:E,'NAAQS Conformity Thresholds'!A:A,B203,'NAAQS Conformity Thresholds'!B:B,"N",'NAAQS Conformity Thresholds'!C:C,F203,'NAAQS Conformity Thresholds'!D:D,L203),
SUMIFS('NAAQS Conformity Thresholds'!E:E,'NAAQS Conformity Thresholds'!A:A,B203,'NAAQS Conformity Thresholds'!B:B,LEFT(E203,1),'NAAQS Conformity Thresholds'!C:C,F203,'NAAQS Conformity Thresholds'!D:D,L203)))))</f>
        <v>100</v>
      </c>
      <c r="J203" s="97"/>
      <c r="K203" s="97" t="s">
        <v>3153</v>
      </c>
      <c r="L203" s="97" t="s">
        <v>1086</v>
      </c>
      <c r="M203" s="8"/>
    </row>
    <row r="204" spans="1:13" ht="30" x14ac:dyDescent="0.25">
      <c r="A204" s="97" t="s">
        <v>1533</v>
      </c>
      <c r="B204" s="43" t="s">
        <v>3085</v>
      </c>
      <c r="C204" s="43" t="s">
        <v>2425</v>
      </c>
      <c r="D204" s="43" t="str">
        <f t="shared" si="3"/>
        <v>PM10 (1987 24-hour)</v>
      </c>
      <c r="E204" s="43" t="s">
        <v>2996</v>
      </c>
      <c r="F204" s="43" t="s">
        <v>1082</v>
      </c>
      <c r="G204" s="43" t="s">
        <v>1082</v>
      </c>
      <c r="H204" s="99">
        <v>43616</v>
      </c>
      <c r="I204" s="43">
        <f>IF(OR(B204="CO",B204="NO2",B204="SO2",B204="PM2.5"),SUMIFS('NAAQS Conformity Thresholds'!E:E,'NAAQS Conformity Thresholds'!A:A,B204),
IF(AND(B204="PM10",LEFT(E204,1)="M"),SUMIFS('NAAQS Conformity Thresholds'!E:E,'NAAQS Conformity Thresholds'!A:A,B204,'NAAQS Conformity Thresholds'!B:B,LEFT(E204,1)),
IF(AND(B204="Ozone",LEFT(E204,1)="M"),SUMIFS('NAAQS Conformity Thresholds'!E:E,'NAAQS Conformity Thresholds'!A:A,B204,'NAAQS Conformity Thresholds'!B:B,LEFT(E204,1),'NAAQS Conformity Thresholds'!D:D,L204),
IF(AND(B204="Ozone",AND(LEFT(E204,1)="N",OR(G204="Marginal",G204="Moderate"))),SUMIFS('NAAQS Conformity Thresholds'!E:E,'NAAQS Conformity Thresholds'!A:A,B204,'NAAQS Conformity Thresholds'!B:B,"N",'NAAQS Conformity Thresholds'!C:C,F204,'NAAQS Conformity Thresholds'!D:D,L204),
SUMIFS('NAAQS Conformity Thresholds'!E:E,'NAAQS Conformity Thresholds'!A:A,B204,'NAAQS Conformity Thresholds'!B:B,LEFT(E204,1),'NAAQS Conformity Thresholds'!C:C,F204,'NAAQS Conformity Thresholds'!D:D,L204)))))</f>
        <v>70</v>
      </c>
      <c r="J204" s="97"/>
      <c r="K204" s="43" t="s">
        <v>1325</v>
      </c>
      <c r="L204" s="98" t="s">
        <v>1412</v>
      </c>
      <c r="M204" s="8"/>
    </row>
    <row r="205" spans="1:13" ht="30" x14ac:dyDescent="0.25">
      <c r="A205" s="97" t="s">
        <v>1137</v>
      </c>
      <c r="B205" s="43" t="s">
        <v>2422</v>
      </c>
      <c r="C205" s="43" t="s">
        <v>2426</v>
      </c>
      <c r="D205" s="43" t="str">
        <f t="shared" si="3"/>
        <v>SO2 (1971 24-hour/Annual)</v>
      </c>
      <c r="E205" s="43" t="s">
        <v>3088</v>
      </c>
      <c r="F205" s="95" t="s">
        <v>1412</v>
      </c>
      <c r="G205" s="43" t="s">
        <v>3088</v>
      </c>
      <c r="H205" s="99">
        <v>43616</v>
      </c>
      <c r="I205" s="43">
        <f>IF(OR(B205="CO",B205="NO2",B205="SO2",B205="PM2.5"),SUMIFS('NAAQS Conformity Thresholds'!E:E,'NAAQS Conformity Thresholds'!A:A,B205),
IF(AND(B205="PM10",LEFT(E205,1)="M"),SUMIFS('NAAQS Conformity Thresholds'!E:E,'NAAQS Conformity Thresholds'!A:A,B205,'NAAQS Conformity Thresholds'!B:B,LEFT(E205,1)),
IF(AND(B205="Ozone",LEFT(E205,1)="M"),SUMIFS('NAAQS Conformity Thresholds'!E:E,'NAAQS Conformity Thresholds'!A:A,B205,'NAAQS Conformity Thresholds'!B:B,LEFT(E205,1),'NAAQS Conformity Thresholds'!D:D,L205),
IF(AND(B205="Ozone",AND(LEFT(E205,1)="N",OR(G205="Marginal",G205="Moderate"))),SUMIFS('NAAQS Conformity Thresholds'!E:E,'NAAQS Conformity Thresholds'!A:A,B205,'NAAQS Conformity Thresholds'!B:B,"N",'NAAQS Conformity Thresholds'!C:C,F205,'NAAQS Conformity Thresholds'!D:D,L205),
SUMIFS('NAAQS Conformity Thresholds'!E:E,'NAAQS Conformity Thresholds'!A:A,B205,'NAAQS Conformity Thresholds'!B:B,LEFT(E205,1),'NAAQS Conformity Thresholds'!C:C,F205,'NAAQS Conformity Thresholds'!D:D,L205)))))</f>
        <v>100</v>
      </c>
      <c r="J205" s="97"/>
      <c r="K205" s="43" t="s">
        <v>1162</v>
      </c>
      <c r="L205" s="98" t="s">
        <v>1412</v>
      </c>
      <c r="M205" s="8"/>
    </row>
    <row r="206" spans="1:13" x14ac:dyDescent="0.25">
      <c r="A206" s="97" t="s">
        <v>1094</v>
      </c>
      <c r="B206" s="43" t="s">
        <v>1053</v>
      </c>
      <c r="C206" s="43" t="s">
        <v>2430</v>
      </c>
      <c r="D206" s="43" t="str">
        <f t="shared" si="3"/>
        <v>Ozone (2008 8-hour)</v>
      </c>
      <c r="E206" s="43" t="s">
        <v>2996</v>
      </c>
      <c r="F206" s="43" t="s">
        <v>1056</v>
      </c>
      <c r="G206" s="43" t="s">
        <v>1056</v>
      </c>
      <c r="H206" s="99">
        <v>43616</v>
      </c>
      <c r="I206" s="43">
        <f>IF(OR(B206="CO",B206="NO2",B206="SO2",B206="PM2.5"),SUMIFS('NAAQS Conformity Thresholds'!E:E,'NAAQS Conformity Thresholds'!A:A,B206),
IF(AND(B206="PM10",LEFT(E206,1)="M"),SUMIFS('NAAQS Conformity Thresholds'!E:E,'NAAQS Conformity Thresholds'!A:A,B206,'NAAQS Conformity Thresholds'!B:B,LEFT(E206,1)),
IF(AND(B206="Ozone",LEFT(E206,1)="M"),SUMIFS('NAAQS Conformity Thresholds'!E:E,'NAAQS Conformity Thresholds'!A:A,B206,'NAAQS Conformity Thresholds'!B:B,LEFT(E206,1),'NAAQS Conformity Thresholds'!D:D,L206),
IF(AND(B206="Ozone",AND(LEFT(E206,1)="N",OR(G206="Marginal",G206="Moderate"))),SUMIFS('NAAQS Conformity Thresholds'!E:E,'NAAQS Conformity Thresholds'!A:A,B206,'NAAQS Conformity Thresholds'!B:B,"N",'NAAQS Conformity Thresholds'!C:C,F206,'NAAQS Conformity Thresholds'!D:D,L206),
SUMIFS('NAAQS Conformity Thresholds'!E:E,'NAAQS Conformity Thresholds'!A:A,B206,'NAAQS Conformity Thresholds'!B:B,LEFT(E206,1),'NAAQS Conformity Thresholds'!C:C,F206,'NAAQS Conformity Thresholds'!D:D,L206)))))</f>
        <v>100</v>
      </c>
      <c r="J206" s="97"/>
      <c r="K206" s="43" t="s">
        <v>1119</v>
      </c>
      <c r="L206" s="98" t="s">
        <v>1086</v>
      </c>
      <c r="M206" s="8"/>
    </row>
    <row r="207" spans="1:13" x14ac:dyDescent="0.25">
      <c r="A207" s="97" t="s">
        <v>1094</v>
      </c>
      <c r="B207" s="97" t="s">
        <v>1053</v>
      </c>
      <c r="C207" s="43" t="s">
        <v>3125</v>
      </c>
      <c r="D207" s="43" t="str">
        <f t="shared" si="3"/>
        <v>Ozone (2015 8-hour)</v>
      </c>
      <c r="E207" s="43" t="s">
        <v>2996</v>
      </c>
      <c r="F207" s="97" t="s">
        <v>1065</v>
      </c>
      <c r="G207" s="43" t="s">
        <v>1065</v>
      </c>
      <c r="H207" s="99">
        <v>43616</v>
      </c>
      <c r="I207" s="43">
        <f>IF(OR(B207="CO",B207="NO2",B207="SO2",B207="PM2.5"),SUMIFS('NAAQS Conformity Thresholds'!E:E,'NAAQS Conformity Thresholds'!A:A,B207),
IF(AND(B207="PM10",LEFT(E207,1)="M"),SUMIFS('NAAQS Conformity Thresholds'!E:E,'NAAQS Conformity Thresholds'!A:A,B207,'NAAQS Conformity Thresholds'!B:B,LEFT(E207,1)),
IF(AND(B207="Ozone",LEFT(E207,1)="M"),SUMIFS('NAAQS Conformity Thresholds'!E:E,'NAAQS Conformity Thresholds'!A:A,B207,'NAAQS Conformity Thresholds'!B:B,LEFT(E207,1),'NAAQS Conformity Thresholds'!D:D,L207),
IF(AND(B207="Ozone",AND(LEFT(E207,1)="N",OR(G207="Marginal",G207="Moderate"))),SUMIFS('NAAQS Conformity Thresholds'!E:E,'NAAQS Conformity Thresholds'!A:A,B207,'NAAQS Conformity Thresholds'!B:B,"N",'NAAQS Conformity Thresholds'!C:C,F207,'NAAQS Conformity Thresholds'!D:D,L207),
SUMIFS('NAAQS Conformity Thresholds'!E:E,'NAAQS Conformity Thresholds'!A:A,B207,'NAAQS Conformity Thresholds'!B:B,LEFT(E207,1),'NAAQS Conformity Thresholds'!C:C,F207,'NAAQS Conformity Thresholds'!D:D,L207)))))</f>
        <v>100</v>
      </c>
      <c r="J207" s="97"/>
      <c r="K207" s="97" t="s">
        <v>3154</v>
      </c>
      <c r="L207" s="97" t="s">
        <v>1086</v>
      </c>
      <c r="M207" s="8"/>
    </row>
    <row r="208" spans="1:13" x14ac:dyDescent="0.25">
      <c r="A208" s="97" t="s">
        <v>1190</v>
      </c>
      <c r="B208" s="43" t="s">
        <v>2422</v>
      </c>
      <c r="C208" s="43" t="s">
        <v>2428</v>
      </c>
      <c r="D208" s="43" t="str">
        <f t="shared" si="3"/>
        <v>SO2 (2010 1-hour)</v>
      </c>
      <c r="E208" s="43" t="s">
        <v>3088</v>
      </c>
      <c r="F208" s="95" t="s">
        <v>1412</v>
      </c>
      <c r="G208" s="43" t="s">
        <v>3088</v>
      </c>
      <c r="H208" s="99">
        <v>44291</v>
      </c>
      <c r="I208" s="43">
        <f>IF(OR(B208="CO",B208="NO2",B208="SO2",B208="PM2.5"),SUMIFS('NAAQS Conformity Thresholds'!E:E,'NAAQS Conformity Thresholds'!A:A,B208),
IF(AND(B208="PM10",LEFT(E208,1)="M"),SUMIFS('NAAQS Conformity Thresholds'!E:E,'NAAQS Conformity Thresholds'!A:A,B208,'NAAQS Conformity Thresholds'!B:B,LEFT(E208,1)),
IF(AND(B208="Ozone",LEFT(E208,1)="M"),SUMIFS('NAAQS Conformity Thresholds'!E:E,'NAAQS Conformity Thresholds'!A:A,B208,'NAAQS Conformity Thresholds'!B:B,LEFT(E208,1),'NAAQS Conformity Thresholds'!D:D,L208),
IF(AND(B208="Ozone",AND(LEFT(E208,1)="N",OR(G208="Marginal",G208="Moderate"))),SUMIFS('NAAQS Conformity Thresholds'!E:E,'NAAQS Conformity Thresholds'!A:A,B208,'NAAQS Conformity Thresholds'!B:B,"N",'NAAQS Conformity Thresholds'!C:C,F208,'NAAQS Conformity Thresholds'!D:D,L208),
SUMIFS('NAAQS Conformity Thresholds'!E:E,'NAAQS Conformity Thresholds'!A:A,B208,'NAAQS Conformity Thresholds'!B:B,LEFT(E208,1),'NAAQS Conformity Thresholds'!C:C,F208,'NAAQS Conformity Thresholds'!D:D,L208)))))</f>
        <v>100</v>
      </c>
      <c r="J208" s="97"/>
      <c r="K208" s="43" t="s">
        <v>1213</v>
      </c>
      <c r="L208" s="98" t="s">
        <v>1412</v>
      </c>
      <c r="M208" s="8"/>
    </row>
    <row r="209" spans="1:13" x14ac:dyDescent="0.25">
      <c r="A209" s="97" t="s">
        <v>1454</v>
      </c>
      <c r="B209" s="43" t="s">
        <v>764</v>
      </c>
      <c r="C209" s="43" t="s">
        <v>2427</v>
      </c>
      <c r="D209" s="43" t="str">
        <f t="shared" si="3"/>
        <v>CO (1971 8-hour)</v>
      </c>
      <c r="E209" s="43" t="s">
        <v>3088</v>
      </c>
      <c r="F209" s="43" t="s">
        <v>1293</v>
      </c>
      <c r="G209" s="43" t="s">
        <v>3088</v>
      </c>
      <c r="H209" s="99">
        <v>42779</v>
      </c>
      <c r="I209" s="43">
        <f>IF(OR(B209="CO",B209="NO2",B209="SO2",B209="PM2.5"),SUMIFS('NAAQS Conformity Thresholds'!E:E,'NAAQS Conformity Thresholds'!A:A,B209),
IF(AND(B209="PM10",LEFT(E209,1)="M"),SUMIFS('NAAQS Conformity Thresholds'!E:E,'NAAQS Conformity Thresholds'!A:A,B209,'NAAQS Conformity Thresholds'!B:B,LEFT(E209,1)),
IF(AND(B209="Ozone",LEFT(E209,1)="M"),SUMIFS('NAAQS Conformity Thresholds'!E:E,'NAAQS Conformity Thresholds'!A:A,B209,'NAAQS Conformity Thresholds'!B:B,LEFT(E209,1),'NAAQS Conformity Thresholds'!D:D,L209),
IF(AND(B209="Ozone",AND(LEFT(E209,1)="N",OR(G209="Marginal",G209="Moderate"))),SUMIFS('NAAQS Conformity Thresholds'!E:E,'NAAQS Conformity Thresholds'!A:A,B209,'NAAQS Conformity Thresholds'!B:B,"N",'NAAQS Conformity Thresholds'!C:C,F209,'NAAQS Conformity Thresholds'!D:D,L209),
SUMIFS('NAAQS Conformity Thresholds'!E:E,'NAAQS Conformity Thresholds'!A:A,B209,'NAAQS Conformity Thresholds'!B:B,LEFT(E209,1),'NAAQS Conformity Thresholds'!C:C,F209,'NAAQS Conformity Thresholds'!D:D,L209)))))</f>
        <v>100</v>
      </c>
      <c r="J209" s="97"/>
      <c r="K209" s="43" t="s">
        <v>1261</v>
      </c>
      <c r="L209" s="98" t="s">
        <v>1412</v>
      </c>
      <c r="M209" s="8"/>
    </row>
    <row r="210" spans="1:13" x14ac:dyDescent="0.25">
      <c r="A210" s="97" t="s">
        <v>905</v>
      </c>
      <c r="B210" s="43" t="s">
        <v>764</v>
      </c>
      <c r="C210" s="43" t="s">
        <v>2427</v>
      </c>
      <c r="D210" s="43" t="str">
        <f t="shared" si="3"/>
        <v>CO (1971 8-hour)</v>
      </c>
      <c r="E210" s="43" t="s">
        <v>3088</v>
      </c>
      <c r="F210" s="43" t="s">
        <v>1293</v>
      </c>
      <c r="G210" s="43" t="s">
        <v>3088</v>
      </c>
      <c r="H210" s="99">
        <v>42779</v>
      </c>
      <c r="I210" s="43">
        <f>IF(OR(B210="CO",B210="NO2",B210="SO2",B210="PM2.5"),SUMIFS('NAAQS Conformity Thresholds'!E:E,'NAAQS Conformity Thresholds'!A:A,B210),
IF(AND(B210="PM10",LEFT(E210,1)="M"),SUMIFS('NAAQS Conformity Thresholds'!E:E,'NAAQS Conformity Thresholds'!A:A,B210,'NAAQS Conformity Thresholds'!B:B,LEFT(E210,1)),
IF(AND(B210="Ozone",LEFT(E210,1)="M"),SUMIFS('NAAQS Conformity Thresholds'!E:E,'NAAQS Conformity Thresholds'!A:A,B210,'NAAQS Conformity Thresholds'!B:B,LEFT(E210,1),'NAAQS Conformity Thresholds'!D:D,L210),
IF(AND(B210="Ozone",AND(LEFT(E210,1)="N",OR(G210="Marginal",G210="Moderate"))),SUMIFS('NAAQS Conformity Thresholds'!E:E,'NAAQS Conformity Thresholds'!A:A,B210,'NAAQS Conformity Thresholds'!B:B,"N",'NAAQS Conformity Thresholds'!C:C,F210,'NAAQS Conformity Thresholds'!D:D,L210),
SUMIFS('NAAQS Conformity Thresholds'!E:E,'NAAQS Conformity Thresholds'!A:A,B210,'NAAQS Conformity Thresholds'!B:B,LEFT(E210,1),'NAAQS Conformity Thresholds'!C:C,F210,'NAAQS Conformity Thresholds'!D:D,L210)))))</f>
        <v>100</v>
      </c>
      <c r="J210" s="97"/>
      <c r="K210" s="43" t="s">
        <v>906</v>
      </c>
      <c r="L210" s="98" t="s">
        <v>1412</v>
      </c>
      <c r="M210" s="8"/>
    </row>
    <row r="211" spans="1:13" x14ac:dyDescent="0.25">
      <c r="A211" s="97" t="s">
        <v>909</v>
      </c>
      <c r="B211" s="43" t="s">
        <v>1053</v>
      </c>
      <c r="C211" s="43" t="s">
        <v>2430</v>
      </c>
      <c r="D211" s="43" t="str">
        <f t="shared" si="3"/>
        <v>Ozone (2008 8-hour)</v>
      </c>
      <c r="E211" s="97" t="s">
        <v>3088</v>
      </c>
      <c r="F211" s="43" t="s">
        <v>1065</v>
      </c>
      <c r="G211" s="43" t="s">
        <v>3088</v>
      </c>
      <c r="H211" s="99">
        <v>43616</v>
      </c>
      <c r="I211" s="43">
        <f>IF(OR(B211="CO",B211="NO2",B211="SO2",B211="PM2.5"),SUMIFS('NAAQS Conformity Thresholds'!E:E,'NAAQS Conformity Thresholds'!A:A,B211),
IF(AND(B211="PM10",LEFT(E211,1)="M"),SUMIFS('NAAQS Conformity Thresholds'!E:E,'NAAQS Conformity Thresholds'!A:A,B211,'NAAQS Conformity Thresholds'!B:B,LEFT(E211,1)),
IF(AND(B211="Ozone",LEFT(E211,1)="M"),SUMIFS('NAAQS Conformity Thresholds'!E:E,'NAAQS Conformity Thresholds'!A:A,B211,'NAAQS Conformity Thresholds'!B:B,LEFT(E211,1),'NAAQS Conformity Thresholds'!D:D,L211),
IF(AND(B211="Ozone",AND(LEFT(E211,1)="N",OR(G211="Marginal",G211="Moderate"))),SUMIFS('NAAQS Conformity Thresholds'!E:E,'NAAQS Conformity Thresholds'!A:A,B211,'NAAQS Conformity Thresholds'!B:B,"N",'NAAQS Conformity Thresholds'!C:C,F211,'NAAQS Conformity Thresholds'!D:D,L211),
SUMIFS('NAAQS Conformity Thresholds'!E:E,'NAAQS Conformity Thresholds'!A:A,B211,'NAAQS Conformity Thresholds'!B:B,LEFT(E211,1),'NAAQS Conformity Thresholds'!C:C,F211,'NAAQS Conformity Thresholds'!D:D,L211)))))</f>
        <v>100</v>
      </c>
      <c r="J211" s="97"/>
      <c r="K211" s="43" t="s">
        <v>910</v>
      </c>
      <c r="L211" s="98" t="s">
        <v>1086</v>
      </c>
      <c r="M211" s="8"/>
    </row>
    <row r="212" spans="1:13" x14ac:dyDescent="0.25">
      <c r="A212" s="97" t="s">
        <v>1191</v>
      </c>
      <c r="B212" s="43" t="s">
        <v>3085</v>
      </c>
      <c r="C212" s="43" t="s">
        <v>2425</v>
      </c>
      <c r="D212" s="43" t="str">
        <f t="shared" si="3"/>
        <v>PM10 (1987 24-hour)</v>
      </c>
      <c r="E212" s="43" t="s">
        <v>2996</v>
      </c>
      <c r="F212" s="43" t="s">
        <v>1056</v>
      </c>
      <c r="G212" s="43" t="s">
        <v>1056</v>
      </c>
      <c r="H212" s="99">
        <v>43616</v>
      </c>
      <c r="I212" s="43">
        <f>IF(OR(B212="CO",B212="NO2",B212="SO2",B212="PM2.5"),SUMIFS('NAAQS Conformity Thresholds'!E:E,'NAAQS Conformity Thresholds'!A:A,B212),
IF(AND(B212="PM10",LEFT(E212,1)="M"),SUMIFS('NAAQS Conformity Thresholds'!E:E,'NAAQS Conformity Thresholds'!A:A,B212,'NAAQS Conformity Thresholds'!B:B,LEFT(E212,1)),
IF(AND(B212="Ozone",LEFT(E212,1)="M"),SUMIFS('NAAQS Conformity Thresholds'!E:E,'NAAQS Conformity Thresholds'!A:A,B212,'NAAQS Conformity Thresholds'!B:B,LEFT(E212,1),'NAAQS Conformity Thresholds'!D:D,L212),
IF(AND(B212="Ozone",AND(LEFT(E212,1)="N",OR(G212="Marginal",G212="Moderate"))),SUMIFS('NAAQS Conformity Thresholds'!E:E,'NAAQS Conformity Thresholds'!A:A,B212,'NAAQS Conformity Thresholds'!B:B,"N",'NAAQS Conformity Thresholds'!C:C,F212,'NAAQS Conformity Thresholds'!D:D,L212),
SUMIFS('NAAQS Conformity Thresholds'!E:E,'NAAQS Conformity Thresholds'!A:A,B212,'NAAQS Conformity Thresholds'!B:B,LEFT(E212,1),'NAAQS Conformity Thresholds'!C:C,F212,'NAAQS Conformity Thresholds'!D:D,L212)))))</f>
        <v>100</v>
      </c>
      <c r="J212" s="97"/>
      <c r="K212" s="43" t="s">
        <v>1317</v>
      </c>
      <c r="L212" s="98" t="s">
        <v>1412</v>
      </c>
      <c r="M212" s="8"/>
    </row>
    <row r="213" spans="1:13" x14ac:dyDescent="0.25">
      <c r="A213" s="97" t="s">
        <v>1191</v>
      </c>
      <c r="B213" s="43" t="s">
        <v>2422</v>
      </c>
      <c r="C213" s="43" t="s">
        <v>2426</v>
      </c>
      <c r="D213" s="43" t="str">
        <f t="shared" si="3"/>
        <v>SO2 (1971 24-hour/Annual)</v>
      </c>
      <c r="E213" s="43" t="s">
        <v>3088</v>
      </c>
      <c r="F213" s="95" t="s">
        <v>1412</v>
      </c>
      <c r="G213" s="43" t="s">
        <v>3088</v>
      </c>
      <c r="H213" s="99">
        <v>43616</v>
      </c>
      <c r="I213" s="43">
        <f>IF(OR(B213="CO",B213="NO2",B213="SO2",B213="PM2.5"),SUMIFS('NAAQS Conformity Thresholds'!E:E,'NAAQS Conformity Thresholds'!A:A,B213),
IF(AND(B213="PM10",LEFT(E213,1)="M"),SUMIFS('NAAQS Conformity Thresholds'!E:E,'NAAQS Conformity Thresholds'!A:A,B213,'NAAQS Conformity Thresholds'!B:B,LEFT(E213,1)),
IF(AND(B213="Ozone",LEFT(E213,1)="M"),SUMIFS('NAAQS Conformity Thresholds'!E:E,'NAAQS Conformity Thresholds'!A:A,B213,'NAAQS Conformity Thresholds'!B:B,LEFT(E213,1),'NAAQS Conformity Thresholds'!D:D,L213),
IF(AND(B213="Ozone",AND(LEFT(E213,1)="N",OR(G213="Marginal",G213="Moderate"))),SUMIFS('NAAQS Conformity Thresholds'!E:E,'NAAQS Conformity Thresholds'!A:A,B213,'NAAQS Conformity Thresholds'!B:B,"N",'NAAQS Conformity Thresholds'!C:C,F213,'NAAQS Conformity Thresholds'!D:D,L213),
SUMIFS('NAAQS Conformity Thresholds'!E:E,'NAAQS Conformity Thresholds'!A:A,B213,'NAAQS Conformity Thresholds'!B:B,LEFT(E213,1),'NAAQS Conformity Thresholds'!C:C,F213,'NAAQS Conformity Thresholds'!D:D,L213)))))</f>
        <v>100</v>
      </c>
      <c r="J213" s="97"/>
      <c r="K213" s="43" t="s">
        <v>1163</v>
      </c>
      <c r="L213" s="98" t="s">
        <v>1412</v>
      </c>
      <c r="M213" s="8"/>
    </row>
    <row r="214" spans="1:13" x14ac:dyDescent="0.25">
      <c r="A214" s="97" t="s">
        <v>1191</v>
      </c>
      <c r="B214" s="43" t="s">
        <v>2422</v>
      </c>
      <c r="C214" s="43" t="s">
        <v>2428</v>
      </c>
      <c r="D214" s="43" t="str">
        <f t="shared" si="3"/>
        <v>SO2 (2010 1-hour)</v>
      </c>
      <c r="E214" s="43" t="s">
        <v>2996</v>
      </c>
      <c r="F214" s="95" t="s">
        <v>1412</v>
      </c>
      <c r="G214" s="43" t="s">
        <v>1412</v>
      </c>
      <c r="H214" s="99">
        <v>43616</v>
      </c>
      <c r="I214" s="43">
        <f>IF(OR(B214="CO",B214="NO2",B214="SO2",B214="PM2.5"),SUMIFS('NAAQS Conformity Thresholds'!E:E,'NAAQS Conformity Thresholds'!A:A,B214),
IF(AND(B214="PM10",LEFT(E214,1)="M"),SUMIFS('NAAQS Conformity Thresholds'!E:E,'NAAQS Conformity Thresholds'!A:A,B214,'NAAQS Conformity Thresholds'!B:B,LEFT(E214,1)),
IF(AND(B214="Ozone",LEFT(E214,1)="M"),SUMIFS('NAAQS Conformity Thresholds'!E:E,'NAAQS Conformity Thresholds'!A:A,B214,'NAAQS Conformity Thresholds'!B:B,LEFT(E214,1),'NAAQS Conformity Thresholds'!D:D,L214),
IF(AND(B214="Ozone",AND(LEFT(E214,1)="N",OR(G214="Marginal",G214="Moderate"))),SUMIFS('NAAQS Conformity Thresholds'!E:E,'NAAQS Conformity Thresholds'!A:A,B214,'NAAQS Conformity Thresholds'!B:B,"N",'NAAQS Conformity Thresholds'!C:C,F214,'NAAQS Conformity Thresholds'!D:D,L214),
SUMIFS('NAAQS Conformity Thresholds'!E:E,'NAAQS Conformity Thresholds'!A:A,B214,'NAAQS Conformity Thresholds'!B:B,LEFT(E214,1),'NAAQS Conformity Thresholds'!C:C,F214,'NAAQS Conformity Thresholds'!D:D,L214)))))</f>
        <v>100</v>
      </c>
      <c r="J214" s="97"/>
      <c r="K214" s="43" t="s">
        <v>1214</v>
      </c>
      <c r="L214" s="98" t="s">
        <v>1412</v>
      </c>
      <c r="M214" s="8"/>
    </row>
    <row r="215" spans="1:13" x14ac:dyDescent="0.25">
      <c r="A215" s="97" t="s">
        <v>1075</v>
      </c>
      <c r="B215" s="43" t="s">
        <v>3086</v>
      </c>
      <c r="C215" s="43" t="s">
        <v>2429</v>
      </c>
      <c r="D215" s="43" t="str">
        <f t="shared" si="3"/>
        <v>PM2.5 (2006 24-hour)</v>
      </c>
      <c r="E215" s="43" t="s">
        <v>3088</v>
      </c>
      <c r="F215" s="95" t="s">
        <v>3209</v>
      </c>
      <c r="G215" s="43" t="s">
        <v>3088</v>
      </c>
      <c r="H215" s="99">
        <v>43616</v>
      </c>
      <c r="I215" s="43">
        <f>IF(OR(B215="CO",B215="NO2",B215="SO2",B215="PM2.5"),SUMIFS('NAAQS Conformity Thresholds'!E:E,'NAAQS Conformity Thresholds'!A:A,B215),
IF(AND(B215="PM10",LEFT(E215,1)="M"),SUMIFS('NAAQS Conformity Thresholds'!E:E,'NAAQS Conformity Thresholds'!A:A,B215,'NAAQS Conformity Thresholds'!B:B,LEFT(E215,1)),
IF(AND(B215="Ozone",LEFT(E215,1)="M"),SUMIFS('NAAQS Conformity Thresholds'!E:E,'NAAQS Conformity Thresholds'!A:A,B215,'NAAQS Conformity Thresholds'!B:B,LEFT(E215,1),'NAAQS Conformity Thresholds'!D:D,L215),
IF(AND(B215="Ozone",AND(LEFT(E215,1)="N",OR(G215="Marginal",G215="Moderate"))),SUMIFS('NAAQS Conformity Thresholds'!E:E,'NAAQS Conformity Thresholds'!A:A,B215,'NAAQS Conformity Thresholds'!B:B,"N",'NAAQS Conformity Thresholds'!C:C,F215,'NAAQS Conformity Thresholds'!D:D,L215),
SUMIFS('NAAQS Conformity Thresholds'!E:E,'NAAQS Conformity Thresholds'!A:A,B215,'NAAQS Conformity Thresholds'!B:B,LEFT(E215,1),'NAAQS Conformity Thresholds'!C:C,F215,'NAAQS Conformity Thresholds'!D:D,L215)))))</f>
        <v>100</v>
      </c>
      <c r="J215" s="97"/>
      <c r="K215" s="43" t="s">
        <v>1399</v>
      </c>
      <c r="L215" s="98" t="s">
        <v>1412</v>
      </c>
      <c r="M215" s="8"/>
    </row>
    <row r="216" spans="1:13" x14ac:dyDescent="0.25">
      <c r="A216" s="97" t="s">
        <v>887</v>
      </c>
      <c r="B216" s="43" t="s">
        <v>764</v>
      </c>
      <c r="C216" s="43" t="s">
        <v>2427</v>
      </c>
      <c r="D216" s="43" t="str">
        <f t="shared" si="3"/>
        <v>CO (1971 8-hour)</v>
      </c>
      <c r="E216" s="43" t="s">
        <v>3088</v>
      </c>
      <c r="F216" s="43" t="s">
        <v>1293</v>
      </c>
      <c r="G216" s="43" t="s">
        <v>3088</v>
      </c>
      <c r="H216" s="99">
        <v>42779</v>
      </c>
      <c r="I216" s="43">
        <f>IF(OR(B216="CO",B216="NO2",B216="SO2",B216="PM2.5"),SUMIFS('NAAQS Conformity Thresholds'!E:E,'NAAQS Conformity Thresholds'!A:A,B216),
IF(AND(B216="PM10",LEFT(E216,1)="M"),SUMIFS('NAAQS Conformity Thresholds'!E:E,'NAAQS Conformity Thresholds'!A:A,B216,'NAAQS Conformity Thresholds'!B:B,LEFT(E216,1)),
IF(AND(B216="Ozone",LEFT(E216,1)="M"),SUMIFS('NAAQS Conformity Thresholds'!E:E,'NAAQS Conformity Thresholds'!A:A,B216,'NAAQS Conformity Thresholds'!B:B,LEFT(E216,1),'NAAQS Conformity Thresholds'!D:D,L216),
IF(AND(B216="Ozone",AND(LEFT(E216,1)="N",OR(G216="Marginal",G216="Moderate"))),SUMIFS('NAAQS Conformity Thresholds'!E:E,'NAAQS Conformity Thresholds'!A:A,B216,'NAAQS Conformity Thresholds'!B:B,"N",'NAAQS Conformity Thresholds'!C:C,F216,'NAAQS Conformity Thresholds'!D:D,L216),
SUMIFS('NAAQS Conformity Thresholds'!E:E,'NAAQS Conformity Thresholds'!A:A,B216,'NAAQS Conformity Thresholds'!B:B,LEFT(E216,1),'NAAQS Conformity Thresholds'!C:C,F216,'NAAQS Conformity Thresholds'!D:D,L216)))))</f>
        <v>100</v>
      </c>
      <c r="J216" s="97"/>
      <c r="K216" s="43" t="s">
        <v>888</v>
      </c>
      <c r="L216" s="98" t="s">
        <v>1412</v>
      </c>
      <c r="M216" s="8"/>
    </row>
    <row r="217" spans="1:13" x14ac:dyDescent="0.25">
      <c r="A217" s="97" t="s">
        <v>1455</v>
      </c>
      <c r="B217" s="43" t="s">
        <v>764</v>
      </c>
      <c r="C217" s="43" t="s">
        <v>2427</v>
      </c>
      <c r="D217" s="43" t="str">
        <f t="shared" si="3"/>
        <v>CO (1971 8-hour)</v>
      </c>
      <c r="E217" s="43" t="s">
        <v>3088</v>
      </c>
      <c r="F217" s="43" t="s">
        <v>1293</v>
      </c>
      <c r="G217" s="43" t="s">
        <v>3088</v>
      </c>
      <c r="H217" s="99">
        <v>42779</v>
      </c>
      <c r="I217" s="43">
        <f>IF(OR(B217="CO",B217="NO2",B217="SO2",B217="PM2.5"),SUMIFS('NAAQS Conformity Thresholds'!E:E,'NAAQS Conformity Thresholds'!A:A,B217),
IF(AND(B217="PM10",LEFT(E217,1)="M"),SUMIFS('NAAQS Conformity Thresholds'!E:E,'NAAQS Conformity Thresholds'!A:A,B217,'NAAQS Conformity Thresholds'!B:B,LEFT(E217,1)),
IF(AND(B217="Ozone",LEFT(E217,1)="M"),SUMIFS('NAAQS Conformity Thresholds'!E:E,'NAAQS Conformity Thresholds'!A:A,B217,'NAAQS Conformity Thresholds'!B:B,LEFT(E217,1),'NAAQS Conformity Thresholds'!D:D,L217),
IF(AND(B217="Ozone",AND(LEFT(E217,1)="N",OR(G217="Marginal",G217="Moderate"))),SUMIFS('NAAQS Conformity Thresholds'!E:E,'NAAQS Conformity Thresholds'!A:A,B217,'NAAQS Conformity Thresholds'!B:B,"N",'NAAQS Conformity Thresholds'!C:C,F217,'NAAQS Conformity Thresholds'!D:D,L217),
SUMIFS('NAAQS Conformity Thresholds'!E:E,'NAAQS Conformity Thresholds'!A:A,B217,'NAAQS Conformity Thresholds'!B:B,LEFT(E217,1),'NAAQS Conformity Thresholds'!C:C,F217,'NAAQS Conformity Thresholds'!D:D,L217)))))</f>
        <v>100</v>
      </c>
      <c r="J217" s="97"/>
      <c r="K217" s="43" t="s">
        <v>1262</v>
      </c>
      <c r="L217" s="98" t="s">
        <v>1412</v>
      </c>
      <c r="M217" s="8"/>
    </row>
    <row r="218" spans="1:13" x14ac:dyDescent="0.25">
      <c r="A218" s="97" t="s">
        <v>1522</v>
      </c>
      <c r="B218" s="43" t="s">
        <v>3085</v>
      </c>
      <c r="C218" s="43" t="s">
        <v>2425</v>
      </c>
      <c r="D218" s="43" t="str">
        <f t="shared" si="3"/>
        <v>PM10 (1987 24-hour)</v>
      </c>
      <c r="E218" s="43" t="s">
        <v>3088</v>
      </c>
      <c r="F218" s="43" t="s">
        <v>1056</v>
      </c>
      <c r="G218" s="43" t="s">
        <v>3088</v>
      </c>
      <c r="H218" s="99">
        <v>43616</v>
      </c>
      <c r="I218" s="43">
        <f>IF(OR(B218="CO",B218="NO2",B218="SO2",B218="PM2.5"),SUMIFS('NAAQS Conformity Thresholds'!E:E,'NAAQS Conformity Thresholds'!A:A,B218),
IF(AND(B218="PM10",LEFT(E218,1)="M"),SUMIFS('NAAQS Conformity Thresholds'!E:E,'NAAQS Conformity Thresholds'!A:A,B218,'NAAQS Conformity Thresholds'!B:B,LEFT(E218,1)),
IF(AND(B218="Ozone",LEFT(E218,1)="M"),SUMIFS('NAAQS Conformity Thresholds'!E:E,'NAAQS Conformity Thresholds'!A:A,B218,'NAAQS Conformity Thresholds'!B:B,LEFT(E218,1),'NAAQS Conformity Thresholds'!D:D,L218),
IF(AND(B218="Ozone",AND(LEFT(E218,1)="N",OR(G218="Marginal",G218="Moderate"))),SUMIFS('NAAQS Conformity Thresholds'!E:E,'NAAQS Conformity Thresholds'!A:A,B218,'NAAQS Conformity Thresholds'!B:B,"N",'NAAQS Conformity Thresholds'!C:C,F218,'NAAQS Conformity Thresholds'!D:D,L218),
SUMIFS('NAAQS Conformity Thresholds'!E:E,'NAAQS Conformity Thresholds'!A:A,B218,'NAAQS Conformity Thresholds'!B:B,LEFT(E218,1),'NAAQS Conformity Thresholds'!C:C,F218,'NAAQS Conformity Thresholds'!D:D,L218)))))</f>
        <v>100</v>
      </c>
      <c r="J218" s="97"/>
      <c r="K218" s="43" t="s">
        <v>1318</v>
      </c>
      <c r="L218" s="98" t="s">
        <v>1412</v>
      </c>
      <c r="M218" s="8"/>
    </row>
    <row r="219" spans="1:13" x14ac:dyDescent="0.25">
      <c r="A219" s="97" t="s">
        <v>1456</v>
      </c>
      <c r="B219" s="43" t="s">
        <v>764</v>
      </c>
      <c r="C219" s="43" t="s">
        <v>2427</v>
      </c>
      <c r="D219" s="43" t="str">
        <f t="shared" si="3"/>
        <v>CO (1971 8-hour)</v>
      </c>
      <c r="E219" s="43" t="s">
        <v>3088</v>
      </c>
      <c r="F219" s="43" t="s">
        <v>1293</v>
      </c>
      <c r="G219" s="43" t="s">
        <v>3088</v>
      </c>
      <c r="H219" s="99">
        <v>42779</v>
      </c>
      <c r="I219" s="43">
        <f>IF(OR(B219="CO",B219="NO2",B219="SO2",B219="PM2.5"),SUMIFS('NAAQS Conformity Thresholds'!E:E,'NAAQS Conformity Thresholds'!A:A,B219),
IF(AND(B219="PM10",LEFT(E219,1)="M"),SUMIFS('NAAQS Conformity Thresholds'!E:E,'NAAQS Conformity Thresholds'!A:A,B219,'NAAQS Conformity Thresholds'!B:B,LEFT(E219,1)),
IF(AND(B219="Ozone",LEFT(E219,1)="M"),SUMIFS('NAAQS Conformity Thresholds'!E:E,'NAAQS Conformity Thresholds'!A:A,B219,'NAAQS Conformity Thresholds'!B:B,LEFT(E219,1),'NAAQS Conformity Thresholds'!D:D,L219),
IF(AND(B219="Ozone",AND(LEFT(E219,1)="N",OR(G219="Marginal",G219="Moderate"))),SUMIFS('NAAQS Conformity Thresholds'!E:E,'NAAQS Conformity Thresholds'!A:A,B219,'NAAQS Conformity Thresholds'!B:B,"N",'NAAQS Conformity Thresholds'!C:C,F219,'NAAQS Conformity Thresholds'!D:D,L219),
SUMIFS('NAAQS Conformity Thresholds'!E:E,'NAAQS Conformity Thresholds'!A:A,B219,'NAAQS Conformity Thresholds'!B:B,LEFT(E219,1),'NAAQS Conformity Thresholds'!C:C,F219,'NAAQS Conformity Thresholds'!D:D,L219)))))</f>
        <v>100</v>
      </c>
      <c r="J219" s="97"/>
      <c r="K219" s="43" t="s">
        <v>1263</v>
      </c>
      <c r="L219" s="98" t="s">
        <v>1412</v>
      </c>
      <c r="M219" s="8"/>
    </row>
    <row r="220" spans="1:13" x14ac:dyDescent="0.25">
      <c r="A220" s="97" t="s">
        <v>1490</v>
      </c>
      <c r="B220" s="43" t="s">
        <v>3085</v>
      </c>
      <c r="C220" s="43" t="s">
        <v>2425</v>
      </c>
      <c r="D220" s="43" t="str">
        <f t="shared" si="3"/>
        <v>PM10 (1987 24-hour)</v>
      </c>
      <c r="E220" s="43" t="s">
        <v>3088</v>
      </c>
      <c r="F220" s="43" t="s">
        <v>1056</v>
      </c>
      <c r="G220" s="43" t="s">
        <v>3088</v>
      </c>
      <c r="H220" s="99">
        <v>43616</v>
      </c>
      <c r="I220" s="43">
        <f>IF(OR(B220="CO",B220="NO2",B220="SO2",B220="PM2.5"),SUMIFS('NAAQS Conformity Thresholds'!E:E,'NAAQS Conformity Thresholds'!A:A,B220),
IF(AND(B220="PM10",LEFT(E220,1)="M"),SUMIFS('NAAQS Conformity Thresholds'!E:E,'NAAQS Conformity Thresholds'!A:A,B220,'NAAQS Conformity Thresholds'!B:B,LEFT(E220,1)),
IF(AND(B220="Ozone",LEFT(E220,1)="M"),SUMIFS('NAAQS Conformity Thresholds'!E:E,'NAAQS Conformity Thresholds'!A:A,B220,'NAAQS Conformity Thresholds'!B:B,LEFT(E220,1),'NAAQS Conformity Thresholds'!D:D,L220),
IF(AND(B220="Ozone",AND(LEFT(E220,1)="N",OR(G220="Marginal",G220="Moderate"))),SUMIFS('NAAQS Conformity Thresholds'!E:E,'NAAQS Conformity Thresholds'!A:A,B220,'NAAQS Conformity Thresholds'!B:B,"N",'NAAQS Conformity Thresholds'!C:C,F220,'NAAQS Conformity Thresholds'!D:D,L220),
SUMIFS('NAAQS Conformity Thresholds'!E:E,'NAAQS Conformity Thresholds'!A:A,B220,'NAAQS Conformity Thresholds'!B:B,LEFT(E220,1),'NAAQS Conformity Thresholds'!C:C,F220,'NAAQS Conformity Thresholds'!D:D,L220)))))</f>
        <v>100</v>
      </c>
      <c r="J220" s="97"/>
      <c r="K220" s="43" t="s">
        <v>1363</v>
      </c>
      <c r="L220" s="98" t="s">
        <v>1412</v>
      </c>
      <c r="M220" s="8"/>
    </row>
    <row r="221" spans="1:13" x14ac:dyDescent="0.25">
      <c r="A221" s="97" t="s">
        <v>1519</v>
      </c>
      <c r="B221" s="43" t="s">
        <v>3085</v>
      </c>
      <c r="C221" s="43" t="s">
        <v>2425</v>
      </c>
      <c r="D221" s="43" t="str">
        <f t="shared" si="3"/>
        <v>PM10 (1987 24-hour)</v>
      </c>
      <c r="E221" s="43" t="s">
        <v>3088</v>
      </c>
      <c r="F221" s="43" t="s">
        <v>1056</v>
      </c>
      <c r="G221" s="43" t="s">
        <v>3088</v>
      </c>
      <c r="H221" s="99">
        <v>43616</v>
      </c>
      <c r="I221" s="43">
        <f>IF(OR(B221="CO",B221="NO2",B221="SO2",B221="PM2.5"),SUMIFS('NAAQS Conformity Thresholds'!E:E,'NAAQS Conformity Thresholds'!A:A,B221),
IF(AND(B221="PM10",LEFT(E221,1)="M"),SUMIFS('NAAQS Conformity Thresholds'!E:E,'NAAQS Conformity Thresholds'!A:A,B221,'NAAQS Conformity Thresholds'!B:B,LEFT(E221,1)),
IF(AND(B221="Ozone",LEFT(E221,1)="M"),SUMIFS('NAAQS Conformity Thresholds'!E:E,'NAAQS Conformity Thresholds'!A:A,B221,'NAAQS Conformity Thresholds'!B:B,LEFT(E221,1),'NAAQS Conformity Thresholds'!D:D,L221),
IF(AND(B221="Ozone",AND(LEFT(E221,1)="N",OR(G221="Marginal",G221="Moderate"))),SUMIFS('NAAQS Conformity Thresholds'!E:E,'NAAQS Conformity Thresholds'!A:A,B221,'NAAQS Conformity Thresholds'!B:B,"N",'NAAQS Conformity Thresholds'!C:C,F221,'NAAQS Conformity Thresholds'!D:D,L221),
SUMIFS('NAAQS Conformity Thresholds'!E:E,'NAAQS Conformity Thresholds'!A:A,B221,'NAAQS Conformity Thresholds'!B:B,LEFT(E221,1),'NAAQS Conformity Thresholds'!C:C,F221,'NAAQS Conformity Thresholds'!D:D,L221)))))</f>
        <v>100</v>
      </c>
      <c r="J221" s="97"/>
      <c r="K221" s="43" t="s">
        <v>1316</v>
      </c>
      <c r="L221" s="98" t="s">
        <v>1412</v>
      </c>
      <c r="M221" s="8"/>
    </row>
    <row r="222" spans="1:13" x14ac:dyDescent="0.25">
      <c r="A222" s="97" t="s">
        <v>1523</v>
      </c>
      <c r="B222" s="43" t="s">
        <v>3085</v>
      </c>
      <c r="C222" s="43" t="s">
        <v>2425</v>
      </c>
      <c r="D222" s="43" t="str">
        <f t="shared" si="3"/>
        <v>PM10 (1987 24-hour)</v>
      </c>
      <c r="E222" s="43" t="s">
        <v>2996</v>
      </c>
      <c r="F222" s="43" t="s">
        <v>1056</v>
      </c>
      <c r="G222" s="43" t="s">
        <v>1056</v>
      </c>
      <c r="H222" s="99">
        <v>43616</v>
      </c>
      <c r="I222" s="43">
        <f>IF(OR(B222="CO",B222="NO2",B222="SO2",B222="PM2.5"),SUMIFS('NAAQS Conformity Thresholds'!E:E,'NAAQS Conformity Thresholds'!A:A,B222),
IF(AND(B222="PM10",LEFT(E222,1)="M"),SUMIFS('NAAQS Conformity Thresholds'!E:E,'NAAQS Conformity Thresholds'!A:A,B222,'NAAQS Conformity Thresholds'!B:B,LEFT(E222,1)),
IF(AND(B222="Ozone",LEFT(E222,1)="M"),SUMIFS('NAAQS Conformity Thresholds'!E:E,'NAAQS Conformity Thresholds'!A:A,B222,'NAAQS Conformity Thresholds'!B:B,LEFT(E222,1),'NAAQS Conformity Thresholds'!D:D,L222),
IF(AND(B222="Ozone",AND(LEFT(E222,1)="N",OR(G222="Marginal",G222="Moderate"))),SUMIFS('NAAQS Conformity Thresholds'!E:E,'NAAQS Conformity Thresholds'!A:A,B222,'NAAQS Conformity Thresholds'!B:B,"N",'NAAQS Conformity Thresholds'!C:C,F222,'NAAQS Conformity Thresholds'!D:D,L222),
SUMIFS('NAAQS Conformity Thresholds'!E:E,'NAAQS Conformity Thresholds'!A:A,B222,'NAAQS Conformity Thresholds'!B:B,LEFT(E222,1),'NAAQS Conformity Thresholds'!C:C,F222,'NAAQS Conformity Thresholds'!D:D,L222)))))</f>
        <v>100</v>
      </c>
      <c r="J222" s="97"/>
      <c r="K222" s="43" t="s">
        <v>1319</v>
      </c>
      <c r="L222" s="98" t="s">
        <v>1412</v>
      </c>
      <c r="M222" s="8"/>
    </row>
    <row r="223" spans="1:13" x14ac:dyDescent="0.25">
      <c r="A223" s="97" t="s">
        <v>1192</v>
      </c>
      <c r="B223" s="43" t="s">
        <v>2422</v>
      </c>
      <c r="C223" s="43" t="s">
        <v>2428</v>
      </c>
      <c r="D223" s="43" t="str">
        <f t="shared" si="3"/>
        <v>SO2 (2010 1-hour)</v>
      </c>
      <c r="E223" s="43" t="s">
        <v>3088</v>
      </c>
      <c r="F223" s="95" t="s">
        <v>1412</v>
      </c>
      <c r="G223" s="43" t="s">
        <v>3088</v>
      </c>
      <c r="H223" s="99">
        <v>44291</v>
      </c>
      <c r="I223" s="43">
        <f>IF(OR(B223="CO",B223="NO2",B223="SO2",B223="PM2.5"),SUMIFS('NAAQS Conformity Thresholds'!E:E,'NAAQS Conformity Thresholds'!A:A,B223),
IF(AND(B223="PM10",LEFT(E223,1)="M"),SUMIFS('NAAQS Conformity Thresholds'!E:E,'NAAQS Conformity Thresholds'!A:A,B223,'NAAQS Conformity Thresholds'!B:B,LEFT(E223,1)),
IF(AND(B223="Ozone",LEFT(E223,1)="M"),SUMIFS('NAAQS Conformity Thresholds'!E:E,'NAAQS Conformity Thresholds'!A:A,B223,'NAAQS Conformity Thresholds'!B:B,LEFT(E223,1),'NAAQS Conformity Thresholds'!D:D,L223),
IF(AND(B223="Ozone",AND(LEFT(E223,1)="N",OR(G223="Marginal",G223="Moderate"))),SUMIFS('NAAQS Conformity Thresholds'!E:E,'NAAQS Conformity Thresholds'!A:A,B223,'NAAQS Conformity Thresholds'!B:B,"N",'NAAQS Conformity Thresholds'!C:C,F223,'NAAQS Conformity Thresholds'!D:D,L223),
SUMIFS('NAAQS Conformity Thresholds'!E:E,'NAAQS Conformity Thresholds'!A:A,B223,'NAAQS Conformity Thresholds'!B:B,LEFT(E223,1),'NAAQS Conformity Thresholds'!C:C,F223,'NAAQS Conformity Thresholds'!D:D,L223)))))</f>
        <v>100</v>
      </c>
      <c r="J223" s="97"/>
      <c r="K223" s="43" t="s">
        <v>1215</v>
      </c>
      <c r="L223" s="98" t="s">
        <v>1412</v>
      </c>
      <c r="M223" s="8"/>
    </row>
    <row r="224" spans="1:13" x14ac:dyDescent="0.25">
      <c r="A224" s="97" t="s">
        <v>1084</v>
      </c>
      <c r="B224" s="43" t="s">
        <v>1053</v>
      </c>
      <c r="C224" s="43" t="s">
        <v>2430</v>
      </c>
      <c r="D224" s="43" t="str">
        <f t="shared" si="3"/>
        <v>Ozone (2008 8-hour)</v>
      </c>
      <c r="E224" s="43" t="s">
        <v>2996</v>
      </c>
      <c r="F224" s="43" t="s">
        <v>1082</v>
      </c>
      <c r="G224" s="43" t="s">
        <v>1082</v>
      </c>
      <c r="H224" s="99">
        <v>43616</v>
      </c>
      <c r="I224" s="43">
        <f>IF(OR(B224="CO",B224="NO2",B224="SO2",B224="PM2.5"),SUMIFS('NAAQS Conformity Thresholds'!E:E,'NAAQS Conformity Thresholds'!A:A,B224),
IF(AND(B224="PM10",LEFT(E224,1)="M"),SUMIFS('NAAQS Conformity Thresholds'!E:E,'NAAQS Conformity Thresholds'!A:A,B224,'NAAQS Conformity Thresholds'!B:B,LEFT(E224,1)),
IF(AND(B224="Ozone",LEFT(E224,1)="M"),SUMIFS('NAAQS Conformity Thresholds'!E:E,'NAAQS Conformity Thresholds'!A:A,B224,'NAAQS Conformity Thresholds'!B:B,LEFT(E224,1),'NAAQS Conformity Thresholds'!D:D,L224),
IF(AND(B224="Ozone",AND(LEFT(E224,1)="N",OR(G224="Marginal",G224="Moderate"))),SUMIFS('NAAQS Conformity Thresholds'!E:E,'NAAQS Conformity Thresholds'!A:A,B224,'NAAQS Conformity Thresholds'!B:B,"N",'NAAQS Conformity Thresholds'!C:C,F224,'NAAQS Conformity Thresholds'!D:D,L224),
SUMIFS('NAAQS Conformity Thresholds'!E:E,'NAAQS Conformity Thresholds'!A:A,B224,'NAAQS Conformity Thresholds'!B:B,LEFT(E224,1),'NAAQS Conformity Thresholds'!C:C,F224,'NAAQS Conformity Thresholds'!D:D,L224)))))</f>
        <v>50</v>
      </c>
      <c r="J224" s="97"/>
      <c r="K224" s="43" t="s">
        <v>1120</v>
      </c>
      <c r="L224" s="98" t="s">
        <v>1412</v>
      </c>
      <c r="M224" s="8"/>
    </row>
    <row r="225" spans="1:13" x14ac:dyDescent="0.25">
      <c r="A225" s="97" t="s">
        <v>3113</v>
      </c>
      <c r="B225" s="97" t="s">
        <v>1053</v>
      </c>
      <c r="C225" s="43" t="s">
        <v>3125</v>
      </c>
      <c r="D225" s="43" t="str">
        <f t="shared" si="3"/>
        <v>Ozone (2015 8-hour)</v>
      </c>
      <c r="E225" s="43" t="s">
        <v>2996</v>
      </c>
      <c r="F225" s="97" t="s">
        <v>1082</v>
      </c>
      <c r="G225" s="43" t="s">
        <v>1082</v>
      </c>
      <c r="H225" s="99">
        <v>43616</v>
      </c>
      <c r="I225" s="43">
        <f>IF(OR(B225="CO",B225="NO2",B225="SO2",B225="PM2.5"),SUMIFS('NAAQS Conformity Thresholds'!E:E,'NAAQS Conformity Thresholds'!A:A,B225),
IF(AND(B225="PM10",LEFT(E225,1)="M"),SUMIFS('NAAQS Conformity Thresholds'!E:E,'NAAQS Conformity Thresholds'!A:A,B225,'NAAQS Conformity Thresholds'!B:B,LEFT(E225,1)),
IF(AND(B225="Ozone",LEFT(E225,1)="M"),SUMIFS('NAAQS Conformity Thresholds'!E:E,'NAAQS Conformity Thresholds'!A:A,B225,'NAAQS Conformity Thresholds'!B:B,LEFT(E225,1),'NAAQS Conformity Thresholds'!D:D,L225),
IF(AND(B225="Ozone",AND(LEFT(E225,1)="N",OR(G225="Marginal",G225="Moderate"))),SUMIFS('NAAQS Conformity Thresholds'!E:E,'NAAQS Conformity Thresholds'!A:A,B225,'NAAQS Conformity Thresholds'!B:B,"N",'NAAQS Conformity Thresholds'!C:C,F225,'NAAQS Conformity Thresholds'!D:D,L225),
SUMIFS('NAAQS Conformity Thresholds'!E:E,'NAAQS Conformity Thresholds'!A:A,B225,'NAAQS Conformity Thresholds'!B:B,LEFT(E225,1),'NAAQS Conformity Thresholds'!C:C,F225,'NAAQS Conformity Thresholds'!D:D,L225)))))</f>
        <v>50</v>
      </c>
      <c r="J225" s="97"/>
      <c r="K225" s="97" t="s">
        <v>3155</v>
      </c>
      <c r="L225" s="98" t="s">
        <v>1412</v>
      </c>
      <c r="M225" s="8"/>
    </row>
    <row r="226" spans="1:13" x14ac:dyDescent="0.25">
      <c r="A226" s="97" t="s">
        <v>1457</v>
      </c>
      <c r="B226" s="43" t="s">
        <v>764</v>
      </c>
      <c r="C226" s="43" t="s">
        <v>2427</v>
      </c>
      <c r="D226" s="43" t="str">
        <f t="shared" si="3"/>
        <v>CO (1971 8-hour)</v>
      </c>
      <c r="E226" s="43" t="s">
        <v>3088</v>
      </c>
      <c r="F226" s="95" t="s">
        <v>1412</v>
      </c>
      <c r="G226" s="43" t="s">
        <v>3088</v>
      </c>
      <c r="H226" s="99">
        <v>42779</v>
      </c>
      <c r="I226" s="43">
        <f>IF(OR(B226="CO",B226="NO2",B226="SO2",B226="PM2.5"),SUMIFS('NAAQS Conformity Thresholds'!E:E,'NAAQS Conformity Thresholds'!A:A,B226),
IF(AND(B226="PM10",LEFT(E226,1)="M"),SUMIFS('NAAQS Conformity Thresholds'!E:E,'NAAQS Conformity Thresholds'!A:A,B226,'NAAQS Conformity Thresholds'!B:B,LEFT(E226,1)),
IF(AND(B226="Ozone",LEFT(E226,1)="M"),SUMIFS('NAAQS Conformity Thresholds'!E:E,'NAAQS Conformity Thresholds'!A:A,B226,'NAAQS Conformity Thresholds'!B:B,LEFT(E226,1),'NAAQS Conformity Thresholds'!D:D,L226),
IF(AND(B226="Ozone",AND(LEFT(E226,1)="N",OR(G226="Marginal",G226="Moderate"))),SUMIFS('NAAQS Conformity Thresholds'!E:E,'NAAQS Conformity Thresholds'!A:A,B226,'NAAQS Conformity Thresholds'!B:B,"N",'NAAQS Conformity Thresholds'!C:C,F226,'NAAQS Conformity Thresholds'!D:D,L226),
SUMIFS('NAAQS Conformity Thresholds'!E:E,'NAAQS Conformity Thresholds'!A:A,B226,'NAAQS Conformity Thresholds'!B:B,LEFT(E226,1),'NAAQS Conformity Thresholds'!C:C,F226,'NAAQS Conformity Thresholds'!D:D,L226)))))</f>
        <v>100</v>
      </c>
      <c r="J226" s="97"/>
      <c r="K226" s="43" t="s">
        <v>1264</v>
      </c>
      <c r="L226" s="98" t="s">
        <v>1412</v>
      </c>
      <c r="M226" s="8"/>
    </row>
    <row r="227" spans="1:13" x14ac:dyDescent="0.25">
      <c r="A227" s="97" t="s">
        <v>1577</v>
      </c>
      <c r="B227" s="43" t="s">
        <v>2422</v>
      </c>
      <c r="C227" s="43" t="s">
        <v>2426</v>
      </c>
      <c r="D227" s="43" t="str">
        <f t="shared" si="3"/>
        <v>SO2 (1971 24-hour/Annual)</v>
      </c>
      <c r="E227" s="43" t="s">
        <v>3088</v>
      </c>
      <c r="F227" s="95" t="s">
        <v>1412</v>
      </c>
      <c r="G227" s="43" t="s">
        <v>3088</v>
      </c>
      <c r="H227" s="99">
        <v>43616</v>
      </c>
      <c r="I227" s="43">
        <f>IF(OR(B227="CO",B227="NO2",B227="SO2",B227="PM2.5"),SUMIFS('NAAQS Conformity Thresholds'!E:E,'NAAQS Conformity Thresholds'!A:A,B227),
IF(AND(B227="PM10",LEFT(E227,1)="M"),SUMIFS('NAAQS Conformity Thresholds'!E:E,'NAAQS Conformity Thresholds'!A:A,B227,'NAAQS Conformity Thresholds'!B:B,LEFT(E227,1)),
IF(AND(B227="Ozone",LEFT(E227,1)="M"),SUMIFS('NAAQS Conformity Thresholds'!E:E,'NAAQS Conformity Thresholds'!A:A,B227,'NAAQS Conformity Thresholds'!B:B,LEFT(E227,1),'NAAQS Conformity Thresholds'!D:D,L227),
IF(AND(B227="Ozone",AND(LEFT(E227,1)="N",OR(G227="Marginal",G227="Moderate"))),SUMIFS('NAAQS Conformity Thresholds'!E:E,'NAAQS Conformity Thresholds'!A:A,B227,'NAAQS Conformity Thresholds'!B:B,"N",'NAAQS Conformity Thresholds'!C:C,F227,'NAAQS Conformity Thresholds'!D:D,L227),
SUMIFS('NAAQS Conformity Thresholds'!E:E,'NAAQS Conformity Thresholds'!A:A,B227,'NAAQS Conformity Thresholds'!B:B,LEFT(E227,1),'NAAQS Conformity Thresholds'!C:C,F227,'NAAQS Conformity Thresholds'!D:D,L227)))))</f>
        <v>100</v>
      </c>
      <c r="J227" s="97"/>
      <c r="K227" s="43" t="s">
        <v>1167</v>
      </c>
      <c r="L227" s="98" t="s">
        <v>1412</v>
      </c>
      <c r="M227" s="8"/>
    </row>
    <row r="228" spans="1:13" x14ac:dyDescent="0.25">
      <c r="A228" s="97" t="s">
        <v>1193</v>
      </c>
      <c r="B228" s="43" t="s">
        <v>2422</v>
      </c>
      <c r="C228" s="43" t="s">
        <v>2428</v>
      </c>
      <c r="D228" s="43" t="str">
        <f t="shared" si="3"/>
        <v>SO2 (2010 1-hour)</v>
      </c>
      <c r="E228" s="43" t="s">
        <v>2996</v>
      </c>
      <c r="F228" s="95" t="s">
        <v>1412</v>
      </c>
      <c r="G228" s="43" t="s">
        <v>1412</v>
      </c>
      <c r="H228" s="99">
        <v>43616</v>
      </c>
      <c r="I228" s="43">
        <f>IF(OR(B228="CO",B228="NO2",B228="SO2",B228="PM2.5"),SUMIFS('NAAQS Conformity Thresholds'!E:E,'NAAQS Conformity Thresholds'!A:A,B228),
IF(AND(B228="PM10",LEFT(E228,1)="M"),SUMIFS('NAAQS Conformity Thresholds'!E:E,'NAAQS Conformity Thresholds'!A:A,B228,'NAAQS Conformity Thresholds'!B:B,LEFT(E228,1)),
IF(AND(B228="Ozone",LEFT(E228,1)="M"),SUMIFS('NAAQS Conformity Thresholds'!E:E,'NAAQS Conformity Thresholds'!A:A,B228,'NAAQS Conformity Thresholds'!B:B,LEFT(E228,1),'NAAQS Conformity Thresholds'!D:D,L228),
IF(AND(B228="Ozone",AND(LEFT(E228,1)="N",OR(G228="Marginal",G228="Moderate"))),SUMIFS('NAAQS Conformity Thresholds'!E:E,'NAAQS Conformity Thresholds'!A:A,B228,'NAAQS Conformity Thresholds'!B:B,"N",'NAAQS Conformity Thresholds'!C:C,F228,'NAAQS Conformity Thresholds'!D:D,L228),
SUMIFS('NAAQS Conformity Thresholds'!E:E,'NAAQS Conformity Thresholds'!A:A,B228,'NAAQS Conformity Thresholds'!B:B,LEFT(E228,1),'NAAQS Conformity Thresholds'!C:C,F228,'NAAQS Conformity Thresholds'!D:D,L228)))))</f>
        <v>100</v>
      </c>
      <c r="J228" s="97"/>
      <c r="K228" s="43" t="s">
        <v>1216</v>
      </c>
      <c r="L228" s="98" t="s">
        <v>1412</v>
      </c>
      <c r="M228" s="8"/>
    </row>
    <row r="229" spans="1:13" x14ac:dyDescent="0.25">
      <c r="A229" s="97" t="s">
        <v>3114</v>
      </c>
      <c r="B229" s="97" t="s">
        <v>1053</v>
      </c>
      <c r="C229" s="43" t="s">
        <v>3125</v>
      </c>
      <c r="D229" s="43" t="str">
        <f t="shared" si="3"/>
        <v>Ozone (2015 8-hour)</v>
      </c>
      <c r="E229" s="43" t="s">
        <v>2996</v>
      </c>
      <c r="F229" s="43" t="s">
        <v>1065</v>
      </c>
      <c r="G229" s="43" t="s">
        <v>1065</v>
      </c>
      <c r="H229" s="99">
        <v>43616</v>
      </c>
      <c r="I229" s="43">
        <f>IF(OR(B229="CO",B229="NO2",B229="SO2",B229="PM2.5"),SUMIFS('NAAQS Conformity Thresholds'!E:E,'NAAQS Conformity Thresholds'!A:A,B229),
IF(AND(B229="PM10",LEFT(E229,1)="M"),SUMIFS('NAAQS Conformity Thresholds'!E:E,'NAAQS Conformity Thresholds'!A:A,B229,'NAAQS Conformity Thresholds'!B:B,LEFT(E229,1)),
IF(AND(B229="Ozone",LEFT(E229,1)="M"),SUMIFS('NAAQS Conformity Thresholds'!E:E,'NAAQS Conformity Thresholds'!A:A,B229,'NAAQS Conformity Thresholds'!B:B,LEFT(E229,1),'NAAQS Conformity Thresholds'!D:D,L229),
IF(AND(B229="Ozone",AND(LEFT(E229,1)="N",OR(G229="Marginal",G229="Moderate"))),SUMIFS('NAAQS Conformity Thresholds'!E:E,'NAAQS Conformity Thresholds'!A:A,B229,'NAAQS Conformity Thresholds'!B:B,"N",'NAAQS Conformity Thresholds'!C:C,F229,'NAAQS Conformity Thresholds'!D:D,L229),
SUMIFS('NAAQS Conformity Thresholds'!E:E,'NAAQS Conformity Thresholds'!A:A,B229,'NAAQS Conformity Thresholds'!B:B,LEFT(E229,1),'NAAQS Conformity Thresholds'!C:C,F229,'NAAQS Conformity Thresholds'!D:D,L229)))))</f>
        <v>100</v>
      </c>
      <c r="J229" s="97"/>
      <c r="K229" s="43" t="s">
        <v>3156</v>
      </c>
      <c r="L229" s="98" t="s">
        <v>1086</v>
      </c>
      <c r="M229" s="8"/>
    </row>
    <row r="230" spans="1:13" x14ac:dyDescent="0.25">
      <c r="A230" s="97" t="s">
        <v>1194</v>
      </c>
      <c r="B230" s="43" t="s">
        <v>2422</v>
      </c>
      <c r="C230" s="43" t="s">
        <v>2428</v>
      </c>
      <c r="D230" s="43" t="str">
        <f t="shared" si="3"/>
        <v>SO2 (2010 1-hour)</v>
      </c>
      <c r="E230" s="43" t="s">
        <v>2996</v>
      </c>
      <c r="F230" s="95" t="s">
        <v>1412</v>
      </c>
      <c r="G230" s="43" t="s">
        <v>1412</v>
      </c>
      <c r="H230" s="99">
        <v>43616</v>
      </c>
      <c r="I230" s="43">
        <f>IF(OR(B230="CO",B230="NO2",B230="SO2",B230="PM2.5"),SUMIFS('NAAQS Conformity Thresholds'!E:E,'NAAQS Conformity Thresholds'!A:A,B230),
IF(AND(B230="PM10",LEFT(E230,1)="M"),SUMIFS('NAAQS Conformity Thresholds'!E:E,'NAAQS Conformity Thresholds'!A:A,B230,'NAAQS Conformity Thresholds'!B:B,LEFT(E230,1)),
IF(AND(B230="Ozone",LEFT(E230,1)="M"),SUMIFS('NAAQS Conformity Thresholds'!E:E,'NAAQS Conformity Thresholds'!A:A,B230,'NAAQS Conformity Thresholds'!B:B,LEFT(E230,1),'NAAQS Conformity Thresholds'!D:D,L230),
IF(AND(B230="Ozone",AND(LEFT(E230,1)="N",OR(G230="Marginal",G230="Moderate"))),SUMIFS('NAAQS Conformity Thresholds'!E:E,'NAAQS Conformity Thresholds'!A:A,B230,'NAAQS Conformity Thresholds'!B:B,"N",'NAAQS Conformity Thresholds'!C:C,F230,'NAAQS Conformity Thresholds'!D:D,L230),
SUMIFS('NAAQS Conformity Thresholds'!E:E,'NAAQS Conformity Thresholds'!A:A,B230,'NAAQS Conformity Thresholds'!B:B,LEFT(E230,1),'NAAQS Conformity Thresholds'!C:C,F230,'NAAQS Conformity Thresholds'!D:D,L230)))))</f>
        <v>100</v>
      </c>
      <c r="J230" s="97"/>
      <c r="K230" s="43" t="s">
        <v>1217</v>
      </c>
      <c r="L230" s="98" t="s">
        <v>1412</v>
      </c>
      <c r="M230" s="8"/>
    </row>
    <row r="231" spans="1:13" x14ac:dyDescent="0.25">
      <c r="A231" s="97" t="s">
        <v>1458</v>
      </c>
      <c r="B231" s="43" t="s">
        <v>764</v>
      </c>
      <c r="C231" s="43" t="s">
        <v>2427</v>
      </c>
      <c r="D231" s="43" t="str">
        <f t="shared" si="3"/>
        <v>CO (1971 8-hour)</v>
      </c>
      <c r="E231" s="43" t="s">
        <v>3088</v>
      </c>
      <c r="F231" s="95" t="s">
        <v>1412</v>
      </c>
      <c r="G231" s="43" t="s">
        <v>3088</v>
      </c>
      <c r="H231" s="99">
        <v>42779</v>
      </c>
      <c r="I231" s="43">
        <f>IF(OR(B231="CO",B231="NO2",B231="SO2",B231="PM2.5"),SUMIFS('NAAQS Conformity Thresholds'!E:E,'NAAQS Conformity Thresholds'!A:A,B231),
IF(AND(B231="PM10",LEFT(E231,1)="M"),SUMIFS('NAAQS Conformity Thresholds'!E:E,'NAAQS Conformity Thresholds'!A:A,B231,'NAAQS Conformity Thresholds'!B:B,LEFT(E231,1)),
IF(AND(B231="Ozone",LEFT(E231,1)="M"),SUMIFS('NAAQS Conformity Thresholds'!E:E,'NAAQS Conformity Thresholds'!A:A,B231,'NAAQS Conformity Thresholds'!B:B,LEFT(E231,1),'NAAQS Conformity Thresholds'!D:D,L231),
IF(AND(B231="Ozone",AND(LEFT(E231,1)="N",OR(G231="Marginal",G231="Moderate"))),SUMIFS('NAAQS Conformity Thresholds'!E:E,'NAAQS Conformity Thresholds'!A:A,B231,'NAAQS Conformity Thresholds'!B:B,"N",'NAAQS Conformity Thresholds'!C:C,F231,'NAAQS Conformity Thresholds'!D:D,L231),
SUMIFS('NAAQS Conformity Thresholds'!E:E,'NAAQS Conformity Thresholds'!A:A,B231,'NAAQS Conformity Thresholds'!B:B,LEFT(E231,1),'NAAQS Conformity Thresholds'!C:C,F231,'NAAQS Conformity Thresholds'!D:D,L231)))))</f>
        <v>100</v>
      </c>
      <c r="J231" s="97"/>
      <c r="K231" s="43" t="s">
        <v>1265</v>
      </c>
      <c r="L231" s="98" t="s">
        <v>1412</v>
      </c>
      <c r="M231" s="8"/>
    </row>
    <row r="232" spans="1:13" x14ac:dyDescent="0.25">
      <c r="A232" s="97" t="s">
        <v>1195</v>
      </c>
      <c r="B232" s="43" t="s">
        <v>2422</v>
      </c>
      <c r="C232" s="43" t="s">
        <v>2428</v>
      </c>
      <c r="D232" s="43" t="str">
        <f t="shared" si="3"/>
        <v>SO2 (2010 1-hour)</v>
      </c>
      <c r="E232" s="43" t="s">
        <v>3088</v>
      </c>
      <c r="F232" s="95" t="s">
        <v>1412</v>
      </c>
      <c r="G232" s="43" t="s">
        <v>3088</v>
      </c>
      <c r="H232" s="99">
        <v>43616</v>
      </c>
      <c r="I232" s="43">
        <f>IF(OR(B232="CO",B232="NO2",B232="SO2",B232="PM2.5"),SUMIFS('NAAQS Conformity Thresholds'!E:E,'NAAQS Conformity Thresholds'!A:A,B232),
IF(AND(B232="PM10",LEFT(E232,1)="M"),SUMIFS('NAAQS Conformity Thresholds'!E:E,'NAAQS Conformity Thresholds'!A:A,B232,'NAAQS Conformity Thresholds'!B:B,LEFT(E232,1)),
IF(AND(B232="Ozone",LEFT(E232,1)="M"),SUMIFS('NAAQS Conformity Thresholds'!E:E,'NAAQS Conformity Thresholds'!A:A,B232,'NAAQS Conformity Thresholds'!B:B,LEFT(E232,1),'NAAQS Conformity Thresholds'!D:D,L232),
IF(AND(B232="Ozone",AND(LEFT(E232,1)="N",OR(G232="Marginal",G232="Moderate"))),SUMIFS('NAAQS Conformity Thresholds'!E:E,'NAAQS Conformity Thresholds'!A:A,B232,'NAAQS Conformity Thresholds'!B:B,"N",'NAAQS Conformity Thresholds'!C:C,F232,'NAAQS Conformity Thresholds'!D:D,L232),
SUMIFS('NAAQS Conformity Thresholds'!E:E,'NAAQS Conformity Thresholds'!A:A,B232,'NAAQS Conformity Thresholds'!B:B,LEFT(E232,1),'NAAQS Conformity Thresholds'!C:C,F232,'NAAQS Conformity Thresholds'!D:D,L232)))))</f>
        <v>100</v>
      </c>
      <c r="J232" s="97"/>
      <c r="K232" s="43" t="s">
        <v>1218</v>
      </c>
      <c r="L232" s="98" t="s">
        <v>1412</v>
      </c>
      <c r="M232" s="8"/>
    </row>
    <row r="233" spans="1:13" x14ac:dyDescent="0.25">
      <c r="A233" s="97" t="s">
        <v>1485</v>
      </c>
      <c r="B233" s="43" t="s">
        <v>1053</v>
      </c>
      <c r="C233" s="43" t="s">
        <v>2430</v>
      </c>
      <c r="D233" s="43" t="str">
        <f t="shared" si="3"/>
        <v>Ozone (2008 8-hour)</v>
      </c>
      <c r="E233" s="43" t="s">
        <v>2996</v>
      </c>
      <c r="F233" s="43" t="s">
        <v>1082</v>
      </c>
      <c r="G233" s="43" t="s">
        <v>1082</v>
      </c>
      <c r="H233" s="99">
        <v>44291</v>
      </c>
      <c r="I233" s="43">
        <f>IF(OR(B233="CO",B233="NO2",B233="SO2",B233="PM2.5"),SUMIFS('NAAQS Conformity Thresholds'!E:E,'NAAQS Conformity Thresholds'!A:A,B233),
IF(AND(B233="PM10",LEFT(E233,1)="M"),SUMIFS('NAAQS Conformity Thresholds'!E:E,'NAAQS Conformity Thresholds'!A:A,B233,'NAAQS Conformity Thresholds'!B:B,LEFT(E233,1)),
IF(AND(B233="Ozone",LEFT(E233,1)="M"),SUMIFS('NAAQS Conformity Thresholds'!E:E,'NAAQS Conformity Thresholds'!A:A,B233,'NAAQS Conformity Thresholds'!B:B,LEFT(E233,1),'NAAQS Conformity Thresholds'!D:D,L233),
IF(AND(B233="Ozone",AND(LEFT(E233,1)="N",OR(G233="Marginal",G233="Moderate"))),SUMIFS('NAAQS Conformity Thresholds'!E:E,'NAAQS Conformity Thresholds'!A:A,B233,'NAAQS Conformity Thresholds'!B:B,"N",'NAAQS Conformity Thresholds'!C:C,F233,'NAAQS Conformity Thresholds'!D:D,L233),
SUMIFS('NAAQS Conformity Thresholds'!E:E,'NAAQS Conformity Thresholds'!A:A,B233,'NAAQS Conformity Thresholds'!B:B,LEFT(E233,1),'NAAQS Conformity Thresholds'!C:C,F233,'NAAQS Conformity Thresholds'!D:D,L233)))))</f>
        <v>50</v>
      </c>
      <c r="J233" s="97"/>
      <c r="K233" s="43" t="s">
        <v>1121</v>
      </c>
      <c r="L233" s="98" t="s">
        <v>1412</v>
      </c>
      <c r="M233" s="8"/>
    </row>
    <row r="234" spans="1:13" x14ac:dyDescent="0.25">
      <c r="A234" s="97" t="s">
        <v>1485</v>
      </c>
      <c r="B234" s="97" t="s">
        <v>1053</v>
      </c>
      <c r="C234" s="43" t="s">
        <v>3125</v>
      </c>
      <c r="D234" s="43" t="str">
        <f t="shared" si="3"/>
        <v>Ozone (2015 8-hour)</v>
      </c>
      <c r="E234" s="43" t="s">
        <v>2996</v>
      </c>
      <c r="F234" s="43" t="s">
        <v>1056</v>
      </c>
      <c r="G234" s="43" t="s">
        <v>1056</v>
      </c>
      <c r="H234" s="99">
        <v>43616</v>
      </c>
      <c r="I234" s="43">
        <f>IF(OR(B234="CO",B234="NO2",B234="SO2",B234="PM2.5"),SUMIFS('NAAQS Conformity Thresholds'!E:E,'NAAQS Conformity Thresholds'!A:A,B234),
IF(AND(B234="PM10",LEFT(E234,1)="M"),SUMIFS('NAAQS Conformity Thresholds'!E:E,'NAAQS Conformity Thresholds'!A:A,B234,'NAAQS Conformity Thresholds'!B:B,LEFT(E234,1)),
IF(AND(B234="Ozone",LEFT(E234,1)="M"),SUMIFS('NAAQS Conformity Thresholds'!E:E,'NAAQS Conformity Thresholds'!A:A,B234,'NAAQS Conformity Thresholds'!B:B,LEFT(E234,1),'NAAQS Conformity Thresholds'!D:D,L234),
IF(AND(B234="Ozone",AND(LEFT(E234,1)="N",OR(G234="Marginal",G234="Moderate"))),SUMIFS('NAAQS Conformity Thresholds'!E:E,'NAAQS Conformity Thresholds'!A:A,B234,'NAAQS Conformity Thresholds'!B:B,"N",'NAAQS Conformity Thresholds'!C:C,F234,'NAAQS Conformity Thresholds'!D:D,L234),
SUMIFS('NAAQS Conformity Thresholds'!E:E,'NAAQS Conformity Thresholds'!A:A,B234,'NAAQS Conformity Thresholds'!B:B,LEFT(E234,1),'NAAQS Conformity Thresholds'!C:C,F234,'NAAQS Conformity Thresholds'!D:D,L234)))))</f>
        <v>100</v>
      </c>
      <c r="J234" s="97"/>
      <c r="K234" s="43" t="s">
        <v>3157</v>
      </c>
      <c r="L234" s="98" t="s">
        <v>1086</v>
      </c>
      <c r="M234" s="8"/>
    </row>
    <row r="235" spans="1:13" x14ac:dyDescent="0.25">
      <c r="A235" s="97" t="s">
        <v>1524</v>
      </c>
      <c r="B235" s="43" t="s">
        <v>3085</v>
      </c>
      <c r="C235" s="43" t="s">
        <v>2425</v>
      </c>
      <c r="D235" s="43" t="str">
        <f t="shared" si="3"/>
        <v>PM10 (1987 24-hour)</v>
      </c>
      <c r="E235" s="43" t="s">
        <v>3088</v>
      </c>
      <c r="F235" s="43" t="s">
        <v>1056</v>
      </c>
      <c r="G235" s="43" t="s">
        <v>3088</v>
      </c>
      <c r="H235" s="99">
        <v>43616</v>
      </c>
      <c r="I235" s="43">
        <f>IF(OR(B235="CO",B235="NO2",B235="SO2",B235="PM2.5"),SUMIFS('NAAQS Conformity Thresholds'!E:E,'NAAQS Conformity Thresholds'!A:A,B235),
IF(AND(B235="PM10",LEFT(E235,1)="M"),SUMIFS('NAAQS Conformity Thresholds'!E:E,'NAAQS Conformity Thresholds'!A:A,B235,'NAAQS Conformity Thresholds'!B:B,LEFT(E235,1)),
IF(AND(B235="Ozone",LEFT(E235,1)="M"),SUMIFS('NAAQS Conformity Thresholds'!E:E,'NAAQS Conformity Thresholds'!A:A,B235,'NAAQS Conformity Thresholds'!B:B,LEFT(E235,1),'NAAQS Conformity Thresholds'!D:D,L235),
IF(AND(B235="Ozone",AND(LEFT(E235,1)="N",OR(G235="Marginal",G235="Moderate"))),SUMIFS('NAAQS Conformity Thresholds'!E:E,'NAAQS Conformity Thresholds'!A:A,B235,'NAAQS Conformity Thresholds'!B:B,"N",'NAAQS Conformity Thresholds'!C:C,F235,'NAAQS Conformity Thresholds'!D:D,L235),
SUMIFS('NAAQS Conformity Thresholds'!E:E,'NAAQS Conformity Thresholds'!A:A,B235,'NAAQS Conformity Thresholds'!B:B,LEFT(E235,1),'NAAQS Conformity Thresholds'!C:C,F235,'NAAQS Conformity Thresholds'!D:D,L235)))))</f>
        <v>100</v>
      </c>
      <c r="J235" s="97"/>
      <c r="K235" s="43" t="s">
        <v>1364</v>
      </c>
      <c r="L235" s="98" t="s">
        <v>1412</v>
      </c>
      <c r="M235" s="8"/>
    </row>
    <row r="236" spans="1:13" x14ac:dyDescent="0.25">
      <c r="A236" s="97" t="s">
        <v>1459</v>
      </c>
      <c r="B236" s="43" t="s">
        <v>764</v>
      </c>
      <c r="C236" s="43" t="s">
        <v>2427</v>
      </c>
      <c r="D236" s="43" t="str">
        <f t="shared" si="3"/>
        <v>CO (1971 8-hour)</v>
      </c>
      <c r="E236" s="43" t="s">
        <v>3088</v>
      </c>
      <c r="F236" s="95" t="s">
        <v>1412</v>
      </c>
      <c r="G236" s="43" t="s">
        <v>3088</v>
      </c>
      <c r="H236" s="99">
        <v>42779</v>
      </c>
      <c r="I236" s="43">
        <f>IF(OR(B236="CO",B236="NO2",B236="SO2",B236="PM2.5"),SUMIFS('NAAQS Conformity Thresholds'!E:E,'NAAQS Conformity Thresholds'!A:A,B236),
IF(AND(B236="PM10",LEFT(E236,1)="M"),SUMIFS('NAAQS Conformity Thresholds'!E:E,'NAAQS Conformity Thresholds'!A:A,B236,'NAAQS Conformity Thresholds'!B:B,LEFT(E236,1)),
IF(AND(B236="Ozone",LEFT(E236,1)="M"),SUMIFS('NAAQS Conformity Thresholds'!E:E,'NAAQS Conformity Thresholds'!A:A,B236,'NAAQS Conformity Thresholds'!B:B,LEFT(E236,1),'NAAQS Conformity Thresholds'!D:D,L236),
IF(AND(B236="Ozone",AND(LEFT(E236,1)="N",OR(G236="Marginal",G236="Moderate"))),SUMIFS('NAAQS Conformity Thresholds'!E:E,'NAAQS Conformity Thresholds'!A:A,B236,'NAAQS Conformity Thresholds'!B:B,"N",'NAAQS Conformity Thresholds'!C:C,F236,'NAAQS Conformity Thresholds'!D:D,L236),
SUMIFS('NAAQS Conformity Thresholds'!E:E,'NAAQS Conformity Thresholds'!A:A,B236,'NAAQS Conformity Thresholds'!B:B,LEFT(E236,1),'NAAQS Conformity Thresholds'!C:C,F236,'NAAQS Conformity Thresholds'!D:D,L236)))))</f>
        <v>100</v>
      </c>
      <c r="J236" s="97"/>
      <c r="K236" s="43" t="s">
        <v>1266</v>
      </c>
      <c r="L236" s="98" t="s">
        <v>1412</v>
      </c>
      <c r="M236" s="8"/>
    </row>
    <row r="237" spans="1:13" ht="30" x14ac:dyDescent="0.25">
      <c r="A237" s="97" t="s">
        <v>930</v>
      </c>
      <c r="B237" s="43" t="s">
        <v>2422</v>
      </c>
      <c r="C237" s="43" t="s">
        <v>2426</v>
      </c>
      <c r="D237" s="43" t="str">
        <f t="shared" si="3"/>
        <v>SO2 (1971 24-hour/Annual)</v>
      </c>
      <c r="E237" s="43" t="s">
        <v>3088</v>
      </c>
      <c r="F237" s="95" t="s">
        <v>1412</v>
      </c>
      <c r="G237" s="43" t="s">
        <v>3088</v>
      </c>
      <c r="H237" s="99">
        <v>43616</v>
      </c>
      <c r="I237" s="43">
        <f>IF(OR(B237="CO",B237="NO2",B237="SO2",B237="PM2.5"),SUMIFS('NAAQS Conformity Thresholds'!E:E,'NAAQS Conformity Thresholds'!A:A,B237),
IF(AND(B237="PM10",LEFT(E237,1)="M"),SUMIFS('NAAQS Conformity Thresholds'!E:E,'NAAQS Conformity Thresholds'!A:A,B237,'NAAQS Conformity Thresholds'!B:B,LEFT(E237,1)),
IF(AND(B237="Ozone",LEFT(E237,1)="M"),SUMIFS('NAAQS Conformity Thresholds'!E:E,'NAAQS Conformity Thresholds'!A:A,B237,'NAAQS Conformity Thresholds'!B:B,LEFT(E237,1),'NAAQS Conformity Thresholds'!D:D,L237),
IF(AND(B237="Ozone",AND(LEFT(E237,1)="N",OR(G237="Marginal",G237="Moderate"))),SUMIFS('NAAQS Conformity Thresholds'!E:E,'NAAQS Conformity Thresholds'!A:A,B237,'NAAQS Conformity Thresholds'!B:B,"N",'NAAQS Conformity Thresholds'!C:C,F237,'NAAQS Conformity Thresholds'!D:D,L237),
SUMIFS('NAAQS Conformity Thresholds'!E:E,'NAAQS Conformity Thresholds'!A:A,B237,'NAAQS Conformity Thresholds'!B:B,LEFT(E237,1),'NAAQS Conformity Thresholds'!C:C,F237,'NAAQS Conformity Thresholds'!D:D,L237)))))</f>
        <v>100</v>
      </c>
      <c r="J237" s="97"/>
      <c r="K237" s="43" t="s">
        <v>931</v>
      </c>
      <c r="L237" s="98" t="s">
        <v>1412</v>
      </c>
      <c r="M237" s="8"/>
    </row>
    <row r="238" spans="1:13" x14ac:dyDescent="0.25">
      <c r="A238" s="97" t="s">
        <v>1525</v>
      </c>
      <c r="B238" s="43" t="s">
        <v>3085</v>
      </c>
      <c r="C238" s="43" t="s">
        <v>2425</v>
      </c>
      <c r="D238" s="43" t="str">
        <f t="shared" si="3"/>
        <v>PM10 (1987 24-hour)</v>
      </c>
      <c r="E238" s="43" t="s">
        <v>2996</v>
      </c>
      <c r="F238" s="43" t="s">
        <v>1056</v>
      </c>
      <c r="G238" s="43" t="s">
        <v>1056</v>
      </c>
      <c r="H238" s="99">
        <v>43616</v>
      </c>
      <c r="I238" s="43">
        <f>IF(OR(B238="CO",B238="NO2",B238="SO2",B238="PM2.5"),SUMIFS('NAAQS Conformity Thresholds'!E:E,'NAAQS Conformity Thresholds'!A:A,B238),
IF(AND(B238="PM10",LEFT(E238,1)="M"),SUMIFS('NAAQS Conformity Thresholds'!E:E,'NAAQS Conformity Thresholds'!A:A,B238,'NAAQS Conformity Thresholds'!B:B,LEFT(E238,1)),
IF(AND(B238="Ozone",LEFT(E238,1)="M"),SUMIFS('NAAQS Conformity Thresholds'!E:E,'NAAQS Conformity Thresholds'!A:A,B238,'NAAQS Conformity Thresholds'!B:B,LEFT(E238,1),'NAAQS Conformity Thresholds'!D:D,L238),
IF(AND(B238="Ozone",AND(LEFT(E238,1)="N",OR(G238="Marginal",G238="Moderate"))),SUMIFS('NAAQS Conformity Thresholds'!E:E,'NAAQS Conformity Thresholds'!A:A,B238,'NAAQS Conformity Thresholds'!B:B,"N",'NAAQS Conformity Thresholds'!C:C,F238,'NAAQS Conformity Thresholds'!D:D,L238),
SUMIFS('NAAQS Conformity Thresholds'!E:E,'NAAQS Conformity Thresholds'!A:A,B238,'NAAQS Conformity Thresholds'!B:B,LEFT(E238,1),'NAAQS Conformity Thresholds'!C:C,F238,'NAAQS Conformity Thresholds'!D:D,L238)))))</f>
        <v>100</v>
      </c>
      <c r="J238" s="97"/>
      <c r="K238" s="43" t="s">
        <v>1320</v>
      </c>
      <c r="L238" s="98" t="s">
        <v>1412</v>
      </c>
      <c r="M238" s="8"/>
    </row>
    <row r="239" spans="1:13" x14ac:dyDescent="0.25">
      <c r="A239" s="168" t="s">
        <v>895</v>
      </c>
      <c r="B239" s="43" t="s">
        <v>3086</v>
      </c>
      <c r="C239" s="43" t="s">
        <v>2429</v>
      </c>
      <c r="D239" s="43" t="str">
        <f t="shared" si="3"/>
        <v>PM2.5 (2006 24-hour)</v>
      </c>
      <c r="E239" s="43" t="s">
        <v>3088</v>
      </c>
      <c r="F239" s="95" t="s">
        <v>3209</v>
      </c>
      <c r="G239" s="43" t="s">
        <v>3088</v>
      </c>
      <c r="H239" s="99">
        <v>43616</v>
      </c>
      <c r="I239" s="43">
        <f>IF(OR(B239="CO",B239="NO2",B239="SO2",B239="PM2.5"),SUMIFS('NAAQS Conformity Thresholds'!E:E,'NAAQS Conformity Thresholds'!A:A,B239),
IF(AND(B239="PM10",LEFT(E239,1)="M"),SUMIFS('NAAQS Conformity Thresholds'!E:E,'NAAQS Conformity Thresholds'!A:A,B239,'NAAQS Conformity Thresholds'!B:B,LEFT(E239,1)),
IF(AND(B239="Ozone",LEFT(E239,1)="M"),SUMIFS('NAAQS Conformity Thresholds'!E:E,'NAAQS Conformity Thresholds'!A:A,B239,'NAAQS Conformity Thresholds'!B:B,LEFT(E239,1),'NAAQS Conformity Thresholds'!D:D,L239),
IF(AND(B239="Ozone",AND(LEFT(E239,1)="N",OR(G239="Marginal",G239="Moderate"))),SUMIFS('NAAQS Conformity Thresholds'!E:E,'NAAQS Conformity Thresholds'!A:A,B239,'NAAQS Conformity Thresholds'!B:B,"N",'NAAQS Conformity Thresholds'!C:C,F239,'NAAQS Conformity Thresholds'!D:D,L239),
SUMIFS('NAAQS Conformity Thresholds'!E:E,'NAAQS Conformity Thresholds'!A:A,B239,'NAAQS Conformity Thresholds'!B:B,LEFT(E239,1),'NAAQS Conformity Thresholds'!C:C,F239,'NAAQS Conformity Thresholds'!D:D,L239)))))</f>
        <v>100</v>
      </c>
      <c r="J239" s="97"/>
      <c r="K239" s="43" t="s">
        <v>896</v>
      </c>
      <c r="L239" s="98" t="s">
        <v>1412</v>
      </c>
      <c r="M239" s="8"/>
    </row>
    <row r="240" spans="1:13" x14ac:dyDescent="0.25">
      <c r="A240" s="97" t="s">
        <v>944</v>
      </c>
      <c r="B240" s="43" t="s">
        <v>764</v>
      </c>
      <c r="C240" s="43" t="s">
        <v>2427</v>
      </c>
      <c r="D240" s="43" t="str">
        <f t="shared" si="3"/>
        <v>CO (1971 8-hour)</v>
      </c>
      <c r="E240" s="43" t="s">
        <v>3088</v>
      </c>
      <c r="F240" s="43" t="s">
        <v>1294</v>
      </c>
      <c r="G240" s="43" t="s">
        <v>3088</v>
      </c>
      <c r="H240" s="99">
        <v>42779</v>
      </c>
      <c r="I240" s="43">
        <f>IF(OR(B240="CO",B240="NO2",B240="SO2",B240="PM2.5"),SUMIFS('NAAQS Conformity Thresholds'!E:E,'NAAQS Conformity Thresholds'!A:A,B240),
IF(AND(B240="PM10",LEFT(E240,1)="M"),SUMIFS('NAAQS Conformity Thresholds'!E:E,'NAAQS Conformity Thresholds'!A:A,B240,'NAAQS Conformity Thresholds'!B:B,LEFT(E240,1)),
IF(AND(B240="Ozone",LEFT(E240,1)="M"),SUMIFS('NAAQS Conformity Thresholds'!E:E,'NAAQS Conformity Thresholds'!A:A,B240,'NAAQS Conformity Thresholds'!B:B,LEFT(E240,1),'NAAQS Conformity Thresholds'!D:D,L240),
IF(AND(B240="Ozone",AND(LEFT(E240,1)="N",OR(G240="Marginal",G240="Moderate"))),SUMIFS('NAAQS Conformity Thresholds'!E:E,'NAAQS Conformity Thresholds'!A:A,B240,'NAAQS Conformity Thresholds'!B:B,"N",'NAAQS Conformity Thresholds'!C:C,F240,'NAAQS Conformity Thresholds'!D:D,L240),
SUMIFS('NAAQS Conformity Thresholds'!E:E,'NAAQS Conformity Thresholds'!A:A,B240,'NAAQS Conformity Thresholds'!B:B,LEFT(E240,1),'NAAQS Conformity Thresholds'!C:C,F240,'NAAQS Conformity Thresholds'!D:D,L240)))))</f>
        <v>100</v>
      </c>
      <c r="J240" s="97"/>
      <c r="K240" s="43" t="s">
        <v>945</v>
      </c>
      <c r="L240" s="98" t="s">
        <v>1412</v>
      </c>
      <c r="M240" s="8"/>
    </row>
    <row r="241" spans="1:13" x14ac:dyDescent="0.25">
      <c r="A241" s="97" t="s">
        <v>891</v>
      </c>
      <c r="B241" s="43" t="s">
        <v>1053</v>
      </c>
      <c r="C241" s="43" t="s">
        <v>2430</v>
      </c>
      <c r="D241" s="43" t="str">
        <f t="shared" si="3"/>
        <v>Ozone (2008 8-hour)</v>
      </c>
      <c r="E241" s="43" t="s">
        <v>2996</v>
      </c>
      <c r="F241" s="43" t="s">
        <v>1082</v>
      </c>
      <c r="G241" s="43" t="s">
        <v>1082</v>
      </c>
      <c r="H241" s="99">
        <v>44291</v>
      </c>
      <c r="I241" s="43">
        <f>IF(OR(B241="CO",B241="NO2",B241="SO2",B241="PM2.5"),SUMIFS('NAAQS Conformity Thresholds'!E:E,'NAAQS Conformity Thresholds'!A:A,B241),
IF(AND(B241="PM10",LEFT(E241,1)="M"),SUMIFS('NAAQS Conformity Thresholds'!E:E,'NAAQS Conformity Thresholds'!A:A,B241,'NAAQS Conformity Thresholds'!B:B,LEFT(E241,1)),
IF(AND(B241="Ozone",LEFT(E241,1)="M"),SUMIFS('NAAQS Conformity Thresholds'!E:E,'NAAQS Conformity Thresholds'!A:A,B241,'NAAQS Conformity Thresholds'!B:B,LEFT(E241,1),'NAAQS Conformity Thresholds'!D:D,L241),
IF(AND(B241="Ozone",AND(LEFT(E241,1)="N",OR(G241="Marginal",G241="Moderate"))),SUMIFS('NAAQS Conformity Thresholds'!E:E,'NAAQS Conformity Thresholds'!A:A,B241,'NAAQS Conformity Thresholds'!B:B,"N",'NAAQS Conformity Thresholds'!C:C,F241,'NAAQS Conformity Thresholds'!D:D,L241),
SUMIFS('NAAQS Conformity Thresholds'!E:E,'NAAQS Conformity Thresholds'!A:A,B241,'NAAQS Conformity Thresholds'!B:B,LEFT(E241,1),'NAAQS Conformity Thresholds'!C:C,F241,'NAAQS Conformity Thresholds'!D:D,L241)))))</f>
        <v>50</v>
      </c>
      <c r="J241" s="97"/>
      <c r="K241" s="43" t="s">
        <v>893</v>
      </c>
      <c r="L241" s="98" t="s">
        <v>1412</v>
      </c>
      <c r="M241" s="8"/>
    </row>
    <row r="242" spans="1:13" ht="30" x14ac:dyDescent="0.25">
      <c r="A242" s="97" t="s">
        <v>3115</v>
      </c>
      <c r="B242" s="97" t="s">
        <v>1053</v>
      </c>
      <c r="C242" s="43" t="s">
        <v>3125</v>
      </c>
      <c r="D242" s="43" t="str">
        <f t="shared" si="3"/>
        <v>Ozone (2015 8-hour)</v>
      </c>
      <c r="E242" s="43" t="s">
        <v>2996</v>
      </c>
      <c r="F242" s="43" t="s">
        <v>1056</v>
      </c>
      <c r="G242" s="43" t="s">
        <v>1056</v>
      </c>
      <c r="H242" s="99">
        <v>43616</v>
      </c>
      <c r="I242" s="43">
        <f>IF(OR(B242="CO",B242="NO2",B242="SO2",B242="PM2.5"),SUMIFS('NAAQS Conformity Thresholds'!E:E,'NAAQS Conformity Thresholds'!A:A,B242),
IF(AND(B242="PM10",LEFT(E242,1)="M"),SUMIFS('NAAQS Conformity Thresholds'!E:E,'NAAQS Conformity Thresholds'!A:A,B242,'NAAQS Conformity Thresholds'!B:B,LEFT(E242,1)),
IF(AND(B242="Ozone",LEFT(E242,1)="M"),SUMIFS('NAAQS Conformity Thresholds'!E:E,'NAAQS Conformity Thresholds'!A:A,B242,'NAAQS Conformity Thresholds'!B:B,LEFT(E242,1),'NAAQS Conformity Thresholds'!D:D,L242),
IF(AND(B242="Ozone",AND(LEFT(E242,1)="N",OR(G242="Marginal",G242="Moderate"))),SUMIFS('NAAQS Conformity Thresholds'!E:E,'NAAQS Conformity Thresholds'!A:A,B242,'NAAQS Conformity Thresholds'!B:B,"N",'NAAQS Conformity Thresholds'!C:C,F242,'NAAQS Conformity Thresholds'!D:D,L242),
SUMIFS('NAAQS Conformity Thresholds'!E:E,'NAAQS Conformity Thresholds'!A:A,B242,'NAAQS Conformity Thresholds'!B:B,LEFT(E242,1),'NAAQS Conformity Thresholds'!C:C,F242,'NAAQS Conformity Thresholds'!D:D,L242)))))</f>
        <v>50</v>
      </c>
      <c r="J242" s="97"/>
      <c r="K242" s="43" t="s">
        <v>3158</v>
      </c>
      <c r="L242" s="98" t="s">
        <v>2408</v>
      </c>
      <c r="M242" s="8"/>
    </row>
    <row r="243" spans="1:13" ht="30" x14ac:dyDescent="0.25">
      <c r="A243" s="97" t="s">
        <v>1584</v>
      </c>
      <c r="B243" s="43" t="s">
        <v>2422</v>
      </c>
      <c r="C243" s="43" t="s">
        <v>2426</v>
      </c>
      <c r="D243" s="43" t="str">
        <f t="shared" si="3"/>
        <v>SO2 (1971 24-hour/Annual)</v>
      </c>
      <c r="E243" s="43" t="s">
        <v>2996</v>
      </c>
      <c r="F243" s="95" t="s">
        <v>1412</v>
      </c>
      <c r="G243" s="43" t="s">
        <v>1412</v>
      </c>
      <c r="H243" s="99">
        <v>43616</v>
      </c>
      <c r="I243" s="43">
        <f>IF(OR(B243="CO",B243="NO2",B243="SO2",B243="PM2.5"),SUMIFS('NAAQS Conformity Thresholds'!E:E,'NAAQS Conformity Thresholds'!A:A,B243),
IF(AND(B243="PM10",LEFT(E243,1)="M"),SUMIFS('NAAQS Conformity Thresholds'!E:E,'NAAQS Conformity Thresholds'!A:A,B243,'NAAQS Conformity Thresholds'!B:B,LEFT(E243,1)),
IF(AND(B243="Ozone",LEFT(E243,1)="M"),SUMIFS('NAAQS Conformity Thresholds'!E:E,'NAAQS Conformity Thresholds'!A:A,B243,'NAAQS Conformity Thresholds'!B:B,LEFT(E243,1),'NAAQS Conformity Thresholds'!D:D,L243),
IF(AND(B243="Ozone",AND(LEFT(E243,1)="N",OR(G243="Marginal",G243="Moderate"))),SUMIFS('NAAQS Conformity Thresholds'!E:E,'NAAQS Conformity Thresholds'!A:A,B243,'NAAQS Conformity Thresholds'!B:B,"N",'NAAQS Conformity Thresholds'!C:C,F243,'NAAQS Conformity Thresholds'!D:D,L243),
SUMIFS('NAAQS Conformity Thresholds'!E:E,'NAAQS Conformity Thresholds'!A:A,B243,'NAAQS Conformity Thresholds'!B:B,LEFT(E243,1),'NAAQS Conformity Thresholds'!C:C,F243,'NAAQS Conformity Thresholds'!D:D,L243)))))</f>
        <v>100</v>
      </c>
      <c r="J243" s="97"/>
      <c r="K243" s="43" t="s">
        <v>1143</v>
      </c>
      <c r="L243" s="98" t="s">
        <v>1412</v>
      </c>
      <c r="M243" s="8"/>
    </row>
    <row r="244" spans="1:13" x14ac:dyDescent="0.25">
      <c r="A244" s="97" t="s">
        <v>1296</v>
      </c>
      <c r="B244" s="43" t="s">
        <v>3086</v>
      </c>
      <c r="C244" s="43" t="s">
        <v>2429</v>
      </c>
      <c r="D244" s="43" t="str">
        <f t="shared" si="3"/>
        <v>PM2.5 (2006 24-hour)</v>
      </c>
      <c r="E244" s="43" t="s">
        <v>2996</v>
      </c>
      <c r="F244" s="95" t="s">
        <v>1056</v>
      </c>
      <c r="G244" s="43" t="s">
        <v>1056</v>
      </c>
      <c r="H244" s="99">
        <v>43616</v>
      </c>
      <c r="I244" s="43">
        <f>IF(OR(B244="CO",B244="NO2",B244="SO2",B244="PM2.5"),SUMIFS('NAAQS Conformity Thresholds'!E:E,'NAAQS Conformity Thresholds'!A:A,B244),
IF(AND(B244="PM10",LEFT(E244,1)="M"),SUMIFS('NAAQS Conformity Thresholds'!E:E,'NAAQS Conformity Thresholds'!A:A,B244,'NAAQS Conformity Thresholds'!B:B,LEFT(E244,1)),
IF(AND(B244="Ozone",LEFT(E244,1)="M"),SUMIFS('NAAQS Conformity Thresholds'!E:E,'NAAQS Conformity Thresholds'!A:A,B244,'NAAQS Conformity Thresholds'!B:B,LEFT(E244,1),'NAAQS Conformity Thresholds'!D:D,L244),
IF(AND(B244="Ozone",AND(LEFT(E244,1)="N",OR(G244="Marginal",G244="Moderate"))),SUMIFS('NAAQS Conformity Thresholds'!E:E,'NAAQS Conformity Thresholds'!A:A,B244,'NAAQS Conformity Thresholds'!B:B,"N",'NAAQS Conformity Thresholds'!C:C,F244,'NAAQS Conformity Thresholds'!D:D,L244),
SUMIFS('NAAQS Conformity Thresholds'!E:E,'NAAQS Conformity Thresholds'!A:A,B244,'NAAQS Conformity Thresholds'!B:B,LEFT(E244,1),'NAAQS Conformity Thresholds'!C:C,F244,'NAAQS Conformity Thresholds'!D:D,L244)))))</f>
        <v>100</v>
      </c>
      <c r="J244" s="97"/>
      <c r="K244" s="43" t="s">
        <v>1400</v>
      </c>
      <c r="L244" s="98" t="s">
        <v>1412</v>
      </c>
      <c r="M244" s="8"/>
    </row>
    <row r="245" spans="1:13" x14ac:dyDescent="0.25">
      <c r="A245" s="97" t="s">
        <v>3116</v>
      </c>
      <c r="B245" s="97" t="s">
        <v>1053</v>
      </c>
      <c r="C245" s="43" t="s">
        <v>3125</v>
      </c>
      <c r="D245" s="43" t="str">
        <f t="shared" si="3"/>
        <v>Ozone (2015 8-hour)</v>
      </c>
      <c r="E245" s="43" t="s">
        <v>2996</v>
      </c>
      <c r="F245" s="43" t="s">
        <v>1065</v>
      </c>
      <c r="G245" s="43" t="s">
        <v>1065</v>
      </c>
      <c r="H245" s="99">
        <v>43616</v>
      </c>
      <c r="I245" s="43">
        <f>IF(OR(B245="CO",B245="NO2",B245="SO2",B245="PM2.5"),SUMIFS('NAAQS Conformity Thresholds'!E:E,'NAAQS Conformity Thresholds'!A:A,B245),
IF(AND(B245="PM10",LEFT(E245,1)="M"),SUMIFS('NAAQS Conformity Thresholds'!E:E,'NAAQS Conformity Thresholds'!A:A,B245,'NAAQS Conformity Thresholds'!B:B,LEFT(E245,1)),
IF(AND(B245="Ozone",LEFT(E245,1)="M"),SUMIFS('NAAQS Conformity Thresholds'!E:E,'NAAQS Conformity Thresholds'!A:A,B245,'NAAQS Conformity Thresholds'!B:B,LEFT(E245,1),'NAAQS Conformity Thresholds'!D:D,L245),
IF(AND(B245="Ozone",AND(LEFT(E245,1)="N",OR(G245="Marginal",G245="Moderate"))),SUMIFS('NAAQS Conformity Thresholds'!E:E,'NAAQS Conformity Thresholds'!A:A,B245,'NAAQS Conformity Thresholds'!B:B,"N",'NAAQS Conformity Thresholds'!C:C,F245,'NAAQS Conformity Thresholds'!D:D,L245),
SUMIFS('NAAQS Conformity Thresholds'!E:E,'NAAQS Conformity Thresholds'!A:A,B245,'NAAQS Conformity Thresholds'!B:B,LEFT(E245,1),'NAAQS Conformity Thresholds'!C:C,F245,'NAAQS Conformity Thresholds'!D:D,L245)))))</f>
        <v>100</v>
      </c>
      <c r="J245" s="97"/>
      <c r="K245" s="43" t="s">
        <v>3159</v>
      </c>
      <c r="L245" s="98" t="s">
        <v>1086</v>
      </c>
      <c r="M245" s="8"/>
    </row>
    <row r="246" spans="1:13" x14ac:dyDescent="0.25">
      <c r="A246" s="97" t="s">
        <v>3117</v>
      </c>
      <c r="B246" s="97" t="s">
        <v>1053</v>
      </c>
      <c r="C246" s="43" t="s">
        <v>3125</v>
      </c>
      <c r="D246" s="43" t="str">
        <f t="shared" si="3"/>
        <v>Ozone (2015 8-hour)</v>
      </c>
      <c r="E246" s="43" t="s">
        <v>2996</v>
      </c>
      <c r="F246" s="43" t="s">
        <v>1065</v>
      </c>
      <c r="G246" s="43" t="s">
        <v>1065</v>
      </c>
      <c r="H246" s="99">
        <v>43616</v>
      </c>
      <c r="I246" s="43">
        <f>IF(OR(B246="CO",B246="NO2",B246="SO2",B246="PM2.5"),SUMIFS('NAAQS Conformity Thresholds'!E:E,'NAAQS Conformity Thresholds'!A:A,B246),
IF(AND(B246="PM10",LEFT(E246,1)="M"),SUMIFS('NAAQS Conformity Thresholds'!E:E,'NAAQS Conformity Thresholds'!A:A,B246,'NAAQS Conformity Thresholds'!B:B,LEFT(E246,1)),
IF(AND(B246="Ozone",LEFT(E246,1)="M"),SUMIFS('NAAQS Conformity Thresholds'!E:E,'NAAQS Conformity Thresholds'!A:A,B246,'NAAQS Conformity Thresholds'!B:B,LEFT(E246,1),'NAAQS Conformity Thresholds'!D:D,L246),
IF(AND(B246="Ozone",AND(LEFT(E246,1)="N",OR(G246="Marginal",G246="Moderate"))),SUMIFS('NAAQS Conformity Thresholds'!E:E,'NAAQS Conformity Thresholds'!A:A,B246,'NAAQS Conformity Thresholds'!B:B,"N",'NAAQS Conformity Thresholds'!C:C,F246,'NAAQS Conformity Thresholds'!D:D,L246),
SUMIFS('NAAQS Conformity Thresholds'!E:E,'NAAQS Conformity Thresholds'!A:A,B246,'NAAQS Conformity Thresholds'!B:B,LEFT(E246,1),'NAAQS Conformity Thresholds'!C:C,F246,'NAAQS Conformity Thresholds'!D:D,L246)))))</f>
        <v>100</v>
      </c>
      <c r="J246" s="97"/>
      <c r="K246" s="43" t="s">
        <v>3160</v>
      </c>
      <c r="L246" s="98" t="s">
        <v>1086</v>
      </c>
      <c r="M246" s="8"/>
    </row>
    <row r="247" spans="1:13" x14ac:dyDescent="0.25">
      <c r="A247" s="97" t="s">
        <v>1386</v>
      </c>
      <c r="B247" s="43" t="s">
        <v>3086</v>
      </c>
      <c r="C247" s="43" t="s">
        <v>2429</v>
      </c>
      <c r="D247" s="43" t="str">
        <f t="shared" si="3"/>
        <v>PM2.5 (2006 24-hour)</v>
      </c>
      <c r="E247" s="43" t="s">
        <v>2996</v>
      </c>
      <c r="F247" s="95" t="s">
        <v>1056</v>
      </c>
      <c r="G247" s="43" t="s">
        <v>1056</v>
      </c>
      <c r="H247" s="99">
        <v>43616</v>
      </c>
      <c r="I247" s="43">
        <f>IF(OR(B247="CO",B247="NO2",B247="SO2",B247="PM2.5"),SUMIFS('NAAQS Conformity Thresholds'!E:E,'NAAQS Conformity Thresholds'!A:A,B247),
IF(AND(B247="PM10",LEFT(E247,1)="M"),SUMIFS('NAAQS Conformity Thresholds'!E:E,'NAAQS Conformity Thresholds'!A:A,B247,'NAAQS Conformity Thresholds'!B:B,LEFT(E247,1)),
IF(AND(B247="Ozone",LEFT(E247,1)="M"),SUMIFS('NAAQS Conformity Thresholds'!E:E,'NAAQS Conformity Thresholds'!A:A,B247,'NAAQS Conformity Thresholds'!B:B,LEFT(E247,1),'NAAQS Conformity Thresholds'!D:D,L247),
IF(AND(B247="Ozone",AND(LEFT(E247,1)="N",OR(G247="Marginal",G247="Moderate"))),SUMIFS('NAAQS Conformity Thresholds'!E:E,'NAAQS Conformity Thresholds'!A:A,B247,'NAAQS Conformity Thresholds'!B:B,"N",'NAAQS Conformity Thresholds'!C:C,F247,'NAAQS Conformity Thresholds'!D:D,L247),
SUMIFS('NAAQS Conformity Thresholds'!E:E,'NAAQS Conformity Thresholds'!A:A,B247,'NAAQS Conformity Thresholds'!B:B,LEFT(E247,1),'NAAQS Conformity Thresholds'!C:C,F247,'NAAQS Conformity Thresholds'!D:D,L247)))))</f>
        <v>100</v>
      </c>
      <c r="J247" s="97"/>
      <c r="K247" s="43" t="s">
        <v>1401</v>
      </c>
      <c r="L247" s="98" t="s">
        <v>1412</v>
      </c>
      <c r="M247" s="8"/>
    </row>
    <row r="248" spans="1:13" x14ac:dyDescent="0.25">
      <c r="A248" s="97" t="s">
        <v>1460</v>
      </c>
      <c r="B248" s="43" t="s">
        <v>764</v>
      </c>
      <c r="C248" s="43" t="s">
        <v>2427</v>
      </c>
      <c r="D248" s="43" t="str">
        <f t="shared" si="3"/>
        <v>CO (1971 8-hour)</v>
      </c>
      <c r="E248" s="43" t="s">
        <v>3088</v>
      </c>
      <c r="F248" s="43" t="s">
        <v>1293</v>
      </c>
      <c r="G248" s="43" t="s">
        <v>3088</v>
      </c>
      <c r="H248" s="99">
        <v>42779</v>
      </c>
      <c r="I248" s="43">
        <f>IF(OR(B248="CO",B248="NO2",B248="SO2",B248="PM2.5"),SUMIFS('NAAQS Conformity Thresholds'!E:E,'NAAQS Conformity Thresholds'!A:A,B248),
IF(AND(B248="PM10",LEFT(E248,1)="M"),SUMIFS('NAAQS Conformity Thresholds'!E:E,'NAAQS Conformity Thresholds'!A:A,B248,'NAAQS Conformity Thresholds'!B:B,LEFT(E248,1)),
IF(AND(B248="Ozone",LEFT(E248,1)="M"),SUMIFS('NAAQS Conformity Thresholds'!E:E,'NAAQS Conformity Thresholds'!A:A,B248,'NAAQS Conformity Thresholds'!B:B,LEFT(E248,1),'NAAQS Conformity Thresholds'!D:D,L248),
IF(AND(B248="Ozone",AND(LEFT(E248,1)="N",OR(G248="Marginal",G248="Moderate"))),SUMIFS('NAAQS Conformity Thresholds'!E:E,'NAAQS Conformity Thresholds'!A:A,B248,'NAAQS Conformity Thresholds'!B:B,"N",'NAAQS Conformity Thresholds'!C:C,F248,'NAAQS Conformity Thresholds'!D:D,L248),
SUMIFS('NAAQS Conformity Thresholds'!E:E,'NAAQS Conformity Thresholds'!A:A,B248,'NAAQS Conformity Thresholds'!B:B,LEFT(E248,1),'NAAQS Conformity Thresholds'!C:C,F248,'NAAQS Conformity Thresholds'!D:D,L248)))))</f>
        <v>100</v>
      </c>
      <c r="J248" s="97"/>
      <c r="K248" s="43" t="s">
        <v>1267</v>
      </c>
      <c r="L248" s="98" t="s">
        <v>1412</v>
      </c>
      <c r="M248" s="8"/>
    </row>
    <row r="249" spans="1:13" x14ac:dyDescent="0.25">
      <c r="A249" s="97" t="s">
        <v>1460</v>
      </c>
      <c r="B249" s="43" t="s">
        <v>3085</v>
      </c>
      <c r="C249" s="43" t="s">
        <v>2425</v>
      </c>
      <c r="D249" s="43" t="str">
        <f t="shared" si="3"/>
        <v>PM10 (1987 24-hour)</v>
      </c>
      <c r="E249" s="43" t="s">
        <v>3088</v>
      </c>
      <c r="F249" s="43" t="s">
        <v>1056</v>
      </c>
      <c r="G249" s="43" t="s">
        <v>3088</v>
      </c>
      <c r="H249" s="99">
        <v>44291</v>
      </c>
      <c r="I249" s="43">
        <f>IF(OR(B249="CO",B249="NO2",B249="SO2",B249="PM2.5"),SUMIFS('NAAQS Conformity Thresholds'!E:E,'NAAQS Conformity Thresholds'!A:A,B249),
IF(AND(B249="PM10",LEFT(E249,1)="M"),SUMIFS('NAAQS Conformity Thresholds'!E:E,'NAAQS Conformity Thresholds'!A:A,B249,'NAAQS Conformity Thresholds'!B:B,LEFT(E249,1)),
IF(AND(B249="Ozone",LEFT(E249,1)="M"),SUMIFS('NAAQS Conformity Thresholds'!E:E,'NAAQS Conformity Thresholds'!A:A,B249,'NAAQS Conformity Thresholds'!B:B,LEFT(E249,1),'NAAQS Conformity Thresholds'!D:D,L249),
IF(AND(B249="Ozone",AND(LEFT(E249,1)="N",OR(G249="Marginal",G249="Moderate"))),SUMIFS('NAAQS Conformity Thresholds'!E:E,'NAAQS Conformity Thresholds'!A:A,B249,'NAAQS Conformity Thresholds'!B:B,"N",'NAAQS Conformity Thresholds'!C:C,F249,'NAAQS Conformity Thresholds'!D:D,L249),
SUMIFS('NAAQS Conformity Thresholds'!E:E,'NAAQS Conformity Thresholds'!A:A,B249,'NAAQS Conformity Thresholds'!B:B,LEFT(E249,1),'NAAQS Conformity Thresholds'!C:C,F249,'NAAQS Conformity Thresholds'!D:D,L249)))))</f>
        <v>100</v>
      </c>
      <c r="J249" s="97"/>
      <c r="K249" s="43" t="s">
        <v>1322</v>
      </c>
      <c r="L249" s="98" t="s">
        <v>1412</v>
      </c>
      <c r="M249" s="8"/>
    </row>
    <row r="250" spans="1:13" x14ac:dyDescent="0.25">
      <c r="A250" s="97" t="s">
        <v>1540</v>
      </c>
      <c r="B250" s="43" t="s">
        <v>3085</v>
      </c>
      <c r="C250" s="43" t="s">
        <v>2425</v>
      </c>
      <c r="D250" s="43" t="str">
        <f t="shared" si="3"/>
        <v>PM10 (1987 24-hour)</v>
      </c>
      <c r="E250" s="43" t="s">
        <v>3088</v>
      </c>
      <c r="F250" s="43" t="s">
        <v>1056</v>
      </c>
      <c r="G250" s="43" t="s">
        <v>3088</v>
      </c>
      <c r="H250" s="99">
        <v>43616</v>
      </c>
      <c r="I250" s="43">
        <f>IF(OR(B250="CO",B250="NO2",B250="SO2",B250="PM2.5"),SUMIFS('NAAQS Conformity Thresholds'!E:E,'NAAQS Conformity Thresholds'!A:A,B250),
IF(AND(B250="PM10",LEFT(E250,1)="M"),SUMIFS('NAAQS Conformity Thresholds'!E:E,'NAAQS Conformity Thresholds'!A:A,B250,'NAAQS Conformity Thresholds'!B:B,LEFT(E250,1)),
IF(AND(B250="Ozone",LEFT(E250,1)="M"),SUMIFS('NAAQS Conformity Thresholds'!E:E,'NAAQS Conformity Thresholds'!A:A,B250,'NAAQS Conformity Thresholds'!B:B,LEFT(E250,1),'NAAQS Conformity Thresholds'!D:D,L250),
IF(AND(B250="Ozone",AND(LEFT(E250,1)="N",OR(G250="Marginal",G250="Moderate"))),SUMIFS('NAAQS Conformity Thresholds'!E:E,'NAAQS Conformity Thresholds'!A:A,B250,'NAAQS Conformity Thresholds'!B:B,"N",'NAAQS Conformity Thresholds'!C:C,F250,'NAAQS Conformity Thresholds'!D:D,L250),
SUMIFS('NAAQS Conformity Thresholds'!E:E,'NAAQS Conformity Thresholds'!A:A,B250,'NAAQS Conformity Thresholds'!B:B,LEFT(E250,1),'NAAQS Conformity Thresholds'!C:C,F250,'NAAQS Conformity Thresholds'!D:D,L250)))))</f>
        <v>100</v>
      </c>
      <c r="J250" s="97"/>
      <c r="K250" s="43" t="s">
        <v>1366</v>
      </c>
      <c r="L250" s="98" t="s">
        <v>1412</v>
      </c>
      <c r="M250" s="8"/>
    </row>
    <row r="251" spans="1:13" x14ac:dyDescent="0.25">
      <c r="A251" s="97" t="s">
        <v>1580</v>
      </c>
      <c r="B251" s="43" t="s">
        <v>2422</v>
      </c>
      <c r="C251" s="43" t="s">
        <v>2426</v>
      </c>
      <c r="D251" s="43" t="str">
        <f t="shared" si="3"/>
        <v>SO2 (1971 24-hour/Annual)</v>
      </c>
      <c r="E251" s="43" t="s">
        <v>3088</v>
      </c>
      <c r="F251" s="95" t="s">
        <v>1412</v>
      </c>
      <c r="G251" s="43" t="s">
        <v>3088</v>
      </c>
      <c r="H251" s="99">
        <v>43616</v>
      </c>
      <c r="I251" s="43">
        <f>IF(OR(B251="CO",B251="NO2",B251="SO2",B251="PM2.5"),SUMIFS('NAAQS Conformity Thresholds'!E:E,'NAAQS Conformity Thresholds'!A:A,B251),
IF(AND(B251="PM10",LEFT(E251,1)="M"),SUMIFS('NAAQS Conformity Thresholds'!E:E,'NAAQS Conformity Thresholds'!A:A,B251,'NAAQS Conformity Thresholds'!B:B,LEFT(E251,1)),
IF(AND(B251="Ozone",LEFT(E251,1)="M"),SUMIFS('NAAQS Conformity Thresholds'!E:E,'NAAQS Conformity Thresholds'!A:A,B251,'NAAQS Conformity Thresholds'!B:B,LEFT(E251,1),'NAAQS Conformity Thresholds'!D:D,L251),
IF(AND(B251="Ozone",AND(LEFT(E251,1)="N",OR(G251="Marginal",G251="Moderate"))),SUMIFS('NAAQS Conformity Thresholds'!E:E,'NAAQS Conformity Thresholds'!A:A,B251,'NAAQS Conformity Thresholds'!B:B,"N",'NAAQS Conformity Thresholds'!C:C,F251,'NAAQS Conformity Thresholds'!D:D,L251),
SUMIFS('NAAQS Conformity Thresholds'!E:E,'NAAQS Conformity Thresholds'!A:A,B251,'NAAQS Conformity Thresholds'!B:B,LEFT(E251,1),'NAAQS Conformity Thresholds'!C:C,F251,'NAAQS Conformity Thresholds'!D:D,L251)))))</f>
        <v>100</v>
      </c>
      <c r="J251" s="97"/>
      <c r="K251" s="43" t="s">
        <v>1171</v>
      </c>
      <c r="L251" s="98" t="s">
        <v>1412</v>
      </c>
      <c r="M251" s="8"/>
    </row>
    <row r="252" spans="1:13" ht="30" x14ac:dyDescent="0.25">
      <c r="A252" s="97" t="s">
        <v>3264</v>
      </c>
      <c r="B252" s="43" t="s">
        <v>1053</v>
      </c>
      <c r="C252" s="43" t="s">
        <v>2430</v>
      </c>
      <c r="D252" s="43" t="str">
        <f t="shared" si="3"/>
        <v>Ozone (2008 8-hour)</v>
      </c>
      <c r="E252" s="43" t="s">
        <v>2996</v>
      </c>
      <c r="F252" s="43" t="s">
        <v>1056</v>
      </c>
      <c r="G252" s="43" t="s">
        <v>1056</v>
      </c>
      <c r="H252" s="99">
        <v>43616</v>
      </c>
      <c r="I252" s="43">
        <f>IF(OR(B252="CO",B252="NO2",B252="SO2",B252="PM2.5"),SUMIFS('NAAQS Conformity Thresholds'!E:E,'NAAQS Conformity Thresholds'!A:A,B252),
IF(AND(B252="PM10",LEFT(E252,1)="M"),SUMIFS('NAAQS Conformity Thresholds'!E:E,'NAAQS Conformity Thresholds'!A:A,B252,'NAAQS Conformity Thresholds'!B:B,LEFT(E252,1)),
IF(AND(B252="Ozone",LEFT(E252,1)="M"),SUMIFS('NAAQS Conformity Thresholds'!E:E,'NAAQS Conformity Thresholds'!A:A,B252,'NAAQS Conformity Thresholds'!B:B,LEFT(E252,1),'NAAQS Conformity Thresholds'!D:D,L252),
IF(AND(B252="Ozone",AND(LEFT(E252,1)="N",OR(G252="Marginal",G252="Moderate"))),SUMIFS('NAAQS Conformity Thresholds'!E:E,'NAAQS Conformity Thresholds'!A:A,B252,'NAAQS Conformity Thresholds'!B:B,"N",'NAAQS Conformity Thresholds'!C:C,F252,'NAAQS Conformity Thresholds'!D:D,L252),
SUMIFS('NAAQS Conformity Thresholds'!E:E,'NAAQS Conformity Thresholds'!A:A,B252,'NAAQS Conformity Thresholds'!B:B,LEFT(E252,1),'NAAQS Conformity Thresholds'!C:C,F252,'NAAQS Conformity Thresholds'!D:D,L252)))))</f>
        <v>100</v>
      </c>
      <c r="J252" s="97"/>
      <c r="K252" s="43" t="s">
        <v>1122</v>
      </c>
      <c r="L252" s="98" t="s">
        <v>1086</v>
      </c>
      <c r="M252" s="8"/>
    </row>
    <row r="253" spans="1:13" ht="30" x14ac:dyDescent="0.25">
      <c r="A253" s="97" t="s">
        <v>3248</v>
      </c>
      <c r="B253" s="97" t="s">
        <v>1053</v>
      </c>
      <c r="C253" s="43" t="s">
        <v>3125</v>
      </c>
      <c r="D253" s="43" t="str">
        <f t="shared" si="3"/>
        <v>Ozone (2015 8-hour)</v>
      </c>
      <c r="E253" s="43" t="s">
        <v>2996</v>
      </c>
      <c r="F253" s="43" t="s">
        <v>1065</v>
      </c>
      <c r="G253" s="43" t="s">
        <v>1065</v>
      </c>
      <c r="H253" s="99">
        <v>43616</v>
      </c>
      <c r="I253" s="43">
        <f>IF(OR(B253="CO",B253="NO2",B253="SO2",B253="PM2.5"),SUMIFS('NAAQS Conformity Thresholds'!E:E,'NAAQS Conformity Thresholds'!A:A,B253),
IF(AND(B253="PM10",LEFT(E253,1)="M"),SUMIFS('NAAQS Conformity Thresholds'!E:E,'NAAQS Conformity Thresholds'!A:A,B253,'NAAQS Conformity Thresholds'!B:B,LEFT(E253,1)),
IF(AND(B253="Ozone",LEFT(E253,1)="M"),SUMIFS('NAAQS Conformity Thresholds'!E:E,'NAAQS Conformity Thresholds'!A:A,B253,'NAAQS Conformity Thresholds'!B:B,LEFT(E253,1),'NAAQS Conformity Thresholds'!D:D,L253),
IF(AND(B253="Ozone",AND(LEFT(E253,1)="N",OR(G253="Marginal",G253="Moderate"))),SUMIFS('NAAQS Conformity Thresholds'!E:E,'NAAQS Conformity Thresholds'!A:A,B253,'NAAQS Conformity Thresholds'!B:B,"N",'NAAQS Conformity Thresholds'!C:C,F253,'NAAQS Conformity Thresholds'!D:D,L253),
SUMIFS('NAAQS Conformity Thresholds'!E:E,'NAAQS Conformity Thresholds'!A:A,B253,'NAAQS Conformity Thresholds'!B:B,LEFT(E253,1),'NAAQS Conformity Thresholds'!C:C,F253,'NAAQS Conformity Thresholds'!D:D,L253)))))</f>
        <v>100</v>
      </c>
      <c r="J253" s="97"/>
      <c r="K253" s="43" t="s">
        <v>3161</v>
      </c>
      <c r="L253" s="98" t="s">
        <v>1086</v>
      </c>
      <c r="M253" s="8"/>
    </row>
    <row r="254" spans="1:13" x14ac:dyDescent="0.25">
      <c r="A254" s="97" t="s">
        <v>1196</v>
      </c>
      <c r="B254" s="43" t="s">
        <v>2422</v>
      </c>
      <c r="C254" s="43" t="s">
        <v>2428</v>
      </c>
      <c r="D254" s="43" t="str">
        <f t="shared" si="3"/>
        <v>SO2 (2010 1-hour)</v>
      </c>
      <c r="E254" s="43" t="s">
        <v>3088</v>
      </c>
      <c r="F254" s="95" t="s">
        <v>1412</v>
      </c>
      <c r="G254" s="43" t="s">
        <v>3088</v>
      </c>
      <c r="H254" s="99">
        <v>44291</v>
      </c>
      <c r="I254" s="43">
        <f>IF(OR(B254="CO",B254="NO2",B254="SO2",B254="PM2.5"),SUMIFS('NAAQS Conformity Thresholds'!E:E,'NAAQS Conformity Thresholds'!A:A,B254),
IF(AND(B254="PM10",LEFT(E254,1)="M"),SUMIFS('NAAQS Conformity Thresholds'!E:E,'NAAQS Conformity Thresholds'!A:A,B254,'NAAQS Conformity Thresholds'!B:B,LEFT(E254,1)),
IF(AND(B254="Ozone",LEFT(E254,1)="M"),SUMIFS('NAAQS Conformity Thresholds'!E:E,'NAAQS Conformity Thresholds'!A:A,B254,'NAAQS Conformity Thresholds'!B:B,LEFT(E254,1),'NAAQS Conformity Thresholds'!D:D,L254),
IF(AND(B254="Ozone",AND(LEFT(E254,1)="N",OR(G254="Marginal",G254="Moderate"))),SUMIFS('NAAQS Conformity Thresholds'!E:E,'NAAQS Conformity Thresholds'!A:A,B254,'NAAQS Conformity Thresholds'!B:B,"N",'NAAQS Conformity Thresholds'!C:C,F254,'NAAQS Conformity Thresholds'!D:D,L254),
SUMIFS('NAAQS Conformity Thresholds'!E:E,'NAAQS Conformity Thresholds'!A:A,B254,'NAAQS Conformity Thresholds'!B:B,LEFT(E254,1),'NAAQS Conformity Thresholds'!C:C,F254,'NAAQS Conformity Thresholds'!D:D,L254)))))</f>
        <v>100</v>
      </c>
      <c r="J254" s="97"/>
      <c r="K254" s="43" t="s">
        <v>1219</v>
      </c>
      <c r="L254" s="98" t="s">
        <v>1412</v>
      </c>
      <c r="M254" s="8"/>
    </row>
    <row r="255" spans="1:13" ht="45" x14ac:dyDescent="0.25">
      <c r="A255" s="97" t="s">
        <v>1593</v>
      </c>
      <c r="B255" s="43" t="s">
        <v>764</v>
      </c>
      <c r="C255" s="43" t="s">
        <v>2427</v>
      </c>
      <c r="D255" s="43" t="str">
        <f t="shared" si="3"/>
        <v>CO (1971 8-hour)</v>
      </c>
      <c r="E255" s="43" t="s">
        <v>3088</v>
      </c>
      <c r="F255" s="95" t="s">
        <v>1412</v>
      </c>
      <c r="G255" s="43" t="s">
        <v>3088</v>
      </c>
      <c r="H255" s="99">
        <v>42779</v>
      </c>
      <c r="I255" s="43">
        <f>IF(OR(B255="CO",B255="NO2",B255="SO2",B255="PM2.5"),SUMIFS('NAAQS Conformity Thresholds'!E:E,'NAAQS Conformity Thresholds'!A:A,B255),
IF(AND(B255="PM10",LEFT(E255,1)="M"),SUMIFS('NAAQS Conformity Thresholds'!E:E,'NAAQS Conformity Thresholds'!A:A,B255,'NAAQS Conformity Thresholds'!B:B,LEFT(E255,1)),
IF(AND(B255="Ozone",LEFT(E255,1)="M"),SUMIFS('NAAQS Conformity Thresholds'!E:E,'NAAQS Conformity Thresholds'!A:A,B255,'NAAQS Conformity Thresholds'!B:B,LEFT(E255,1),'NAAQS Conformity Thresholds'!D:D,L255),
IF(AND(B255="Ozone",AND(LEFT(E255,1)="N",OR(G255="Marginal",G255="Moderate"))),SUMIFS('NAAQS Conformity Thresholds'!E:E,'NAAQS Conformity Thresholds'!A:A,B255,'NAAQS Conformity Thresholds'!B:B,"N",'NAAQS Conformity Thresholds'!C:C,F255,'NAAQS Conformity Thresholds'!D:D,L255),
SUMIFS('NAAQS Conformity Thresholds'!E:E,'NAAQS Conformity Thresholds'!A:A,B255,'NAAQS Conformity Thresholds'!B:B,LEFT(E255,1),'NAAQS Conformity Thresholds'!C:C,F255,'NAAQS Conformity Thresholds'!D:D,L255)))))</f>
        <v>100</v>
      </c>
      <c r="J255" s="97" t="s">
        <v>3228</v>
      </c>
      <c r="K255" s="43" t="s">
        <v>1268</v>
      </c>
      <c r="L255" s="98" t="s">
        <v>1412</v>
      </c>
      <c r="M255" s="8"/>
    </row>
    <row r="256" spans="1:13" x14ac:dyDescent="0.25">
      <c r="A256" s="97" t="s">
        <v>1568</v>
      </c>
      <c r="B256" s="43" t="s">
        <v>2422</v>
      </c>
      <c r="C256" s="43" t="s">
        <v>2426</v>
      </c>
      <c r="D256" s="43" t="str">
        <f t="shared" si="3"/>
        <v>SO2 (1971 24-hour/Annual)</v>
      </c>
      <c r="E256" s="43" t="s">
        <v>3088</v>
      </c>
      <c r="F256" s="95" t="s">
        <v>1412</v>
      </c>
      <c r="G256" s="43" t="s">
        <v>3088</v>
      </c>
      <c r="H256" s="99">
        <v>43616</v>
      </c>
      <c r="I256" s="43">
        <f>IF(OR(B256="CO",B256="NO2",B256="SO2",B256="PM2.5"),SUMIFS('NAAQS Conformity Thresholds'!E:E,'NAAQS Conformity Thresholds'!A:A,B256),
IF(AND(B256="PM10",LEFT(E256,1)="M"),SUMIFS('NAAQS Conformity Thresholds'!E:E,'NAAQS Conformity Thresholds'!A:A,B256,'NAAQS Conformity Thresholds'!B:B,LEFT(E256,1)),
IF(AND(B256="Ozone",LEFT(E256,1)="M"),SUMIFS('NAAQS Conformity Thresholds'!E:E,'NAAQS Conformity Thresholds'!A:A,B256,'NAAQS Conformity Thresholds'!B:B,LEFT(E256,1),'NAAQS Conformity Thresholds'!D:D,L256),
IF(AND(B256="Ozone",AND(LEFT(E256,1)="N",OR(G256="Marginal",G256="Moderate"))),SUMIFS('NAAQS Conformity Thresholds'!E:E,'NAAQS Conformity Thresholds'!A:A,B256,'NAAQS Conformity Thresholds'!B:B,"N",'NAAQS Conformity Thresholds'!C:C,F256,'NAAQS Conformity Thresholds'!D:D,L256),
SUMIFS('NAAQS Conformity Thresholds'!E:E,'NAAQS Conformity Thresholds'!A:A,B256,'NAAQS Conformity Thresholds'!B:B,LEFT(E256,1),'NAAQS Conformity Thresholds'!C:C,F256,'NAAQS Conformity Thresholds'!D:D,L256)))))</f>
        <v>100</v>
      </c>
      <c r="J256" s="97"/>
      <c r="K256" s="43" t="s">
        <v>1156</v>
      </c>
      <c r="L256" s="98" t="s">
        <v>1412</v>
      </c>
      <c r="M256" s="8"/>
    </row>
    <row r="257" spans="1:13" x14ac:dyDescent="0.25">
      <c r="A257" s="97" t="s">
        <v>1578</v>
      </c>
      <c r="B257" s="43" t="s">
        <v>2422</v>
      </c>
      <c r="C257" s="43" t="s">
        <v>2426</v>
      </c>
      <c r="D257" s="43" t="str">
        <f t="shared" si="3"/>
        <v>SO2 (1971 24-hour/Annual)</v>
      </c>
      <c r="E257" s="43" t="s">
        <v>3088</v>
      </c>
      <c r="F257" s="95" t="s">
        <v>1412</v>
      </c>
      <c r="G257" s="43" t="s">
        <v>3088</v>
      </c>
      <c r="H257" s="99">
        <v>43616</v>
      </c>
      <c r="I257" s="43">
        <f>IF(OR(B257="CO",B257="NO2",B257="SO2",B257="PM2.5"),SUMIFS('NAAQS Conformity Thresholds'!E:E,'NAAQS Conformity Thresholds'!A:A,B257),
IF(AND(B257="PM10",LEFT(E257,1)="M"),SUMIFS('NAAQS Conformity Thresholds'!E:E,'NAAQS Conformity Thresholds'!A:A,B257,'NAAQS Conformity Thresholds'!B:B,LEFT(E257,1)),
IF(AND(B257="Ozone",LEFT(E257,1)="M"),SUMIFS('NAAQS Conformity Thresholds'!E:E,'NAAQS Conformity Thresholds'!A:A,B257,'NAAQS Conformity Thresholds'!B:B,LEFT(E257,1),'NAAQS Conformity Thresholds'!D:D,L257),
IF(AND(B257="Ozone",AND(LEFT(E257,1)="N",OR(G257="Marginal",G257="Moderate"))),SUMIFS('NAAQS Conformity Thresholds'!E:E,'NAAQS Conformity Thresholds'!A:A,B257,'NAAQS Conformity Thresholds'!B:B,"N",'NAAQS Conformity Thresholds'!C:C,F257,'NAAQS Conformity Thresholds'!D:D,L257),
SUMIFS('NAAQS Conformity Thresholds'!E:E,'NAAQS Conformity Thresholds'!A:A,B257,'NAAQS Conformity Thresholds'!B:B,LEFT(E257,1),'NAAQS Conformity Thresholds'!C:C,F257,'NAAQS Conformity Thresholds'!D:D,L257)))))</f>
        <v>100</v>
      </c>
      <c r="J257" s="97"/>
      <c r="K257" s="43" t="s">
        <v>1168</v>
      </c>
      <c r="L257" s="98" t="s">
        <v>1412</v>
      </c>
      <c r="M257" s="8"/>
    </row>
    <row r="258" spans="1:13" x14ac:dyDescent="0.25">
      <c r="A258" s="97" t="s">
        <v>897</v>
      </c>
      <c r="B258" s="43" t="s">
        <v>764</v>
      </c>
      <c r="C258" s="43" t="s">
        <v>2427</v>
      </c>
      <c r="D258" s="43" t="str">
        <f t="shared" si="3"/>
        <v>CO (1971 8-hour)</v>
      </c>
      <c r="E258" s="43" t="s">
        <v>3088</v>
      </c>
      <c r="F258" s="95" t="s">
        <v>1412</v>
      </c>
      <c r="G258" s="43" t="s">
        <v>3088</v>
      </c>
      <c r="H258" s="99">
        <v>42779</v>
      </c>
      <c r="I258" s="43">
        <f>IF(OR(B258="CO",B258="NO2",B258="SO2",B258="PM2.5"),SUMIFS('NAAQS Conformity Thresholds'!E:E,'NAAQS Conformity Thresholds'!A:A,B258),
IF(AND(B258="PM10",LEFT(E258,1)="M"),SUMIFS('NAAQS Conformity Thresholds'!E:E,'NAAQS Conformity Thresholds'!A:A,B258,'NAAQS Conformity Thresholds'!B:B,LEFT(E258,1)),
IF(AND(B258="Ozone",LEFT(E258,1)="M"),SUMIFS('NAAQS Conformity Thresholds'!E:E,'NAAQS Conformity Thresholds'!A:A,B258,'NAAQS Conformity Thresholds'!B:B,LEFT(E258,1),'NAAQS Conformity Thresholds'!D:D,L258),
IF(AND(B258="Ozone",AND(LEFT(E258,1)="N",OR(G258="Marginal",G258="Moderate"))),SUMIFS('NAAQS Conformity Thresholds'!E:E,'NAAQS Conformity Thresholds'!A:A,B258,'NAAQS Conformity Thresholds'!B:B,"N",'NAAQS Conformity Thresholds'!C:C,F258,'NAAQS Conformity Thresholds'!D:D,L258),
SUMIFS('NAAQS Conformity Thresholds'!E:E,'NAAQS Conformity Thresholds'!A:A,B258,'NAAQS Conformity Thresholds'!B:B,LEFT(E258,1),'NAAQS Conformity Thresholds'!C:C,F258,'NAAQS Conformity Thresholds'!D:D,L258)))))</f>
        <v>100</v>
      </c>
      <c r="J258" s="97"/>
      <c r="K258" s="43" t="s">
        <v>898</v>
      </c>
      <c r="L258" s="98" t="s">
        <v>1412</v>
      </c>
      <c r="M258" s="8"/>
    </row>
    <row r="259" spans="1:13" x14ac:dyDescent="0.25">
      <c r="A259" s="97" t="s">
        <v>899</v>
      </c>
      <c r="B259" s="43" t="s">
        <v>764</v>
      </c>
      <c r="C259" s="43" t="s">
        <v>2427</v>
      </c>
      <c r="D259" s="43" t="str">
        <f t="shared" si="3"/>
        <v>CO (1971 8-hour)</v>
      </c>
      <c r="E259" s="43" t="s">
        <v>3088</v>
      </c>
      <c r="F259" s="43" t="s">
        <v>1293</v>
      </c>
      <c r="G259" s="43" t="s">
        <v>3088</v>
      </c>
      <c r="H259" s="99">
        <v>42779</v>
      </c>
      <c r="I259" s="43">
        <f>IF(OR(B259="CO",B259="NO2",B259="SO2",B259="PM2.5"),SUMIFS('NAAQS Conformity Thresholds'!E:E,'NAAQS Conformity Thresholds'!A:A,B259),
IF(AND(B259="PM10",LEFT(E259,1)="M"),SUMIFS('NAAQS Conformity Thresholds'!E:E,'NAAQS Conformity Thresholds'!A:A,B259,'NAAQS Conformity Thresholds'!B:B,LEFT(E259,1)),
IF(AND(B259="Ozone",LEFT(E259,1)="M"),SUMIFS('NAAQS Conformity Thresholds'!E:E,'NAAQS Conformity Thresholds'!A:A,B259,'NAAQS Conformity Thresholds'!B:B,LEFT(E259,1),'NAAQS Conformity Thresholds'!D:D,L259),
IF(AND(B259="Ozone",AND(LEFT(E259,1)="N",OR(G259="Marginal",G259="Moderate"))),SUMIFS('NAAQS Conformity Thresholds'!E:E,'NAAQS Conformity Thresholds'!A:A,B259,'NAAQS Conformity Thresholds'!B:B,"N",'NAAQS Conformity Thresholds'!C:C,F259,'NAAQS Conformity Thresholds'!D:D,L259),
SUMIFS('NAAQS Conformity Thresholds'!E:E,'NAAQS Conformity Thresholds'!A:A,B259,'NAAQS Conformity Thresholds'!B:B,LEFT(E259,1),'NAAQS Conformity Thresholds'!C:C,F259,'NAAQS Conformity Thresholds'!D:D,L259)))))</f>
        <v>100</v>
      </c>
      <c r="J259" s="97"/>
      <c r="K259" s="43" t="s">
        <v>900</v>
      </c>
      <c r="L259" s="98" t="s">
        <v>1412</v>
      </c>
      <c r="M259" s="8"/>
    </row>
    <row r="260" spans="1:13" ht="45" x14ac:dyDescent="0.25">
      <c r="A260" s="97" t="s">
        <v>807</v>
      </c>
      <c r="B260" s="43" t="s">
        <v>3086</v>
      </c>
      <c r="C260" s="43" t="s">
        <v>2429</v>
      </c>
      <c r="D260" s="43" t="str">
        <f t="shared" ref="D260:D323" si="4">B260&amp;" ("&amp;C260&amp;")"</f>
        <v>PM2.5 (2006 24-hour)</v>
      </c>
      <c r="E260" s="43" t="s">
        <v>3088</v>
      </c>
      <c r="F260" s="103" t="s">
        <v>3038</v>
      </c>
      <c r="G260" s="43" t="s">
        <v>3088</v>
      </c>
      <c r="H260" s="99">
        <v>43616</v>
      </c>
      <c r="I260" s="43">
        <f>IF(OR(B260="CO",B260="NO2",B260="SO2",B260="PM2.5"),SUMIFS('NAAQS Conformity Thresholds'!E:E,'NAAQS Conformity Thresholds'!A:A,B260),
IF(AND(B260="PM10",LEFT(E260,1)="M"),SUMIFS('NAAQS Conformity Thresholds'!E:E,'NAAQS Conformity Thresholds'!A:A,B260,'NAAQS Conformity Thresholds'!B:B,LEFT(E260,1)),
IF(AND(B260="Ozone",LEFT(E260,1)="M"),SUMIFS('NAAQS Conformity Thresholds'!E:E,'NAAQS Conformity Thresholds'!A:A,B260,'NAAQS Conformity Thresholds'!B:B,LEFT(E260,1),'NAAQS Conformity Thresholds'!D:D,L260),
IF(AND(B260="Ozone",AND(LEFT(E260,1)="N",OR(G260="Marginal",G260="Moderate"))),SUMIFS('NAAQS Conformity Thresholds'!E:E,'NAAQS Conformity Thresholds'!A:A,B260,'NAAQS Conformity Thresholds'!B:B,"N",'NAAQS Conformity Thresholds'!C:C,F260,'NAAQS Conformity Thresholds'!D:D,L260),
SUMIFS('NAAQS Conformity Thresholds'!E:E,'NAAQS Conformity Thresholds'!A:A,B260,'NAAQS Conformity Thresholds'!B:B,LEFT(E260,1),'NAAQS Conformity Thresholds'!C:C,F260,'NAAQS Conformity Thresholds'!D:D,L260)))))</f>
        <v>100</v>
      </c>
      <c r="J260" s="97" t="s">
        <v>3038</v>
      </c>
      <c r="K260" s="43" t="s">
        <v>810</v>
      </c>
      <c r="L260" s="98" t="s">
        <v>1412</v>
      </c>
      <c r="M260" s="8"/>
    </row>
    <row r="261" spans="1:13" ht="30" x14ac:dyDescent="0.25">
      <c r="A261" s="97" t="s">
        <v>805</v>
      </c>
      <c r="B261" s="43" t="s">
        <v>1053</v>
      </c>
      <c r="C261" s="43" t="s">
        <v>2430</v>
      </c>
      <c r="D261" s="43" t="str">
        <f t="shared" si="4"/>
        <v>Ozone (2008 8-hour)</v>
      </c>
      <c r="E261" s="43" t="s">
        <v>2996</v>
      </c>
      <c r="F261" s="43" t="s">
        <v>1065</v>
      </c>
      <c r="G261" s="43" t="s">
        <v>1065</v>
      </c>
      <c r="H261" s="99">
        <v>43616</v>
      </c>
      <c r="I261" s="43">
        <f>IF(OR(B261="CO",B261="NO2",B261="SO2",B261="PM2.5"),SUMIFS('NAAQS Conformity Thresholds'!E:E,'NAAQS Conformity Thresholds'!A:A,B261),
IF(AND(B261="PM10",LEFT(E261,1)="M"),SUMIFS('NAAQS Conformity Thresholds'!E:E,'NAAQS Conformity Thresholds'!A:A,B261,'NAAQS Conformity Thresholds'!B:B,LEFT(E261,1)),
IF(AND(B261="Ozone",LEFT(E261,1)="M"),SUMIFS('NAAQS Conformity Thresholds'!E:E,'NAAQS Conformity Thresholds'!A:A,B261,'NAAQS Conformity Thresholds'!B:B,LEFT(E261,1),'NAAQS Conformity Thresholds'!D:D,L261),
IF(AND(B261="Ozone",AND(LEFT(E261,1)="N",OR(G261="Marginal",G261="Moderate"))),SUMIFS('NAAQS Conformity Thresholds'!E:E,'NAAQS Conformity Thresholds'!A:A,B261,'NAAQS Conformity Thresholds'!B:B,"N",'NAAQS Conformity Thresholds'!C:C,F261,'NAAQS Conformity Thresholds'!D:D,L261),
SUMIFS('NAAQS Conformity Thresholds'!E:E,'NAAQS Conformity Thresholds'!A:A,B261,'NAAQS Conformity Thresholds'!B:B,LEFT(E261,1),'NAAQS Conformity Thresholds'!C:C,F261,'NAAQS Conformity Thresholds'!D:D,L261)))))</f>
        <v>50</v>
      </c>
      <c r="J261" s="97"/>
      <c r="K261" s="43" t="s">
        <v>806</v>
      </c>
      <c r="L261" s="98" t="s">
        <v>2408</v>
      </c>
      <c r="M261" s="8"/>
    </row>
    <row r="262" spans="1:13" ht="30" x14ac:dyDescent="0.25">
      <c r="A262" s="97" t="s">
        <v>805</v>
      </c>
      <c r="B262" s="97" t="s">
        <v>1053</v>
      </c>
      <c r="C262" s="43" t="s">
        <v>3125</v>
      </c>
      <c r="D262" s="43" t="str">
        <f t="shared" si="4"/>
        <v>Ozone (2015 8-hour)</v>
      </c>
      <c r="E262" s="43" t="s">
        <v>2996</v>
      </c>
      <c r="F262" s="43" t="s">
        <v>1065</v>
      </c>
      <c r="G262" s="43" t="s">
        <v>1065</v>
      </c>
      <c r="H262" s="99">
        <v>43616</v>
      </c>
      <c r="I262" s="43">
        <f>IF(OR(B262="CO",B262="NO2",B262="SO2",B262="PM2.5"),SUMIFS('NAAQS Conformity Thresholds'!E:E,'NAAQS Conformity Thresholds'!A:A,B262),
IF(AND(B262="PM10",LEFT(E262,1)="M"),SUMIFS('NAAQS Conformity Thresholds'!E:E,'NAAQS Conformity Thresholds'!A:A,B262,'NAAQS Conformity Thresholds'!B:B,LEFT(E262,1)),
IF(AND(B262="Ozone",LEFT(E262,1)="M"),SUMIFS('NAAQS Conformity Thresholds'!E:E,'NAAQS Conformity Thresholds'!A:A,B262,'NAAQS Conformity Thresholds'!B:B,LEFT(E262,1),'NAAQS Conformity Thresholds'!D:D,L262),
IF(AND(B262="Ozone",AND(LEFT(E262,1)="N",OR(G262="Marginal",G262="Moderate"))),SUMIFS('NAAQS Conformity Thresholds'!E:E,'NAAQS Conformity Thresholds'!A:A,B262,'NAAQS Conformity Thresholds'!B:B,"N",'NAAQS Conformity Thresholds'!C:C,F262,'NAAQS Conformity Thresholds'!D:D,L262),
SUMIFS('NAAQS Conformity Thresholds'!E:E,'NAAQS Conformity Thresholds'!A:A,B262,'NAAQS Conformity Thresholds'!B:B,LEFT(E262,1),'NAAQS Conformity Thresholds'!C:C,F262,'NAAQS Conformity Thresholds'!D:D,L262)))))</f>
        <v>50</v>
      </c>
      <c r="J262" s="97"/>
      <c r="K262" s="43" t="s">
        <v>3162</v>
      </c>
      <c r="L262" s="98" t="s">
        <v>2408</v>
      </c>
      <c r="M262" s="8"/>
    </row>
    <row r="263" spans="1:13" x14ac:dyDescent="0.25">
      <c r="A263" s="97" t="s">
        <v>1461</v>
      </c>
      <c r="B263" s="43" t="s">
        <v>764</v>
      </c>
      <c r="C263" s="43" t="s">
        <v>2427</v>
      </c>
      <c r="D263" s="43" t="str">
        <f t="shared" si="4"/>
        <v>CO (1971 8-hour)</v>
      </c>
      <c r="E263" s="43" t="s">
        <v>3088</v>
      </c>
      <c r="F263" s="43" t="s">
        <v>1082</v>
      </c>
      <c r="G263" s="43" t="s">
        <v>3088</v>
      </c>
      <c r="H263" s="99">
        <v>42779</v>
      </c>
      <c r="I263" s="43">
        <f>IF(OR(B263="CO",B263="NO2",B263="SO2",B263="PM2.5"),SUMIFS('NAAQS Conformity Thresholds'!E:E,'NAAQS Conformity Thresholds'!A:A,B263),
IF(AND(B263="PM10",LEFT(E263,1)="M"),SUMIFS('NAAQS Conformity Thresholds'!E:E,'NAAQS Conformity Thresholds'!A:A,B263,'NAAQS Conformity Thresholds'!B:B,LEFT(E263,1)),
IF(AND(B263="Ozone",LEFT(E263,1)="M"),SUMIFS('NAAQS Conformity Thresholds'!E:E,'NAAQS Conformity Thresholds'!A:A,B263,'NAAQS Conformity Thresholds'!B:B,LEFT(E263,1),'NAAQS Conformity Thresholds'!D:D,L263),
IF(AND(B263="Ozone",AND(LEFT(E263,1)="N",OR(G263="Marginal",G263="Moderate"))),SUMIFS('NAAQS Conformity Thresholds'!E:E,'NAAQS Conformity Thresholds'!A:A,B263,'NAAQS Conformity Thresholds'!B:B,"N",'NAAQS Conformity Thresholds'!C:C,F263,'NAAQS Conformity Thresholds'!D:D,L263),
SUMIFS('NAAQS Conformity Thresholds'!E:E,'NAAQS Conformity Thresholds'!A:A,B263,'NAAQS Conformity Thresholds'!B:B,LEFT(E263,1),'NAAQS Conformity Thresholds'!C:C,F263,'NAAQS Conformity Thresholds'!D:D,L263)))))</f>
        <v>100</v>
      </c>
      <c r="J263" s="97"/>
      <c r="K263" s="43" t="s">
        <v>1269</v>
      </c>
      <c r="L263" s="98" t="s">
        <v>1412</v>
      </c>
      <c r="M263" s="8"/>
    </row>
    <row r="264" spans="1:13" x14ac:dyDescent="0.25">
      <c r="A264" s="97" t="s">
        <v>3101</v>
      </c>
      <c r="B264" s="43" t="s">
        <v>1053</v>
      </c>
      <c r="C264" s="43" t="s">
        <v>2430</v>
      </c>
      <c r="D264" s="43" t="str">
        <f t="shared" si="4"/>
        <v>Ozone (2008 8-hour)</v>
      </c>
      <c r="E264" s="43" t="s">
        <v>2996</v>
      </c>
      <c r="F264" s="43" t="s">
        <v>1056</v>
      </c>
      <c r="G264" s="43" t="s">
        <v>1056</v>
      </c>
      <c r="H264" s="99">
        <v>43616</v>
      </c>
      <c r="I264" s="43">
        <f>IF(OR(B264="CO",B264="NO2",B264="SO2",B264="PM2.5"),SUMIFS('NAAQS Conformity Thresholds'!E:E,'NAAQS Conformity Thresholds'!A:A,B264),
IF(AND(B264="PM10",LEFT(E264,1)="M"),SUMIFS('NAAQS Conformity Thresholds'!E:E,'NAAQS Conformity Thresholds'!A:A,B264,'NAAQS Conformity Thresholds'!B:B,LEFT(E264,1)),
IF(AND(B264="Ozone",LEFT(E264,1)="M"),SUMIFS('NAAQS Conformity Thresholds'!E:E,'NAAQS Conformity Thresholds'!A:A,B264,'NAAQS Conformity Thresholds'!B:B,LEFT(E264,1),'NAAQS Conformity Thresholds'!D:D,L264),
IF(AND(B264="Ozone",AND(LEFT(E264,1)="N",OR(G264="Marginal",G264="Moderate"))),SUMIFS('NAAQS Conformity Thresholds'!E:E,'NAAQS Conformity Thresholds'!A:A,B264,'NAAQS Conformity Thresholds'!B:B,"N",'NAAQS Conformity Thresholds'!C:C,F264,'NAAQS Conformity Thresholds'!D:D,L264),
SUMIFS('NAAQS Conformity Thresholds'!E:E,'NAAQS Conformity Thresholds'!A:A,B264,'NAAQS Conformity Thresholds'!B:B,LEFT(E264,1),'NAAQS Conformity Thresholds'!C:C,F264,'NAAQS Conformity Thresholds'!D:D,L264)))))</f>
        <v>100</v>
      </c>
      <c r="J264" s="97"/>
      <c r="K264" s="43" t="s">
        <v>1123</v>
      </c>
      <c r="L264" s="98" t="s">
        <v>1086</v>
      </c>
      <c r="M264" s="8"/>
    </row>
    <row r="265" spans="1:13" x14ac:dyDescent="0.25">
      <c r="A265" s="97" t="s">
        <v>3101</v>
      </c>
      <c r="B265" s="97" t="s">
        <v>1053</v>
      </c>
      <c r="C265" s="43" t="s">
        <v>3125</v>
      </c>
      <c r="D265" s="43" t="str">
        <f t="shared" si="4"/>
        <v>Ozone (2015 8-hour)</v>
      </c>
      <c r="E265" s="43" t="s">
        <v>2996</v>
      </c>
      <c r="F265" s="43" t="s">
        <v>1065</v>
      </c>
      <c r="G265" s="43" t="s">
        <v>1065</v>
      </c>
      <c r="H265" s="99">
        <v>43616</v>
      </c>
      <c r="I265" s="43">
        <f>IF(OR(B265="CO",B265="NO2",B265="SO2",B265="PM2.5"),SUMIFS('NAAQS Conformity Thresholds'!E:E,'NAAQS Conformity Thresholds'!A:A,B265),
IF(AND(B265="PM10",LEFT(E265,1)="M"),SUMIFS('NAAQS Conformity Thresholds'!E:E,'NAAQS Conformity Thresholds'!A:A,B265,'NAAQS Conformity Thresholds'!B:B,LEFT(E265,1)),
IF(AND(B265="Ozone",LEFT(E265,1)="M"),SUMIFS('NAAQS Conformity Thresholds'!E:E,'NAAQS Conformity Thresholds'!A:A,B265,'NAAQS Conformity Thresholds'!B:B,LEFT(E265,1),'NAAQS Conformity Thresholds'!D:D,L265),
IF(AND(B265="Ozone",AND(LEFT(E265,1)="N",OR(G265="Marginal",G265="Moderate"))),SUMIFS('NAAQS Conformity Thresholds'!E:E,'NAAQS Conformity Thresholds'!A:A,B265,'NAAQS Conformity Thresholds'!B:B,"N",'NAAQS Conformity Thresholds'!C:C,F265,'NAAQS Conformity Thresholds'!D:D,L265),
SUMIFS('NAAQS Conformity Thresholds'!E:E,'NAAQS Conformity Thresholds'!A:A,B265,'NAAQS Conformity Thresholds'!B:B,LEFT(E265,1),'NAAQS Conformity Thresholds'!C:C,F265,'NAAQS Conformity Thresholds'!D:D,L265)))))</f>
        <v>100</v>
      </c>
      <c r="J265" s="97"/>
      <c r="K265" s="43" t="s">
        <v>3163</v>
      </c>
      <c r="L265" s="98" t="s">
        <v>1086</v>
      </c>
      <c r="M265" s="8"/>
    </row>
    <row r="266" spans="1:13" x14ac:dyDescent="0.25">
      <c r="A266" s="97" t="s">
        <v>922</v>
      </c>
      <c r="B266" s="43" t="s">
        <v>3085</v>
      </c>
      <c r="C266" s="43" t="s">
        <v>2425</v>
      </c>
      <c r="D266" s="43" t="str">
        <f t="shared" si="4"/>
        <v>PM10 (1987 24-hour)</v>
      </c>
      <c r="E266" s="43" t="s">
        <v>3088</v>
      </c>
      <c r="F266" s="43" t="s">
        <v>1056</v>
      </c>
      <c r="G266" s="43" t="s">
        <v>3088</v>
      </c>
      <c r="H266" s="99">
        <v>43616</v>
      </c>
      <c r="I266" s="43">
        <f>IF(OR(B266="CO",B266="NO2",B266="SO2",B266="PM2.5"),SUMIFS('NAAQS Conformity Thresholds'!E:E,'NAAQS Conformity Thresholds'!A:A,B266),
IF(AND(B266="PM10",LEFT(E266,1)="M"),SUMIFS('NAAQS Conformity Thresholds'!E:E,'NAAQS Conformity Thresholds'!A:A,B266,'NAAQS Conformity Thresholds'!B:B,LEFT(E266,1)),
IF(AND(B266="Ozone",LEFT(E266,1)="M"),SUMIFS('NAAQS Conformity Thresholds'!E:E,'NAAQS Conformity Thresholds'!A:A,B266,'NAAQS Conformity Thresholds'!B:B,LEFT(E266,1),'NAAQS Conformity Thresholds'!D:D,L266),
IF(AND(B266="Ozone",AND(LEFT(E266,1)="N",OR(G266="Marginal",G266="Moderate"))),SUMIFS('NAAQS Conformity Thresholds'!E:E,'NAAQS Conformity Thresholds'!A:A,B266,'NAAQS Conformity Thresholds'!B:B,"N",'NAAQS Conformity Thresholds'!C:C,F266,'NAAQS Conformity Thresholds'!D:D,L266),
SUMIFS('NAAQS Conformity Thresholds'!E:E,'NAAQS Conformity Thresholds'!A:A,B266,'NAAQS Conformity Thresholds'!B:B,LEFT(E266,1),'NAAQS Conformity Thresholds'!C:C,F266,'NAAQS Conformity Thresholds'!D:D,L266)))))</f>
        <v>100</v>
      </c>
      <c r="J266" s="97"/>
      <c r="K266" s="43" t="s">
        <v>923</v>
      </c>
      <c r="L266" s="98" t="s">
        <v>1412</v>
      </c>
      <c r="M266" s="8"/>
    </row>
    <row r="267" spans="1:13" x14ac:dyDescent="0.25">
      <c r="A267" s="97" t="s">
        <v>1486</v>
      </c>
      <c r="B267" s="43" t="s">
        <v>3085</v>
      </c>
      <c r="C267" s="43" t="s">
        <v>2425</v>
      </c>
      <c r="D267" s="43" t="str">
        <f t="shared" si="4"/>
        <v>PM10 (1987 24-hour)</v>
      </c>
      <c r="E267" s="43" t="s">
        <v>3088</v>
      </c>
      <c r="F267" s="43" t="s">
        <v>1056</v>
      </c>
      <c r="G267" s="43" t="s">
        <v>3088</v>
      </c>
      <c r="H267" s="99">
        <v>44291</v>
      </c>
      <c r="I267" s="43">
        <f>IF(OR(B267="CO",B267="NO2",B267="SO2",B267="PM2.5"),SUMIFS('NAAQS Conformity Thresholds'!E:E,'NAAQS Conformity Thresholds'!A:A,B267),
IF(AND(B267="PM10",LEFT(E267,1)="M"),SUMIFS('NAAQS Conformity Thresholds'!E:E,'NAAQS Conformity Thresholds'!A:A,B267,'NAAQS Conformity Thresholds'!B:B,LEFT(E267,1)),
IF(AND(B267="Ozone",LEFT(E267,1)="M"),SUMIFS('NAAQS Conformity Thresholds'!E:E,'NAAQS Conformity Thresholds'!A:A,B267,'NAAQS Conformity Thresholds'!B:B,LEFT(E267,1),'NAAQS Conformity Thresholds'!D:D,L267),
IF(AND(B267="Ozone",AND(LEFT(E267,1)="N",OR(G267="Marginal",G267="Moderate"))),SUMIFS('NAAQS Conformity Thresholds'!E:E,'NAAQS Conformity Thresholds'!A:A,B267,'NAAQS Conformity Thresholds'!B:B,"N",'NAAQS Conformity Thresholds'!C:C,F267,'NAAQS Conformity Thresholds'!D:D,L267),
SUMIFS('NAAQS Conformity Thresholds'!E:E,'NAAQS Conformity Thresholds'!A:A,B267,'NAAQS Conformity Thresholds'!B:B,LEFT(E267,1),'NAAQS Conformity Thresholds'!C:C,F267,'NAAQS Conformity Thresholds'!D:D,L267)))))</f>
        <v>100</v>
      </c>
      <c r="J267" s="97"/>
      <c r="K267" s="43" t="s">
        <v>1301</v>
      </c>
      <c r="L267" s="98" t="s">
        <v>1412</v>
      </c>
      <c r="M267" s="8"/>
    </row>
    <row r="268" spans="1:13" x14ac:dyDescent="0.25">
      <c r="A268" s="97" t="s">
        <v>1539</v>
      </c>
      <c r="B268" s="43" t="s">
        <v>3085</v>
      </c>
      <c r="C268" s="43" t="s">
        <v>2425</v>
      </c>
      <c r="D268" s="43" t="str">
        <f t="shared" si="4"/>
        <v>PM10 (1987 24-hour)</v>
      </c>
      <c r="E268" s="43" t="s">
        <v>2996</v>
      </c>
      <c r="F268" s="43" t="s">
        <v>1056</v>
      </c>
      <c r="G268" s="43" t="s">
        <v>1056</v>
      </c>
      <c r="H268" s="99">
        <v>43616</v>
      </c>
      <c r="I268" s="43">
        <f>IF(OR(B268="CO",B268="NO2",B268="SO2",B268="PM2.5"),SUMIFS('NAAQS Conformity Thresholds'!E:E,'NAAQS Conformity Thresholds'!A:A,B268),
IF(AND(B268="PM10",LEFT(E268,1)="M"),SUMIFS('NAAQS Conformity Thresholds'!E:E,'NAAQS Conformity Thresholds'!A:A,B268,'NAAQS Conformity Thresholds'!B:B,LEFT(E268,1)),
IF(AND(B268="Ozone",LEFT(E268,1)="M"),SUMIFS('NAAQS Conformity Thresholds'!E:E,'NAAQS Conformity Thresholds'!A:A,B268,'NAAQS Conformity Thresholds'!B:B,LEFT(E268,1),'NAAQS Conformity Thresholds'!D:D,L268),
IF(AND(B268="Ozone",AND(LEFT(E268,1)="N",OR(G268="Marginal",G268="Moderate"))),SUMIFS('NAAQS Conformity Thresholds'!E:E,'NAAQS Conformity Thresholds'!A:A,B268,'NAAQS Conformity Thresholds'!B:B,"N",'NAAQS Conformity Thresholds'!C:C,F268,'NAAQS Conformity Thresholds'!D:D,L268),
SUMIFS('NAAQS Conformity Thresholds'!E:E,'NAAQS Conformity Thresholds'!A:A,B268,'NAAQS Conformity Thresholds'!B:B,LEFT(E268,1),'NAAQS Conformity Thresholds'!C:C,F268,'NAAQS Conformity Thresholds'!D:D,L268)))))</f>
        <v>100</v>
      </c>
      <c r="J268" s="97"/>
      <c r="K268" s="43" t="s">
        <v>1328</v>
      </c>
      <c r="L268" s="98" t="s">
        <v>1412</v>
      </c>
      <c r="M268" s="8"/>
    </row>
    <row r="269" spans="1:13" x14ac:dyDescent="0.25">
      <c r="A269" s="97" t="s">
        <v>1532</v>
      </c>
      <c r="B269" s="43" t="s">
        <v>3085</v>
      </c>
      <c r="C269" s="43" t="s">
        <v>2425</v>
      </c>
      <c r="D269" s="43" t="str">
        <f t="shared" si="4"/>
        <v>PM10 (1987 24-hour)</v>
      </c>
      <c r="E269" s="43" t="s">
        <v>3088</v>
      </c>
      <c r="F269" s="43" t="s">
        <v>1056</v>
      </c>
      <c r="G269" s="43" t="s">
        <v>3088</v>
      </c>
      <c r="H269" s="99">
        <v>43616</v>
      </c>
      <c r="I269" s="43">
        <f>IF(OR(B269="CO",B269="NO2",B269="SO2",B269="PM2.5"),SUMIFS('NAAQS Conformity Thresholds'!E:E,'NAAQS Conformity Thresholds'!A:A,B269),
IF(AND(B269="PM10",LEFT(E269,1)="M"),SUMIFS('NAAQS Conformity Thresholds'!E:E,'NAAQS Conformity Thresholds'!A:A,B269,'NAAQS Conformity Thresholds'!B:B,LEFT(E269,1)),
IF(AND(B269="Ozone",LEFT(E269,1)="M"),SUMIFS('NAAQS Conformity Thresholds'!E:E,'NAAQS Conformity Thresholds'!A:A,B269,'NAAQS Conformity Thresholds'!B:B,LEFT(E269,1),'NAAQS Conformity Thresholds'!D:D,L269),
IF(AND(B269="Ozone",AND(LEFT(E269,1)="N",OR(G269="Marginal",G269="Moderate"))),SUMIFS('NAAQS Conformity Thresholds'!E:E,'NAAQS Conformity Thresholds'!A:A,B269,'NAAQS Conformity Thresholds'!B:B,"N",'NAAQS Conformity Thresholds'!C:C,F269,'NAAQS Conformity Thresholds'!D:D,L269),
SUMIFS('NAAQS Conformity Thresholds'!E:E,'NAAQS Conformity Thresholds'!A:A,B269,'NAAQS Conformity Thresholds'!B:B,LEFT(E269,1),'NAAQS Conformity Thresholds'!C:C,F269,'NAAQS Conformity Thresholds'!D:D,L269)))))</f>
        <v>100</v>
      </c>
      <c r="J269" s="97"/>
      <c r="K269" s="43" t="s">
        <v>1369</v>
      </c>
      <c r="L269" s="98" t="s">
        <v>1412</v>
      </c>
      <c r="M269" s="8"/>
    </row>
    <row r="270" spans="1:13" x14ac:dyDescent="0.25">
      <c r="A270" s="97" t="s">
        <v>1534</v>
      </c>
      <c r="B270" s="43" t="s">
        <v>3085</v>
      </c>
      <c r="C270" s="43" t="s">
        <v>2425</v>
      </c>
      <c r="D270" s="43" t="str">
        <f t="shared" si="4"/>
        <v>PM10 (1987 24-hour)</v>
      </c>
      <c r="E270" s="43" t="s">
        <v>2996</v>
      </c>
      <c r="F270" s="43" t="s">
        <v>1082</v>
      </c>
      <c r="G270" s="43" t="s">
        <v>1082</v>
      </c>
      <c r="H270" s="99">
        <v>44307</v>
      </c>
      <c r="I270" s="43">
        <f>IF(OR(B270="CO",B270="NO2",B270="SO2",B270="PM2.5"),SUMIFS('NAAQS Conformity Thresholds'!E:E,'NAAQS Conformity Thresholds'!A:A,B270),
IF(AND(B270="PM10",LEFT(E270,1)="M"),SUMIFS('NAAQS Conformity Thresholds'!E:E,'NAAQS Conformity Thresholds'!A:A,B270,'NAAQS Conformity Thresholds'!B:B,LEFT(E270,1)),
IF(AND(B270="Ozone",LEFT(E270,1)="M"),SUMIFS('NAAQS Conformity Thresholds'!E:E,'NAAQS Conformity Thresholds'!A:A,B270,'NAAQS Conformity Thresholds'!B:B,LEFT(E270,1),'NAAQS Conformity Thresholds'!D:D,L270),
IF(AND(B270="Ozone",AND(LEFT(E270,1)="N",OR(G270="Marginal",G270="Moderate"))),SUMIFS('NAAQS Conformity Thresholds'!E:E,'NAAQS Conformity Thresholds'!A:A,B270,'NAAQS Conformity Thresholds'!B:B,"N",'NAAQS Conformity Thresholds'!C:C,F270,'NAAQS Conformity Thresholds'!D:D,L270),
SUMIFS('NAAQS Conformity Thresholds'!E:E,'NAAQS Conformity Thresholds'!A:A,B270,'NAAQS Conformity Thresholds'!B:B,LEFT(E270,1),'NAAQS Conformity Thresholds'!C:C,F270,'NAAQS Conformity Thresholds'!D:D,L270)))))</f>
        <v>70</v>
      </c>
      <c r="J270" s="97"/>
      <c r="K270" s="43" t="s">
        <v>1337</v>
      </c>
      <c r="L270" s="98" t="s">
        <v>1412</v>
      </c>
      <c r="M270" s="8"/>
    </row>
    <row r="271" spans="1:13" x14ac:dyDescent="0.25">
      <c r="A271" s="97" t="s">
        <v>1488</v>
      </c>
      <c r="B271" s="43" t="s">
        <v>3085</v>
      </c>
      <c r="C271" s="43" t="s">
        <v>2425</v>
      </c>
      <c r="D271" s="43" t="str">
        <f t="shared" si="4"/>
        <v>PM10 (1987 24-hour)</v>
      </c>
      <c r="E271" s="43" t="s">
        <v>3088</v>
      </c>
      <c r="F271" s="43" t="s">
        <v>1056</v>
      </c>
      <c r="G271" s="43" t="s">
        <v>3088</v>
      </c>
      <c r="H271" s="99">
        <v>43616</v>
      </c>
      <c r="I271" s="43">
        <f>IF(OR(B271="CO",B271="NO2",B271="SO2",B271="PM2.5"),SUMIFS('NAAQS Conformity Thresholds'!E:E,'NAAQS Conformity Thresholds'!A:A,B271),
IF(AND(B271="PM10",LEFT(E271,1)="M"),SUMIFS('NAAQS Conformity Thresholds'!E:E,'NAAQS Conformity Thresholds'!A:A,B271,'NAAQS Conformity Thresholds'!B:B,LEFT(E271,1)),
IF(AND(B271="Ozone",LEFT(E271,1)="M"),SUMIFS('NAAQS Conformity Thresholds'!E:E,'NAAQS Conformity Thresholds'!A:A,B271,'NAAQS Conformity Thresholds'!B:B,LEFT(E271,1),'NAAQS Conformity Thresholds'!D:D,L271),
IF(AND(B271="Ozone",AND(LEFT(E271,1)="N",OR(G271="Marginal",G271="Moderate"))),SUMIFS('NAAQS Conformity Thresholds'!E:E,'NAAQS Conformity Thresholds'!A:A,B271,'NAAQS Conformity Thresholds'!B:B,"N",'NAAQS Conformity Thresholds'!C:C,F271,'NAAQS Conformity Thresholds'!D:D,L271),
SUMIFS('NAAQS Conformity Thresholds'!E:E,'NAAQS Conformity Thresholds'!A:A,B271,'NAAQS Conformity Thresholds'!B:B,LEFT(E271,1),'NAAQS Conformity Thresholds'!C:C,F271,'NAAQS Conformity Thresholds'!D:D,L271)))))</f>
        <v>100</v>
      </c>
      <c r="J271" s="97"/>
      <c r="K271" s="43" t="s">
        <v>1339</v>
      </c>
      <c r="L271" s="98" t="s">
        <v>1412</v>
      </c>
      <c r="M271" s="8"/>
    </row>
    <row r="272" spans="1:13" x14ac:dyDescent="0.25">
      <c r="A272" s="97" t="s">
        <v>1462</v>
      </c>
      <c r="B272" s="43" t="s">
        <v>764</v>
      </c>
      <c r="C272" s="43" t="s">
        <v>2427</v>
      </c>
      <c r="D272" s="43" t="str">
        <f t="shared" si="4"/>
        <v>CO (1971 8-hour)</v>
      </c>
      <c r="E272" s="43" t="s">
        <v>3088</v>
      </c>
      <c r="F272" s="95" t="s">
        <v>1412</v>
      </c>
      <c r="G272" s="43" t="s">
        <v>3088</v>
      </c>
      <c r="H272" s="99">
        <v>42779</v>
      </c>
      <c r="I272" s="43">
        <f>IF(OR(B272="CO",B272="NO2",B272="SO2",B272="PM2.5"),SUMIFS('NAAQS Conformity Thresholds'!E:E,'NAAQS Conformity Thresholds'!A:A,B272),
IF(AND(B272="PM10",LEFT(E272,1)="M"),SUMIFS('NAAQS Conformity Thresholds'!E:E,'NAAQS Conformity Thresholds'!A:A,B272,'NAAQS Conformity Thresholds'!B:B,LEFT(E272,1)),
IF(AND(B272="Ozone",LEFT(E272,1)="M"),SUMIFS('NAAQS Conformity Thresholds'!E:E,'NAAQS Conformity Thresholds'!A:A,B272,'NAAQS Conformity Thresholds'!B:B,LEFT(E272,1),'NAAQS Conformity Thresholds'!D:D,L272),
IF(AND(B272="Ozone",AND(LEFT(E272,1)="N",OR(G272="Marginal",G272="Moderate"))),SUMIFS('NAAQS Conformity Thresholds'!E:E,'NAAQS Conformity Thresholds'!A:A,B272,'NAAQS Conformity Thresholds'!B:B,"N",'NAAQS Conformity Thresholds'!C:C,F272,'NAAQS Conformity Thresholds'!D:D,L272),
SUMIFS('NAAQS Conformity Thresholds'!E:E,'NAAQS Conformity Thresholds'!A:A,B272,'NAAQS Conformity Thresholds'!B:B,LEFT(E272,1),'NAAQS Conformity Thresholds'!C:C,F272,'NAAQS Conformity Thresholds'!D:D,L272)))))</f>
        <v>100</v>
      </c>
      <c r="J272" s="97"/>
      <c r="K272" s="43" t="s">
        <v>1270</v>
      </c>
      <c r="L272" s="98" t="s">
        <v>1412</v>
      </c>
      <c r="M272" s="8"/>
    </row>
    <row r="273" spans="1:13" x14ac:dyDescent="0.25">
      <c r="A273" s="97" t="s">
        <v>1076</v>
      </c>
      <c r="B273" s="43" t="s">
        <v>1053</v>
      </c>
      <c r="C273" s="43" t="s">
        <v>2430</v>
      </c>
      <c r="D273" s="43" t="str">
        <f t="shared" si="4"/>
        <v>Ozone (2008 8-hour)</v>
      </c>
      <c r="E273" s="43" t="s">
        <v>2996</v>
      </c>
      <c r="F273" s="43" t="s">
        <v>1065</v>
      </c>
      <c r="G273" s="43" t="s">
        <v>1065</v>
      </c>
      <c r="H273" s="99">
        <v>43616</v>
      </c>
      <c r="I273" s="43">
        <f>IF(OR(B273="CO",B273="NO2",B273="SO2",B273="PM2.5"),SUMIFS('NAAQS Conformity Thresholds'!E:E,'NAAQS Conformity Thresholds'!A:A,B273),
IF(AND(B273="PM10",LEFT(E273,1)="M"),SUMIFS('NAAQS Conformity Thresholds'!E:E,'NAAQS Conformity Thresholds'!A:A,B273,'NAAQS Conformity Thresholds'!B:B,LEFT(E273,1)),
IF(AND(B273="Ozone",LEFT(E273,1)="M"),SUMIFS('NAAQS Conformity Thresholds'!E:E,'NAAQS Conformity Thresholds'!A:A,B273,'NAAQS Conformity Thresholds'!B:B,LEFT(E273,1),'NAAQS Conformity Thresholds'!D:D,L273),
IF(AND(B273="Ozone",AND(LEFT(E273,1)="N",OR(G273="Marginal",G273="Moderate"))),SUMIFS('NAAQS Conformity Thresholds'!E:E,'NAAQS Conformity Thresholds'!A:A,B273,'NAAQS Conformity Thresholds'!B:B,"N",'NAAQS Conformity Thresholds'!C:C,F273,'NAAQS Conformity Thresholds'!D:D,L273),
SUMIFS('NAAQS Conformity Thresholds'!E:E,'NAAQS Conformity Thresholds'!A:A,B273,'NAAQS Conformity Thresholds'!B:B,LEFT(E273,1),'NAAQS Conformity Thresholds'!C:C,F273,'NAAQS Conformity Thresholds'!D:D,L273)))))</f>
        <v>50</v>
      </c>
      <c r="J273" s="97"/>
      <c r="K273" s="43" t="s">
        <v>1124</v>
      </c>
      <c r="L273" s="98" t="s">
        <v>2408</v>
      </c>
      <c r="M273" s="8"/>
    </row>
    <row r="274" spans="1:13" x14ac:dyDescent="0.25">
      <c r="A274" s="97" t="s">
        <v>1076</v>
      </c>
      <c r="B274" s="43" t="s">
        <v>3086</v>
      </c>
      <c r="C274" s="43" t="s">
        <v>2429</v>
      </c>
      <c r="D274" s="43" t="str">
        <f t="shared" si="4"/>
        <v>PM2.5 (2006 24-hour)</v>
      </c>
      <c r="E274" s="43" t="s">
        <v>3088</v>
      </c>
      <c r="F274" s="95" t="s">
        <v>1056</v>
      </c>
      <c r="G274" s="43" t="s">
        <v>3088</v>
      </c>
      <c r="H274" s="99">
        <v>43616</v>
      </c>
      <c r="I274" s="43">
        <f>IF(OR(B274="CO",B274="NO2",B274="SO2",B274="PM2.5"),SUMIFS('NAAQS Conformity Thresholds'!E:E,'NAAQS Conformity Thresholds'!A:A,B274),
IF(AND(B274="PM10",LEFT(E274,1)="M"),SUMIFS('NAAQS Conformity Thresholds'!E:E,'NAAQS Conformity Thresholds'!A:A,B274,'NAAQS Conformity Thresholds'!B:B,LEFT(E274,1)),
IF(AND(B274="Ozone",LEFT(E274,1)="M"),SUMIFS('NAAQS Conformity Thresholds'!E:E,'NAAQS Conformity Thresholds'!A:A,B274,'NAAQS Conformity Thresholds'!B:B,LEFT(E274,1),'NAAQS Conformity Thresholds'!D:D,L274),
IF(AND(B274="Ozone",AND(LEFT(E274,1)="N",OR(G274="Marginal",G274="Moderate"))),SUMIFS('NAAQS Conformity Thresholds'!E:E,'NAAQS Conformity Thresholds'!A:A,B274,'NAAQS Conformity Thresholds'!B:B,"N",'NAAQS Conformity Thresholds'!C:C,F274,'NAAQS Conformity Thresholds'!D:D,L274),
SUMIFS('NAAQS Conformity Thresholds'!E:E,'NAAQS Conformity Thresholds'!A:A,B274,'NAAQS Conformity Thresholds'!B:B,LEFT(E274,1),'NAAQS Conformity Thresholds'!C:C,F274,'NAAQS Conformity Thresholds'!D:D,L274)))))</f>
        <v>100</v>
      </c>
      <c r="J274" s="97"/>
      <c r="K274" s="43" t="s">
        <v>1402</v>
      </c>
      <c r="L274" s="98" t="s">
        <v>1412</v>
      </c>
      <c r="M274" s="8"/>
    </row>
    <row r="275" spans="1:13" x14ac:dyDescent="0.25">
      <c r="A275" s="97" t="s">
        <v>2455</v>
      </c>
      <c r="B275" s="43" t="s">
        <v>3086</v>
      </c>
      <c r="C275" s="43" t="s">
        <v>2452</v>
      </c>
      <c r="D275" s="43" t="str">
        <f t="shared" si="4"/>
        <v>PM2.5 (2012 Annual)</v>
      </c>
      <c r="E275" s="43" t="s">
        <v>2996</v>
      </c>
      <c r="F275" s="43" t="s">
        <v>1056</v>
      </c>
      <c r="G275" s="43" t="s">
        <v>1056</v>
      </c>
      <c r="H275" s="99">
        <v>44291</v>
      </c>
      <c r="I275" s="43">
        <f>IF(OR(B275="CO",B275="NO2",B275="SO2",B275="PM2.5"),SUMIFS('NAAQS Conformity Thresholds'!E:E,'NAAQS Conformity Thresholds'!A:A,B275),
IF(AND(B275="PM10",LEFT(E275,1)="M"),SUMIFS('NAAQS Conformity Thresholds'!E:E,'NAAQS Conformity Thresholds'!A:A,B275,'NAAQS Conformity Thresholds'!B:B,LEFT(E275,1)),
IF(AND(B275="Ozone",LEFT(E275,1)="M"),SUMIFS('NAAQS Conformity Thresholds'!E:E,'NAAQS Conformity Thresholds'!A:A,B275,'NAAQS Conformity Thresholds'!B:B,LEFT(E275,1),'NAAQS Conformity Thresholds'!D:D,L275),
IF(AND(B275="Ozone",AND(LEFT(E275,1)="N",OR(G275="Marginal",G275="Moderate"))),SUMIFS('NAAQS Conformity Thresholds'!E:E,'NAAQS Conformity Thresholds'!A:A,B275,'NAAQS Conformity Thresholds'!B:B,"N",'NAAQS Conformity Thresholds'!C:C,F275,'NAAQS Conformity Thresholds'!D:D,L275),
SUMIFS('NAAQS Conformity Thresholds'!E:E,'NAAQS Conformity Thresholds'!A:A,B275,'NAAQS Conformity Thresholds'!B:B,LEFT(E275,1),'NAAQS Conformity Thresholds'!C:C,F275,'NAAQS Conformity Thresholds'!D:D,L275)))))</f>
        <v>100</v>
      </c>
      <c r="J275" s="97"/>
      <c r="K275" s="43" t="s">
        <v>2671</v>
      </c>
      <c r="L275" s="109" t="s">
        <v>1412</v>
      </c>
      <c r="M275" s="8"/>
    </row>
    <row r="276" spans="1:13" x14ac:dyDescent="0.25">
      <c r="A276" s="97" t="s">
        <v>1579</v>
      </c>
      <c r="B276" s="43" t="s">
        <v>2422</v>
      </c>
      <c r="C276" s="43" t="s">
        <v>2426</v>
      </c>
      <c r="D276" s="43" t="str">
        <f t="shared" si="4"/>
        <v>SO2 (1971 24-hour/Annual)</v>
      </c>
      <c r="E276" s="43" t="s">
        <v>3088</v>
      </c>
      <c r="F276" s="95" t="s">
        <v>1412</v>
      </c>
      <c r="G276" s="43" t="s">
        <v>3088</v>
      </c>
      <c r="H276" s="99">
        <v>43616</v>
      </c>
      <c r="I276" s="43">
        <f>IF(OR(B276="CO",B276="NO2",B276="SO2",B276="PM2.5"),SUMIFS('NAAQS Conformity Thresholds'!E:E,'NAAQS Conformity Thresholds'!A:A,B276),
IF(AND(B276="PM10",LEFT(E276,1)="M"),SUMIFS('NAAQS Conformity Thresholds'!E:E,'NAAQS Conformity Thresholds'!A:A,B276,'NAAQS Conformity Thresholds'!B:B,LEFT(E276,1)),
IF(AND(B276="Ozone",LEFT(E276,1)="M"),SUMIFS('NAAQS Conformity Thresholds'!E:E,'NAAQS Conformity Thresholds'!A:A,B276,'NAAQS Conformity Thresholds'!B:B,LEFT(E276,1),'NAAQS Conformity Thresholds'!D:D,L276),
IF(AND(B276="Ozone",AND(LEFT(E276,1)="N",OR(G276="Marginal",G276="Moderate"))),SUMIFS('NAAQS Conformity Thresholds'!E:E,'NAAQS Conformity Thresholds'!A:A,B276,'NAAQS Conformity Thresholds'!B:B,"N",'NAAQS Conformity Thresholds'!C:C,F276,'NAAQS Conformity Thresholds'!D:D,L276),
SUMIFS('NAAQS Conformity Thresholds'!E:E,'NAAQS Conformity Thresholds'!A:A,B276,'NAAQS Conformity Thresholds'!B:B,LEFT(E276,1),'NAAQS Conformity Thresholds'!C:C,F276,'NAAQS Conformity Thresholds'!D:D,L276)))))</f>
        <v>100</v>
      </c>
      <c r="J276" s="97"/>
      <c r="K276" s="43" t="s">
        <v>1169</v>
      </c>
      <c r="L276" s="98" t="s">
        <v>1412</v>
      </c>
      <c r="M276" s="8"/>
    </row>
    <row r="277" spans="1:13" ht="30" x14ac:dyDescent="0.25">
      <c r="A277" s="97" t="s">
        <v>1463</v>
      </c>
      <c r="B277" s="43" t="s">
        <v>764</v>
      </c>
      <c r="C277" s="43" t="s">
        <v>2427</v>
      </c>
      <c r="D277" s="43" t="str">
        <f t="shared" si="4"/>
        <v>CO (1971 8-hour)</v>
      </c>
      <c r="E277" s="43" t="s">
        <v>3088</v>
      </c>
      <c r="F277" s="43" t="s">
        <v>1293</v>
      </c>
      <c r="G277" s="43" t="s">
        <v>3088</v>
      </c>
      <c r="H277" s="99">
        <v>42779</v>
      </c>
      <c r="I277" s="43">
        <f>IF(OR(B277="CO",B277="NO2",B277="SO2",B277="PM2.5"),SUMIFS('NAAQS Conformity Thresholds'!E:E,'NAAQS Conformity Thresholds'!A:A,B277),
IF(AND(B277="PM10",LEFT(E277,1)="M"),SUMIFS('NAAQS Conformity Thresholds'!E:E,'NAAQS Conformity Thresholds'!A:A,B277,'NAAQS Conformity Thresholds'!B:B,LEFT(E277,1)),
IF(AND(B277="Ozone",LEFT(E277,1)="M"),SUMIFS('NAAQS Conformity Thresholds'!E:E,'NAAQS Conformity Thresholds'!A:A,B277,'NAAQS Conformity Thresholds'!B:B,LEFT(E277,1),'NAAQS Conformity Thresholds'!D:D,L277),
IF(AND(B277="Ozone",AND(LEFT(E277,1)="N",OR(G277="Marginal",G277="Moderate"))),SUMIFS('NAAQS Conformity Thresholds'!E:E,'NAAQS Conformity Thresholds'!A:A,B277,'NAAQS Conformity Thresholds'!B:B,"N",'NAAQS Conformity Thresholds'!C:C,F277,'NAAQS Conformity Thresholds'!D:D,L277),
SUMIFS('NAAQS Conformity Thresholds'!E:E,'NAAQS Conformity Thresholds'!A:A,B277,'NAAQS Conformity Thresholds'!B:B,LEFT(E277,1),'NAAQS Conformity Thresholds'!C:C,F277,'NAAQS Conformity Thresholds'!D:D,L277)))))</f>
        <v>100</v>
      </c>
      <c r="J277" s="97"/>
      <c r="K277" s="43" t="s">
        <v>1271</v>
      </c>
      <c r="L277" s="98" t="s">
        <v>1412</v>
      </c>
      <c r="M277" s="8"/>
    </row>
    <row r="278" spans="1:13" ht="45" x14ac:dyDescent="0.25">
      <c r="A278" s="97" t="s">
        <v>1588</v>
      </c>
      <c r="B278" s="43" t="s">
        <v>3085</v>
      </c>
      <c r="C278" s="43" t="s">
        <v>2425</v>
      </c>
      <c r="D278" s="43" t="str">
        <f t="shared" si="4"/>
        <v>PM10 (1987 24-hour)</v>
      </c>
      <c r="E278" s="43" t="s">
        <v>2996</v>
      </c>
      <c r="F278" s="43" t="s">
        <v>1056</v>
      </c>
      <c r="G278" s="43" t="s">
        <v>1056</v>
      </c>
      <c r="H278" s="99">
        <v>43616</v>
      </c>
      <c r="I278" s="43">
        <f>IF(OR(B278="CO",B278="NO2",B278="SO2",B278="PM2.5"),SUMIFS('NAAQS Conformity Thresholds'!E:E,'NAAQS Conformity Thresholds'!A:A,B278),
IF(AND(B278="PM10",LEFT(E278,1)="M"),SUMIFS('NAAQS Conformity Thresholds'!E:E,'NAAQS Conformity Thresholds'!A:A,B278,'NAAQS Conformity Thresholds'!B:B,LEFT(E278,1)),
IF(AND(B278="Ozone",LEFT(E278,1)="M"),SUMIFS('NAAQS Conformity Thresholds'!E:E,'NAAQS Conformity Thresholds'!A:A,B278,'NAAQS Conformity Thresholds'!B:B,LEFT(E278,1),'NAAQS Conformity Thresholds'!D:D,L278),
IF(AND(B278="Ozone",AND(LEFT(E278,1)="N",OR(G278="Marginal",G278="Moderate"))),SUMIFS('NAAQS Conformity Thresholds'!E:E,'NAAQS Conformity Thresholds'!A:A,B278,'NAAQS Conformity Thresholds'!B:B,"N",'NAAQS Conformity Thresholds'!C:C,F278,'NAAQS Conformity Thresholds'!D:D,L278),
SUMIFS('NAAQS Conformity Thresholds'!E:E,'NAAQS Conformity Thresholds'!A:A,B278,'NAAQS Conformity Thresholds'!B:B,LEFT(E278,1),'NAAQS Conformity Thresholds'!C:C,F278,'NAAQS Conformity Thresholds'!D:D,L278)))))</f>
        <v>100</v>
      </c>
      <c r="J278" s="97" t="s">
        <v>3228</v>
      </c>
      <c r="K278" s="43" t="s">
        <v>1309</v>
      </c>
      <c r="L278" s="98" t="s">
        <v>1412</v>
      </c>
      <c r="M278" s="8"/>
    </row>
    <row r="279" spans="1:13" x14ac:dyDescent="0.25">
      <c r="A279" s="97" t="s">
        <v>1536</v>
      </c>
      <c r="B279" s="43" t="s">
        <v>3085</v>
      </c>
      <c r="C279" s="43" t="s">
        <v>2425</v>
      </c>
      <c r="D279" s="43" t="str">
        <f t="shared" si="4"/>
        <v>PM10 (1987 24-hour)</v>
      </c>
      <c r="E279" s="43" t="s">
        <v>3088</v>
      </c>
      <c r="F279" s="43" t="s">
        <v>1056</v>
      </c>
      <c r="G279" s="43" t="s">
        <v>3088</v>
      </c>
      <c r="H279" s="99">
        <v>43616</v>
      </c>
      <c r="I279" s="43">
        <f>IF(OR(B279="CO",B279="NO2",B279="SO2",B279="PM2.5"),SUMIFS('NAAQS Conformity Thresholds'!E:E,'NAAQS Conformity Thresholds'!A:A,B279),
IF(AND(B279="PM10",LEFT(E279,1)="M"),SUMIFS('NAAQS Conformity Thresholds'!E:E,'NAAQS Conformity Thresholds'!A:A,B279,'NAAQS Conformity Thresholds'!B:B,LEFT(E279,1)),
IF(AND(B279="Ozone",LEFT(E279,1)="M"),SUMIFS('NAAQS Conformity Thresholds'!E:E,'NAAQS Conformity Thresholds'!A:A,B279,'NAAQS Conformity Thresholds'!B:B,LEFT(E279,1),'NAAQS Conformity Thresholds'!D:D,L279),
IF(AND(B279="Ozone",AND(LEFT(E279,1)="N",OR(G279="Marginal",G279="Moderate"))),SUMIFS('NAAQS Conformity Thresholds'!E:E,'NAAQS Conformity Thresholds'!A:A,B279,'NAAQS Conformity Thresholds'!B:B,"N",'NAAQS Conformity Thresholds'!C:C,F279,'NAAQS Conformity Thresholds'!D:D,L279),
SUMIFS('NAAQS Conformity Thresholds'!E:E,'NAAQS Conformity Thresholds'!A:A,B279,'NAAQS Conformity Thresholds'!B:B,LEFT(E279,1),'NAAQS Conformity Thresholds'!C:C,F279,'NAAQS Conformity Thresholds'!D:D,L279)))))</f>
        <v>100</v>
      </c>
      <c r="J279" s="97"/>
      <c r="K279" s="43" t="s">
        <v>1370</v>
      </c>
      <c r="L279" s="98" t="s">
        <v>1412</v>
      </c>
      <c r="M279" s="8"/>
    </row>
    <row r="280" spans="1:13" x14ac:dyDescent="0.25">
      <c r="A280" s="97" t="s">
        <v>1464</v>
      </c>
      <c r="B280" s="43" t="s">
        <v>764</v>
      </c>
      <c r="C280" s="43" t="s">
        <v>2427</v>
      </c>
      <c r="D280" s="43" t="str">
        <f t="shared" si="4"/>
        <v>CO (1971 8-hour)</v>
      </c>
      <c r="E280" s="43" t="s">
        <v>3088</v>
      </c>
      <c r="F280" s="43" t="s">
        <v>1294</v>
      </c>
      <c r="G280" s="43" t="s">
        <v>3088</v>
      </c>
      <c r="H280" s="99">
        <v>42779</v>
      </c>
      <c r="I280" s="43">
        <f>IF(OR(B280="CO",B280="NO2",B280="SO2",B280="PM2.5"),SUMIFS('NAAQS Conformity Thresholds'!E:E,'NAAQS Conformity Thresholds'!A:A,B280),
IF(AND(B280="PM10",LEFT(E280,1)="M"),SUMIFS('NAAQS Conformity Thresholds'!E:E,'NAAQS Conformity Thresholds'!A:A,B280,'NAAQS Conformity Thresholds'!B:B,LEFT(E280,1)),
IF(AND(B280="Ozone",LEFT(E280,1)="M"),SUMIFS('NAAQS Conformity Thresholds'!E:E,'NAAQS Conformity Thresholds'!A:A,B280,'NAAQS Conformity Thresholds'!B:B,LEFT(E280,1),'NAAQS Conformity Thresholds'!D:D,L280),
IF(AND(B280="Ozone",AND(LEFT(E280,1)="N",OR(G280="Marginal",G280="Moderate"))),SUMIFS('NAAQS Conformity Thresholds'!E:E,'NAAQS Conformity Thresholds'!A:A,B280,'NAAQS Conformity Thresholds'!B:B,"N",'NAAQS Conformity Thresholds'!C:C,F280,'NAAQS Conformity Thresholds'!D:D,L280),
SUMIFS('NAAQS Conformity Thresholds'!E:E,'NAAQS Conformity Thresholds'!A:A,B280,'NAAQS Conformity Thresholds'!B:B,LEFT(E280,1),'NAAQS Conformity Thresholds'!C:C,F280,'NAAQS Conformity Thresholds'!D:D,L280)))))</f>
        <v>100</v>
      </c>
      <c r="J280" s="97"/>
      <c r="K280" s="43" t="s">
        <v>1272</v>
      </c>
      <c r="L280" s="98" t="s">
        <v>1412</v>
      </c>
      <c r="M280" s="8"/>
    </row>
    <row r="281" spans="1:13" x14ac:dyDescent="0.25">
      <c r="A281" s="97" t="s">
        <v>1227</v>
      </c>
      <c r="B281" s="43" t="s">
        <v>3086</v>
      </c>
      <c r="C281" s="43" t="s">
        <v>2429</v>
      </c>
      <c r="D281" s="43" t="str">
        <f t="shared" si="4"/>
        <v>PM2.5 (2006 24-hour)</v>
      </c>
      <c r="E281" s="43" t="s">
        <v>2996</v>
      </c>
      <c r="F281" s="95" t="s">
        <v>1082</v>
      </c>
      <c r="G281" s="43" t="s">
        <v>1082</v>
      </c>
      <c r="H281" s="99">
        <v>43616</v>
      </c>
      <c r="I281" s="43">
        <f>IF(OR(B281="CO",B281="NO2",B281="SO2",B281="PM2.5"),SUMIFS('NAAQS Conformity Thresholds'!E:E,'NAAQS Conformity Thresholds'!A:A,B281),
IF(AND(B281="PM10",LEFT(E281,1)="M"),SUMIFS('NAAQS Conformity Thresholds'!E:E,'NAAQS Conformity Thresholds'!A:A,B281,'NAAQS Conformity Thresholds'!B:B,LEFT(E281,1)),
IF(AND(B281="Ozone",LEFT(E281,1)="M"),SUMIFS('NAAQS Conformity Thresholds'!E:E,'NAAQS Conformity Thresholds'!A:A,B281,'NAAQS Conformity Thresholds'!B:B,LEFT(E281,1),'NAAQS Conformity Thresholds'!D:D,L281),
IF(AND(B281="Ozone",AND(LEFT(E281,1)="N",OR(G281="Marginal",G281="Moderate"))),SUMIFS('NAAQS Conformity Thresholds'!E:E,'NAAQS Conformity Thresholds'!A:A,B281,'NAAQS Conformity Thresholds'!B:B,"N",'NAAQS Conformity Thresholds'!C:C,F281,'NAAQS Conformity Thresholds'!D:D,L281),
SUMIFS('NAAQS Conformity Thresholds'!E:E,'NAAQS Conformity Thresholds'!A:A,B281,'NAAQS Conformity Thresholds'!B:B,LEFT(E281,1),'NAAQS Conformity Thresholds'!C:C,F281,'NAAQS Conformity Thresholds'!D:D,L281)))))</f>
        <v>100</v>
      </c>
      <c r="J281" s="97"/>
      <c r="K281" s="43" t="s">
        <v>1403</v>
      </c>
      <c r="L281" s="98" t="s">
        <v>1412</v>
      </c>
      <c r="M281" s="8"/>
    </row>
    <row r="282" spans="1:13" x14ac:dyDescent="0.25">
      <c r="A282" s="97" t="s">
        <v>1513</v>
      </c>
      <c r="B282" s="43" t="s">
        <v>3085</v>
      </c>
      <c r="C282" s="43" t="s">
        <v>2425</v>
      </c>
      <c r="D282" s="43" t="str">
        <f t="shared" si="4"/>
        <v>PM10 (1987 24-hour)</v>
      </c>
      <c r="E282" s="43" t="s">
        <v>3088</v>
      </c>
      <c r="F282" s="43" t="s">
        <v>1056</v>
      </c>
      <c r="G282" s="43" t="s">
        <v>3088</v>
      </c>
      <c r="H282" s="99">
        <v>43616</v>
      </c>
      <c r="I282" s="43">
        <f>IF(OR(B282="CO",B282="NO2",B282="SO2",B282="PM2.5"),SUMIFS('NAAQS Conformity Thresholds'!E:E,'NAAQS Conformity Thresholds'!A:A,B282),
IF(AND(B282="PM10",LEFT(E282,1)="M"),SUMIFS('NAAQS Conformity Thresholds'!E:E,'NAAQS Conformity Thresholds'!A:A,B282,'NAAQS Conformity Thresholds'!B:B,LEFT(E282,1)),
IF(AND(B282="Ozone",LEFT(E282,1)="M"),SUMIFS('NAAQS Conformity Thresholds'!E:E,'NAAQS Conformity Thresholds'!A:A,B282,'NAAQS Conformity Thresholds'!B:B,LEFT(E282,1),'NAAQS Conformity Thresholds'!D:D,L282),
IF(AND(B282="Ozone",AND(LEFT(E282,1)="N",OR(G282="Marginal",G282="Moderate"))),SUMIFS('NAAQS Conformity Thresholds'!E:E,'NAAQS Conformity Thresholds'!A:A,B282,'NAAQS Conformity Thresholds'!B:B,"N",'NAAQS Conformity Thresholds'!C:C,F282,'NAAQS Conformity Thresholds'!D:D,L282),
SUMIFS('NAAQS Conformity Thresholds'!E:E,'NAAQS Conformity Thresholds'!A:A,B282,'NAAQS Conformity Thresholds'!B:B,LEFT(E282,1),'NAAQS Conformity Thresholds'!C:C,F282,'NAAQS Conformity Thresholds'!D:D,L282)))))</f>
        <v>100</v>
      </c>
      <c r="J282" s="97"/>
      <c r="K282" s="43" t="s">
        <v>1360</v>
      </c>
      <c r="L282" s="98" t="s">
        <v>1412</v>
      </c>
      <c r="M282" s="8"/>
    </row>
    <row r="283" spans="1:13" x14ac:dyDescent="0.25">
      <c r="A283" s="97" t="s">
        <v>1465</v>
      </c>
      <c r="B283" s="43" t="s">
        <v>764</v>
      </c>
      <c r="C283" s="43" t="s">
        <v>2427</v>
      </c>
      <c r="D283" s="43" t="str">
        <f t="shared" si="4"/>
        <v>CO (1971 8-hour)</v>
      </c>
      <c r="E283" s="43" t="s">
        <v>3088</v>
      </c>
      <c r="F283" s="43" t="s">
        <v>1293</v>
      </c>
      <c r="G283" s="43" t="s">
        <v>3088</v>
      </c>
      <c r="H283" s="99">
        <v>42779</v>
      </c>
      <c r="I283" s="43">
        <f>IF(OR(B283="CO",B283="NO2",B283="SO2",B283="PM2.5"),SUMIFS('NAAQS Conformity Thresholds'!E:E,'NAAQS Conformity Thresholds'!A:A,B283),
IF(AND(B283="PM10",LEFT(E283,1)="M"),SUMIFS('NAAQS Conformity Thresholds'!E:E,'NAAQS Conformity Thresholds'!A:A,B283,'NAAQS Conformity Thresholds'!B:B,LEFT(E283,1)),
IF(AND(B283="Ozone",LEFT(E283,1)="M"),SUMIFS('NAAQS Conformity Thresholds'!E:E,'NAAQS Conformity Thresholds'!A:A,B283,'NAAQS Conformity Thresholds'!B:B,LEFT(E283,1),'NAAQS Conformity Thresholds'!D:D,L283),
IF(AND(B283="Ozone",AND(LEFT(E283,1)="N",OR(G283="Marginal",G283="Moderate"))),SUMIFS('NAAQS Conformity Thresholds'!E:E,'NAAQS Conformity Thresholds'!A:A,B283,'NAAQS Conformity Thresholds'!B:B,"N",'NAAQS Conformity Thresholds'!C:C,F283,'NAAQS Conformity Thresholds'!D:D,L283),
SUMIFS('NAAQS Conformity Thresholds'!E:E,'NAAQS Conformity Thresholds'!A:A,B283,'NAAQS Conformity Thresholds'!B:B,LEFT(E283,1),'NAAQS Conformity Thresholds'!C:C,F283,'NAAQS Conformity Thresholds'!D:D,L283)))))</f>
        <v>100</v>
      </c>
      <c r="J283" s="97"/>
      <c r="K283" s="43" t="s">
        <v>1273</v>
      </c>
      <c r="L283" s="98" t="s">
        <v>1412</v>
      </c>
      <c r="M283" s="8"/>
    </row>
    <row r="284" spans="1:13" x14ac:dyDescent="0.25">
      <c r="A284" s="97" t="s">
        <v>1521</v>
      </c>
      <c r="B284" s="43" t="s">
        <v>3085</v>
      </c>
      <c r="C284" s="43" t="s">
        <v>2425</v>
      </c>
      <c r="D284" s="43" t="str">
        <f t="shared" si="4"/>
        <v>PM10 (1987 24-hour)</v>
      </c>
      <c r="E284" s="43" t="s">
        <v>3088</v>
      </c>
      <c r="F284" s="43" t="s">
        <v>1056</v>
      </c>
      <c r="G284" s="43" t="s">
        <v>3088</v>
      </c>
      <c r="H284" s="99">
        <v>43616</v>
      </c>
      <c r="I284" s="43">
        <f>IF(OR(B284="CO",B284="NO2",B284="SO2",B284="PM2.5"),SUMIFS('NAAQS Conformity Thresholds'!E:E,'NAAQS Conformity Thresholds'!A:A,B284),
IF(AND(B284="PM10",LEFT(E284,1)="M"),SUMIFS('NAAQS Conformity Thresholds'!E:E,'NAAQS Conformity Thresholds'!A:A,B284,'NAAQS Conformity Thresholds'!B:B,LEFT(E284,1)),
IF(AND(B284="Ozone",LEFT(E284,1)="M"),SUMIFS('NAAQS Conformity Thresholds'!E:E,'NAAQS Conformity Thresholds'!A:A,B284,'NAAQS Conformity Thresholds'!B:B,LEFT(E284,1),'NAAQS Conformity Thresholds'!D:D,L284),
IF(AND(B284="Ozone",AND(LEFT(E284,1)="N",OR(G284="Marginal",G284="Moderate"))),SUMIFS('NAAQS Conformity Thresholds'!E:E,'NAAQS Conformity Thresholds'!A:A,B284,'NAAQS Conformity Thresholds'!B:B,"N",'NAAQS Conformity Thresholds'!C:C,F284,'NAAQS Conformity Thresholds'!D:D,L284),
SUMIFS('NAAQS Conformity Thresholds'!E:E,'NAAQS Conformity Thresholds'!A:A,B284,'NAAQS Conformity Thresholds'!B:B,LEFT(E284,1),'NAAQS Conformity Thresholds'!C:C,F284,'NAAQS Conformity Thresholds'!D:D,L284)))))</f>
        <v>100</v>
      </c>
      <c r="J284" s="97"/>
      <c r="K284" s="43" t="s">
        <v>1372</v>
      </c>
      <c r="L284" s="98" t="s">
        <v>1412</v>
      </c>
      <c r="M284" s="8"/>
    </row>
    <row r="285" spans="1:13" x14ac:dyDescent="0.25">
      <c r="A285" s="97" t="s">
        <v>1077</v>
      </c>
      <c r="B285" s="43" t="s">
        <v>1053</v>
      </c>
      <c r="C285" s="43" t="s">
        <v>2430</v>
      </c>
      <c r="D285" s="43" t="str">
        <f t="shared" si="4"/>
        <v>Ozone (2008 8-hour)</v>
      </c>
      <c r="E285" s="43" t="s">
        <v>2996</v>
      </c>
      <c r="F285" s="43" t="s">
        <v>1065</v>
      </c>
      <c r="G285" s="43" t="s">
        <v>1065</v>
      </c>
      <c r="H285" s="99">
        <v>43616</v>
      </c>
      <c r="I285" s="43">
        <f>IF(OR(B285="CO",B285="NO2",B285="SO2",B285="PM2.5"),SUMIFS('NAAQS Conformity Thresholds'!E:E,'NAAQS Conformity Thresholds'!A:A,B285),
IF(AND(B285="PM10",LEFT(E285,1)="M"),SUMIFS('NAAQS Conformity Thresholds'!E:E,'NAAQS Conformity Thresholds'!A:A,B285,'NAAQS Conformity Thresholds'!B:B,LEFT(E285,1)),
IF(AND(B285="Ozone",LEFT(E285,1)="M"),SUMIFS('NAAQS Conformity Thresholds'!E:E,'NAAQS Conformity Thresholds'!A:A,B285,'NAAQS Conformity Thresholds'!B:B,LEFT(E285,1),'NAAQS Conformity Thresholds'!D:D,L285),
IF(AND(B285="Ozone",AND(LEFT(E285,1)="N",OR(G285="Marginal",G285="Moderate"))),SUMIFS('NAAQS Conformity Thresholds'!E:E,'NAAQS Conformity Thresholds'!A:A,B285,'NAAQS Conformity Thresholds'!B:B,"N",'NAAQS Conformity Thresholds'!C:C,F285,'NAAQS Conformity Thresholds'!D:D,L285),
SUMIFS('NAAQS Conformity Thresholds'!E:E,'NAAQS Conformity Thresholds'!A:A,B285,'NAAQS Conformity Thresholds'!B:B,LEFT(E285,1),'NAAQS Conformity Thresholds'!C:C,F285,'NAAQS Conformity Thresholds'!D:D,L285)))))</f>
        <v>50</v>
      </c>
      <c r="J285" s="97"/>
      <c r="K285" s="43" t="s">
        <v>1125</v>
      </c>
      <c r="L285" s="98" t="s">
        <v>2408</v>
      </c>
      <c r="M285" s="8"/>
    </row>
    <row r="286" spans="1:13" x14ac:dyDescent="0.25">
      <c r="A286" s="97" t="s">
        <v>1466</v>
      </c>
      <c r="B286" s="43" t="s">
        <v>764</v>
      </c>
      <c r="C286" s="43" t="s">
        <v>2427</v>
      </c>
      <c r="D286" s="43" t="str">
        <f t="shared" si="4"/>
        <v>CO (1971 8-hour)</v>
      </c>
      <c r="E286" s="43" t="s">
        <v>3088</v>
      </c>
      <c r="F286" s="43" t="s">
        <v>1293</v>
      </c>
      <c r="G286" s="43" t="s">
        <v>3088</v>
      </c>
      <c r="H286" s="99">
        <v>42779</v>
      </c>
      <c r="I286" s="43">
        <f>IF(OR(B286="CO",B286="NO2",B286="SO2",B286="PM2.5"),SUMIFS('NAAQS Conformity Thresholds'!E:E,'NAAQS Conformity Thresholds'!A:A,B286),
IF(AND(B286="PM10",LEFT(E286,1)="M"),SUMIFS('NAAQS Conformity Thresholds'!E:E,'NAAQS Conformity Thresholds'!A:A,B286,'NAAQS Conformity Thresholds'!B:B,LEFT(E286,1)),
IF(AND(B286="Ozone",LEFT(E286,1)="M"),SUMIFS('NAAQS Conformity Thresholds'!E:E,'NAAQS Conformity Thresholds'!A:A,B286,'NAAQS Conformity Thresholds'!B:B,LEFT(E286,1),'NAAQS Conformity Thresholds'!D:D,L286),
IF(AND(B286="Ozone",AND(LEFT(E286,1)="N",OR(G286="Marginal",G286="Moderate"))),SUMIFS('NAAQS Conformity Thresholds'!E:E,'NAAQS Conformity Thresholds'!A:A,B286,'NAAQS Conformity Thresholds'!B:B,"N",'NAAQS Conformity Thresholds'!C:C,F286,'NAAQS Conformity Thresholds'!D:D,L286),
SUMIFS('NAAQS Conformity Thresholds'!E:E,'NAAQS Conformity Thresholds'!A:A,B286,'NAAQS Conformity Thresholds'!B:B,LEFT(E286,1),'NAAQS Conformity Thresholds'!C:C,F286,'NAAQS Conformity Thresholds'!D:D,L286)))))</f>
        <v>100</v>
      </c>
      <c r="J286" s="97"/>
      <c r="K286" s="43" t="s">
        <v>1274</v>
      </c>
      <c r="L286" s="98" t="s">
        <v>1412</v>
      </c>
      <c r="M286" s="8"/>
    </row>
    <row r="287" spans="1:13" x14ac:dyDescent="0.25">
      <c r="A287" s="97" t="s">
        <v>1197</v>
      </c>
      <c r="B287" s="43" t="s">
        <v>2422</v>
      </c>
      <c r="C287" s="43" t="s">
        <v>2428</v>
      </c>
      <c r="D287" s="43" t="str">
        <f t="shared" si="4"/>
        <v>SO2 (2010 1-hour)</v>
      </c>
      <c r="E287" s="43" t="s">
        <v>2996</v>
      </c>
      <c r="F287" s="95" t="s">
        <v>1412</v>
      </c>
      <c r="G287" s="43" t="s">
        <v>1412</v>
      </c>
      <c r="H287" s="99">
        <v>43616</v>
      </c>
      <c r="I287" s="43">
        <f>IF(OR(B287="CO",B287="NO2",B287="SO2",B287="PM2.5"),SUMIFS('NAAQS Conformity Thresholds'!E:E,'NAAQS Conformity Thresholds'!A:A,B287),
IF(AND(B287="PM10",LEFT(E287,1)="M"),SUMIFS('NAAQS Conformity Thresholds'!E:E,'NAAQS Conformity Thresholds'!A:A,B287,'NAAQS Conformity Thresholds'!B:B,LEFT(E287,1)),
IF(AND(B287="Ozone",LEFT(E287,1)="M"),SUMIFS('NAAQS Conformity Thresholds'!E:E,'NAAQS Conformity Thresholds'!A:A,B287,'NAAQS Conformity Thresholds'!B:B,LEFT(E287,1),'NAAQS Conformity Thresholds'!D:D,L287),
IF(AND(B287="Ozone",AND(LEFT(E287,1)="N",OR(G287="Marginal",G287="Moderate"))),SUMIFS('NAAQS Conformity Thresholds'!E:E,'NAAQS Conformity Thresholds'!A:A,B287,'NAAQS Conformity Thresholds'!B:B,"N",'NAAQS Conformity Thresholds'!C:C,F287,'NAAQS Conformity Thresholds'!D:D,L287),
SUMIFS('NAAQS Conformity Thresholds'!E:E,'NAAQS Conformity Thresholds'!A:A,B287,'NAAQS Conformity Thresholds'!B:B,LEFT(E287,1),'NAAQS Conformity Thresholds'!C:C,F287,'NAAQS Conformity Thresholds'!D:D,L287)))))</f>
        <v>100</v>
      </c>
      <c r="J287" s="97"/>
      <c r="K287" s="43" t="s">
        <v>1220</v>
      </c>
      <c r="L287" s="98" t="s">
        <v>1412</v>
      </c>
      <c r="M287" s="8"/>
    </row>
    <row r="288" spans="1:13" x14ac:dyDescent="0.25">
      <c r="A288" s="97" t="s">
        <v>1078</v>
      </c>
      <c r="B288" s="43" t="s">
        <v>1053</v>
      </c>
      <c r="C288" s="43" t="s">
        <v>2430</v>
      </c>
      <c r="D288" s="43" t="str">
        <f t="shared" si="4"/>
        <v>Ozone (2008 8-hour)</v>
      </c>
      <c r="E288" s="43" t="s">
        <v>2996</v>
      </c>
      <c r="F288" s="43" t="s">
        <v>3128</v>
      </c>
      <c r="G288" s="43" t="s">
        <v>3128</v>
      </c>
      <c r="H288" s="99">
        <v>43616</v>
      </c>
      <c r="I288" s="43">
        <f>IF(OR(B288="CO",B288="NO2",B288="SO2",B288="PM2.5"),SUMIFS('NAAQS Conformity Thresholds'!E:E,'NAAQS Conformity Thresholds'!A:A,B288),
IF(AND(B288="PM10",LEFT(E288,1)="M"),SUMIFS('NAAQS Conformity Thresholds'!E:E,'NAAQS Conformity Thresholds'!A:A,B288,'NAAQS Conformity Thresholds'!B:B,LEFT(E288,1)),
IF(AND(B288="Ozone",LEFT(E288,1)="M"),SUMIFS('NAAQS Conformity Thresholds'!E:E,'NAAQS Conformity Thresholds'!A:A,B288,'NAAQS Conformity Thresholds'!B:B,LEFT(E288,1),'NAAQS Conformity Thresholds'!D:D,L288),
IF(AND(B288="Ozone",AND(LEFT(E288,1)="N",OR(G288="Marginal",G288="Moderate"))),SUMIFS('NAAQS Conformity Thresholds'!E:E,'NAAQS Conformity Thresholds'!A:A,B288,'NAAQS Conformity Thresholds'!B:B,"N",'NAAQS Conformity Thresholds'!C:C,F288,'NAAQS Conformity Thresholds'!D:D,L288),
SUMIFS('NAAQS Conformity Thresholds'!E:E,'NAAQS Conformity Thresholds'!A:A,B288,'NAAQS Conformity Thresholds'!B:B,LEFT(E288,1),'NAAQS Conformity Thresholds'!C:C,F288,'NAAQS Conformity Thresholds'!D:D,L288)))))</f>
        <v>25</v>
      </c>
      <c r="J288" s="97"/>
      <c r="K288" s="43" t="s">
        <v>1126</v>
      </c>
      <c r="L288" s="98" t="s">
        <v>1412</v>
      </c>
      <c r="M288" s="8"/>
    </row>
    <row r="289" spans="1:13" x14ac:dyDescent="0.25">
      <c r="A289" s="97" t="s">
        <v>1078</v>
      </c>
      <c r="B289" s="97" t="s">
        <v>1053</v>
      </c>
      <c r="C289" s="43" t="s">
        <v>3125</v>
      </c>
      <c r="D289" s="43" t="str">
        <f t="shared" si="4"/>
        <v>Ozone (2015 8-hour)</v>
      </c>
      <c r="E289" s="43" t="s">
        <v>2996</v>
      </c>
      <c r="F289" s="43" t="s">
        <v>3128</v>
      </c>
      <c r="G289" s="43" t="s">
        <v>3128</v>
      </c>
      <c r="H289" s="99">
        <v>43616</v>
      </c>
      <c r="I289" s="43">
        <f>IF(OR(B289="CO",B289="NO2",B289="SO2",B289="PM2.5"),SUMIFS('NAAQS Conformity Thresholds'!E:E,'NAAQS Conformity Thresholds'!A:A,B289),
IF(AND(B289="PM10",LEFT(E289,1)="M"),SUMIFS('NAAQS Conformity Thresholds'!E:E,'NAAQS Conformity Thresholds'!A:A,B289,'NAAQS Conformity Thresholds'!B:B,LEFT(E289,1)),
IF(AND(B289="Ozone",LEFT(E289,1)="M"),SUMIFS('NAAQS Conformity Thresholds'!E:E,'NAAQS Conformity Thresholds'!A:A,B289,'NAAQS Conformity Thresholds'!B:B,LEFT(E289,1),'NAAQS Conformity Thresholds'!D:D,L289),
IF(AND(B289="Ozone",AND(LEFT(E289,1)="N",OR(G289="Marginal",G289="Moderate"))),SUMIFS('NAAQS Conformity Thresholds'!E:E,'NAAQS Conformity Thresholds'!A:A,B289,'NAAQS Conformity Thresholds'!B:B,"N",'NAAQS Conformity Thresholds'!C:C,F289,'NAAQS Conformity Thresholds'!D:D,L289),
SUMIFS('NAAQS Conformity Thresholds'!E:E,'NAAQS Conformity Thresholds'!A:A,B289,'NAAQS Conformity Thresholds'!B:B,LEFT(E289,1),'NAAQS Conformity Thresholds'!C:C,F289,'NAAQS Conformity Thresholds'!D:D,L289)))))</f>
        <v>25</v>
      </c>
      <c r="J289" s="97"/>
      <c r="K289" s="43" t="s">
        <v>3164</v>
      </c>
      <c r="L289" s="98" t="s">
        <v>1412</v>
      </c>
      <c r="M289" s="8"/>
    </row>
    <row r="290" spans="1:13" ht="30" x14ac:dyDescent="0.25">
      <c r="A290" s="97" t="s">
        <v>1496</v>
      </c>
      <c r="B290" s="43" t="s">
        <v>3085</v>
      </c>
      <c r="C290" s="43" t="s">
        <v>2425</v>
      </c>
      <c r="D290" s="43" t="str">
        <f t="shared" si="4"/>
        <v>PM10 (1987 24-hour)</v>
      </c>
      <c r="E290" s="43" t="s">
        <v>2996</v>
      </c>
      <c r="F290" s="43" t="s">
        <v>1082</v>
      </c>
      <c r="G290" s="43" t="s">
        <v>1082</v>
      </c>
      <c r="H290" s="99">
        <v>43616</v>
      </c>
      <c r="I290" s="43">
        <f>IF(OR(B290="CO",B290="NO2",B290="SO2",B290="PM2.5"),SUMIFS('NAAQS Conformity Thresholds'!E:E,'NAAQS Conformity Thresholds'!A:A,B290),
IF(AND(B290="PM10",LEFT(E290,1)="M"),SUMIFS('NAAQS Conformity Thresholds'!E:E,'NAAQS Conformity Thresholds'!A:A,B290,'NAAQS Conformity Thresholds'!B:B,LEFT(E290,1)),
IF(AND(B290="Ozone",LEFT(E290,1)="M"),SUMIFS('NAAQS Conformity Thresholds'!E:E,'NAAQS Conformity Thresholds'!A:A,B290,'NAAQS Conformity Thresholds'!B:B,LEFT(E290,1),'NAAQS Conformity Thresholds'!D:D,L290),
IF(AND(B290="Ozone",AND(LEFT(E290,1)="N",OR(G290="Marginal",G290="Moderate"))),SUMIFS('NAAQS Conformity Thresholds'!E:E,'NAAQS Conformity Thresholds'!A:A,B290,'NAAQS Conformity Thresholds'!B:B,"N",'NAAQS Conformity Thresholds'!C:C,F290,'NAAQS Conformity Thresholds'!D:D,L290),
SUMIFS('NAAQS Conformity Thresholds'!E:E,'NAAQS Conformity Thresholds'!A:A,B290,'NAAQS Conformity Thresholds'!B:B,LEFT(E290,1),'NAAQS Conformity Thresholds'!C:C,F290,'NAAQS Conformity Thresholds'!D:D,L290)))))</f>
        <v>70</v>
      </c>
      <c r="J290" s="97"/>
      <c r="K290" s="43" t="s">
        <v>1305</v>
      </c>
      <c r="L290" s="98" t="s">
        <v>1412</v>
      </c>
      <c r="M290" s="8"/>
    </row>
    <row r="291" spans="1:13" ht="30" x14ac:dyDescent="0.25">
      <c r="A291" s="97" t="s">
        <v>878</v>
      </c>
      <c r="B291" s="43" t="s">
        <v>3085</v>
      </c>
      <c r="C291" s="43" t="s">
        <v>2425</v>
      </c>
      <c r="D291" s="43" t="str">
        <f t="shared" si="4"/>
        <v>PM10 (1987 24-hour)</v>
      </c>
      <c r="E291" s="43" t="s">
        <v>3088</v>
      </c>
      <c r="F291" s="43" t="s">
        <v>1082</v>
      </c>
      <c r="G291" s="43" t="s">
        <v>3088</v>
      </c>
      <c r="H291" s="99">
        <v>43616</v>
      </c>
      <c r="I291" s="43">
        <f>IF(OR(B291="CO",B291="NO2",B291="SO2",B291="PM2.5"),SUMIFS('NAAQS Conformity Thresholds'!E:E,'NAAQS Conformity Thresholds'!A:A,B291),
IF(AND(B291="PM10",LEFT(E291,1)="M"),SUMIFS('NAAQS Conformity Thresholds'!E:E,'NAAQS Conformity Thresholds'!A:A,B291,'NAAQS Conformity Thresholds'!B:B,LEFT(E291,1)),
IF(AND(B291="Ozone",LEFT(E291,1)="M"),SUMIFS('NAAQS Conformity Thresholds'!E:E,'NAAQS Conformity Thresholds'!A:A,B291,'NAAQS Conformity Thresholds'!B:B,LEFT(E291,1),'NAAQS Conformity Thresholds'!D:D,L291),
IF(AND(B291="Ozone",AND(LEFT(E291,1)="N",OR(G291="Marginal",G291="Moderate"))),SUMIFS('NAAQS Conformity Thresholds'!E:E,'NAAQS Conformity Thresholds'!A:A,B291,'NAAQS Conformity Thresholds'!B:B,"N",'NAAQS Conformity Thresholds'!C:C,F291,'NAAQS Conformity Thresholds'!D:D,L291),
SUMIFS('NAAQS Conformity Thresholds'!E:E,'NAAQS Conformity Thresholds'!A:A,B291,'NAAQS Conformity Thresholds'!B:B,LEFT(E291,1),'NAAQS Conformity Thresholds'!C:C,F291,'NAAQS Conformity Thresholds'!D:D,L291)))))</f>
        <v>100</v>
      </c>
      <c r="J291" s="97"/>
      <c r="K291" s="43" t="s">
        <v>879</v>
      </c>
      <c r="L291" s="98" t="s">
        <v>1412</v>
      </c>
      <c r="M291" s="8"/>
    </row>
    <row r="292" spans="1:13" x14ac:dyDescent="0.25">
      <c r="A292" s="97" t="s">
        <v>1514</v>
      </c>
      <c r="B292" s="43" t="s">
        <v>3085</v>
      </c>
      <c r="C292" s="43" t="s">
        <v>2425</v>
      </c>
      <c r="D292" s="43" t="str">
        <f t="shared" si="4"/>
        <v>PM10 (1987 24-hour)</v>
      </c>
      <c r="E292" s="43" t="s">
        <v>2996</v>
      </c>
      <c r="F292" s="43" t="s">
        <v>1056</v>
      </c>
      <c r="G292" s="43" t="s">
        <v>1056</v>
      </c>
      <c r="H292" s="99">
        <v>43616</v>
      </c>
      <c r="I292" s="43">
        <f>IF(OR(B292="CO",B292="NO2",B292="SO2",B292="PM2.5"),SUMIFS('NAAQS Conformity Thresholds'!E:E,'NAAQS Conformity Thresholds'!A:A,B292),
IF(AND(B292="PM10",LEFT(E292,1)="M"),SUMIFS('NAAQS Conformity Thresholds'!E:E,'NAAQS Conformity Thresholds'!A:A,B292,'NAAQS Conformity Thresholds'!B:B,LEFT(E292,1)),
IF(AND(B292="Ozone",LEFT(E292,1)="M"),SUMIFS('NAAQS Conformity Thresholds'!E:E,'NAAQS Conformity Thresholds'!A:A,B292,'NAAQS Conformity Thresholds'!B:B,LEFT(E292,1),'NAAQS Conformity Thresholds'!D:D,L292),
IF(AND(B292="Ozone",AND(LEFT(E292,1)="N",OR(G292="Marginal",G292="Moderate"))),SUMIFS('NAAQS Conformity Thresholds'!E:E,'NAAQS Conformity Thresholds'!A:A,B292,'NAAQS Conformity Thresholds'!B:B,"N",'NAAQS Conformity Thresholds'!C:C,F292,'NAAQS Conformity Thresholds'!D:D,L292),
SUMIFS('NAAQS Conformity Thresholds'!E:E,'NAAQS Conformity Thresholds'!A:A,B292,'NAAQS Conformity Thresholds'!B:B,LEFT(E292,1),'NAAQS Conformity Thresholds'!C:C,F292,'NAAQS Conformity Thresholds'!D:D,L292)))))</f>
        <v>100</v>
      </c>
      <c r="J292" s="97"/>
      <c r="K292" s="43" t="s">
        <v>1313</v>
      </c>
      <c r="L292" s="98" t="s">
        <v>1412</v>
      </c>
      <c r="M292" s="8"/>
    </row>
    <row r="293" spans="1:13" x14ac:dyDescent="0.25">
      <c r="A293" s="97" t="s">
        <v>1548</v>
      </c>
      <c r="B293" s="43" t="s">
        <v>3085</v>
      </c>
      <c r="C293" s="43" t="s">
        <v>2425</v>
      </c>
      <c r="D293" s="43" t="str">
        <f t="shared" si="4"/>
        <v>PM10 (1987 24-hour)</v>
      </c>
      <c r="E293" s="43" t="s">
        <v>3088</v>
      </c>
      <c r="F293" s="43" t="s">
        <v>1056</v>
      </c>
      <c r="G293" s="43" t="s">
        <v>3088</v>
      </c>
      <c r="H293" s="99">
        <v>43616</v>
      </c>
      <c r="I293" s="43">
        <f>IF(OR(B293="CO",B293="NO2",B293="SO2",B293="PM2.5"),SUMIFS('NAAQS Conformity Thresholds'!E:E,'NAAQS Conformity Thresholds'!A:A,B293),
IF(AND(B293="PM10",LEFT(E293,1)="M"),SUMIFS('NAAQS Conformity Thresholds'!E:E,'NAAQS Conformity Thresholds'!A:A,B293,'NAAQS Conformity Thresholds'!B:B,LEFT(E293,1)),
IF(AND(B293="Ozone",LEFT(E293,1)="M"),SUMIFS('NAAQS Conformity Thresholds'!E:E,'NAAQS Conformity Thresholds'!A:A,B293,'NAAQS Conformity Thresholds'!B:B,LEFT(E293,1),'NAAQS Conformity Thresholds'!D:D,L293),
IF(AND(B293="Ozone",AND(LEFT(E293,1)="N",OR(G293="Marginal",G293="Moderate"))),SUMIFS('NAAQS Conformity Thresholds'!E:E,'NAAQS Conformity Thresholds'!A:A,B293,'NAAQS Conformity Thresholds'!B:B,"N",'NAAQS Conformity Thresholds'!C:C,F293,'NAAQS Conformity Thresholds'!D:D,L293),
SUMIFS('NAAQS Conformity Thresholds'!E:E,'NAAQS Conformity Thresholds'!A:A,B293,'NAAQS Conformity Thresholds'!B:B,LEFT(E293,1),'NAAQS Conformity Thresholds'!C:C,F293,'NAAQS Conformity Thresholds'!D:D,L293)))))</f>
        <v>100</v>
      </c>
      <c r="J293" s="97"/>
      <c r="K293" s="43" t="s">
        <v>1376</v>
      </c>
      <c r="L293" s="98" t="s">
        <v>1412</v>
      </c>
      <c r="M293" s="8"/>
    </row>
    <row r="294" spans="1:13" x14ac:dyDescent="0.25">
      <c r="A294" s="97" t="s">
        <v>3002</v>
      </c>
      <c r="B294" s="43" t="s">
        <v>2422</v>
      </c>
      <c r="C294" s="43" t="s">
        <v>2428</v>
      </c>
      <c r="D294" s="43" t="str">
        <f t="shared" si="4"/>
        <v>SO2 (2010 1-hour)</v>
      </c>
      <c r="E294" s="43" t="s">
        <v>2996</v>
      </c>
      <c r="F294" s="95" t="s">
        <v>1412</v>
      </c>
      <c r="G294" s="43" t="s">
        <v>1412</v>
      </c>
      <c r="H294" s="99">
        <v>43616</v>
      </c>
      <c r="I294" s="43">
        <f>IF(OR(B294="CO",B294="NO2",B294="SO2",B294="PM2.5"),SUMIFS('NAAQS Conformity Thresholds'!E:E,'NAAQS Conformity Thresholds'!A:A,B294),
IF(AND(B294="PM10",LEFT(E294,1)="M"),SUMIFS('NAAQS Conformity Thresholds'!E:E,'NAAQS Conformity Thresholds'!A:A,B294,'NAAQS Conformity Thresholds'!B:B,LEFT(E294,1)),
IF(AND(B294="Ozone",LEFT(E294,1)="M"),SUMIFS('NAAQS Conformity Thresholds'!E:E,'NAAQS Conformity Thresholds'!A:A,B294,'NAAQS Conformity Thresholds'!B:B,LEFT(E294,1),'NAAQS Conformity Thresholds'!D:D,L294),
IF(AND(B294="Ozone",AND(LEFT(E294,1)="N",OR(G294="Marginal",G294="Moderate"))),SUMIFS('NAAQS Conformity Thresholds'!E:E,'NAAQS Conformity Thresholds'!A:A,B294,'NAAQS Conformity Thresholds'!B:B,"N",'NAAQS Conformity Thresholds'!C:C,F294,'NAAQS Conformity Thresholds'!D:D,L294),
SUMIFS('NAAQS Conformity Thresholds'!E:E,'NAAQS Conformity Thresholds'!A:A,B294,'NAAQS Conformity Thresholds'!B:B,LEFT(E294,1),'NAAQS Conformity Thresholds'!C:C,F294,'NAAQS Conformity Thresholds'!D:D,L294)))))</f>
        <v>100</v>
      </c>
      <c r="J294" s="97"/>
      <c r="K294" s="43" t="s">
        <v>3032</v>
      </c>
      <c r="L294" s="109" t="s">
        <v>1412</v>
      </c>
      <c r="M294" s="8"/>
    </row>
    <row r="295" spans="1:13" x14ac:dyDescent="0.25">
      <c r="A295" s="97" t="s">
        <v>1467</v>
      </c>
      <c r="B295" s="43" t="s">
        <v>764</v>
      </c>
      <c r="C295" s="43" t="s">
        <v>2427</v>
      </c>
      <c r="D295" s="43" t="str">
        <f t="shared" si="4"/>
        <v>CO (1971 8-hour)</v>
      </c>
      <c r="E295" s="43" t="s">
        <v>3088</v>
      </c>
      <c r="F295" s="43" t="s">
        <v>1293</v>
      </c>
      <c r="G295" s="43" t="s">
        <v>3088</v>
      </c>
      <c r="H295" s="99">
        <v>42779</v>
      </c>
      <c r="I295" s="43">
        <f>IF(OR(B295="CO",B295="NO2",B295="SO2",B295="PM2.5"),SUMIFS('NAAQS Conformity Thresholds'!E:E,'NAAQS Conformity Thresholds'!A:A,B295),
IF(AND(B295="PM10",LEFT(E295,1)="M"),SUMIFS('NAAQS Conformity Thresholds'!E:E,'NAAQS Conformity Thresholds'!A:A,B295,'NAAQS Conformity Thresholds'!B:B,LEFT(E295,1)),
IF(AND(B295="Ozone",LEFT(E295,1)="M"),SUMIFS('NAAQS Conformity Thresholds'!E:E,'NAAQS Conformity Thresholds'!A:A,B295,'NAAQS Conformity Thresholds'!B:B,LEFT(E295,1),'NAAQS Conformity Thresholds'!D:D,L295),
IF(AND(B295="Ozone",AND(LEFT(E295,1)="N",OR(G295="Marginal",G295="Moderate"))),SUMIFS('NAAQS Conformity Thresholds'!E:E,'NAAQS Conformity Thresholds'!A:A,B295,'NAAQS Conformity Thresholds'!B:B,"N",'NAAQS Conformity Thresholds'!C:C,F295,'NAAQS Conformity Thresholds'!D:D,L295),
SUMIFS('NAAQS Conformity Thresholds'!E:E,'NAAQS Conformity Thresholds'!A:A,B295,'NAAQS Conformity Thresholds'!B:B,LEFT(E295,1),'NAAQS Conformity Thresholds'!C:C,F295,'NAAQS Conformity Thresholds'!D:D,L295)))))</f>
        <v>100</v>
      </c>
      <c r="J295" s="97"/>
      <c r="K295" s="43" t="s">
        <v>1275</v>
      </c>
      <c r="L295" s="98" t="s">
        <v>1412</v>
      </c>
      <c r="M295" s="8"/>
    </row>
    <row r="296" spans="1:13" x14ac:dyDescent="0.25">
      <c r="A296" s="97" t="s">
        <v>1541</v>
      </c>
      <c r="B296" s="43" t="s">
        <v>3085</v>
      </c>
      <c r="C296" s="43" t="s">
        <v>2425</v>
      </c>
      <c r="D296" s="43" t="str">
        <f t="shared" si="4"/>
        <v>PM10 (1987 24-hour)</v>
      </c>
      <c r="E296" s="43" t="s">
        <v>3088</v>
      </c>
      <c r="F296" s="43" t="s">
        <v>1056</v>
      </c>
      <c r="G296" s="43" t="s">
        <v>3088</v>
      </c>
      <c r="H296" s="99">
        <v>43616</v>
      </c>
      <c r="I296" s="43">
        <f>IF(OR(B296="CO",B296="NO2",B296="SO2",B296="PM2.5"),SUMIFS('NAAQS Conformity Thresholds'!E:E,'NAAQS Conformity Thresholds'!A:A,B296),
IF(AND(B296="PM10",LEFT(E296,1)="M"),SUMIFS('NAAQS Conformity Thresholds'!E:E,'NAAQS Conformity Thresholds'!A:A,B296,'NAAQS Conformity Thresholds'!B:B,LEFT(E296,1)),
IF(AND(B296="Ozone",LEFT(E296,1)="M"),SUMIFS('NAAQS Conformity Thresholds'!E:E,'NAAQS Conformity Thresholds'!A:A,B296,'NAAQS Conformity Thresholds'!B:B,LEFT(E296,1),'NAAQS Conformity Thresholds'!D:D,L296),
IF(AND(B296="Ozone",AND(LEFT(E296,1)="N",OR(G296="Marginal",G296="Moderate"))),SUMIFS('NAAQS Conformity Thresholds'!E:E,'NAAQS Conformity Thresholds'!A:A,B296,'NAAQS Conformity Thresholds'!B:B,"N",'NAAQS Conformity Thresholds'!C:C,F296,'NAAQS Conformity Thresholds'!D:D,L296),
SUMIFS('NAAQS Conformity Thresholds'!E:E,'NAAQS Conformity Thresholds'!A:A,B296,'NAAQS Conformity Thresholds'!B:B,LEFT(E296,1),'NAAQS Conformity Thresholds'!C:C,F296,'NAAQS Conformity Thresholds'!D:D,L296)))))</f>
        <v>100</v>
      </c>
      <c r="J296" s="97"/>
      <c r="K296" s="43" t="s">
        <v>1373</v>
      </c>
      <c r="L296" s="98" t="s">
        <v>1412</v>
      </c>
      <c r="M296" s="8"/>
    </row>
    <row r="297" spans="1:13" x14ac:dyDescent="0.25">
      <c r="A297" s="97" t="s">
        <v>1079</v>
      </c>
      <c r="B297" s="43" t="s">
        <v>1053</v>
      </c>
      <c r="C297" s="43" t="s">
        <v>2430</v>
      </c>
      <c r="D297" s="43" t="str">
        <f t="shared" si="4"/>
        <v>Ozone (2008 8-hour)</v>
      </c>
      <c r="E297" s="43" t="s">
        <v>2996</v>
      </c>
      <c r="F297" s="43" t="s">
        <v>3128</v>
      </c>
      <c r="G297" s="43" t="s">
        <v>3128</v>
      </c>
      <c r="H297" s="99">
        <v>43616</v>
      </c>
      <c r="I297" s="43">
        <f>IF(OR(B297="CO",B297="NO2",B297="SO2",B297="PM2.5"),SUMIFS('NAAQS Conformity Thresholds'!E:E,'NAAQS Conformity Thresholds'!A:A,B297),
IF(AND(B297="PM10",LEFT(E297,1)="M"),SUMIFS('NAAQS Conformity Thresholds'!E:E,'NAAQS Conformity Thresholds'!A:A,B297,'NAAQS Conformity Thresholds'!B:B,LEFT(E297,1)),
IF(AND(B297="Ozone",LEFT(E297,1)="M"),SUMIFS('NAAQS Conformity Thresholds'!E:E,'NAAQS Conformity Thresholds'!A:A,B297,'NAAQS Conformity Thresholds'!B:B,LEFT(E297,1),'NAAQS Conformity Thresholds'!D:D,L297),
IF(AND(B297="Ozone",AND(LEFT(E297,1)="N",OR(G297="Marginal",G297="Moderate"))),SUMIFS('NAAQS Conformity Thresholds'!E:E,'NAAQS Conformity Thresholds'!A:A,B297,'NAAQS Conformity Thresholds'!B:B,"N",'NAAQS Conformity Thresholds'!C:C,F297,'NAAQS Conformity Thresholds'!D:D,L297),
SUMIFS('NAAQS Conformity Thresholds'!E:E,'NAAQS Conformity Thresholds'!A:A,B297,'NAAQS Conformity Thresholds'!B:B,LEFT(E297,1),'NAAQS Conformity Thresholds'!C:C,F297,'NAAQS Conformity Thresholds'!D:D,L297)))))</f>
        <v>25</v>
      </c>
      <c r="J297" s="97"/>
      <c r="K297" s="43" t="s">
        <v>1127</v>
      </c>
      <c r="L297" s="98" t="s">
        <v>1412</v>
      </c>
      <c r="M297" s="8"/>
    </row>
    <row r="298" spans="1:13" x14ac:dyDescent="0.25">
      <c r="A298" s="97" t="s">
        <v>1079</v>
      </c>
      <c r="B298" s="97" t="s">
        <v>1053</v>
      </c>
      <c r="C298" s="43" t="s">
        <v>3125</v>
      </c>
      <c r="D298" s="43" t="str">
        <f t="shared" si="4"/>
        <v>Ozone (2015 8-hour)</v>
      </c>
      <c r="E298" s="43" t="s">
        <v>2996</v>
      </c>
      <c r="F298" s="43" t="s">
        <v>1056</v>
      </c>
      <c r="G298" s="43" t="s">
        <v>1056</v>
      </c>
      <c r="H298" s="99">
        <v>43616</v>
      </c>
      <c r="I298" s="43">
        <f>IF(OR(B298="CO",B298="NO2",B298="SO2",B298="PM2.5"),SUMIFS('NAAQS Conformity Thresholds'!E:E,'NAAQS Conformity Thresholds'!A:A,B298),
IF(AND(B298="PM10",LEFT(E298,1)="M"),SUMIFS('NAAQS Conformity Thresholds'!E:E,'NAAQS Conformity Thresholds'!A:A,B298,'NAAQS Conformity Thresholds'!B:B,LEFT(E298,1)),
IF(AND(B298="Ozone",LEFT(E298,1)="M"),SUMIFS('NAAQS Conformity Thresholds'!E:E,'NAAQS Conformity Thresholds'!A:A,B298,'NAAQS Conformity Thresholds'!B:B,LEFT(E298,1),'NAAQS Conformity Thresholds'!D:D,L298),
IF(AND(B298="Ozone",AND(LEFT(E298,1)="N",OR(G298="Marginal",G298="Moderate"))),SUMIFS('NAAQS Conformity Thresholds'!E:E,'NAAQS Conformity Thresholds'!A:A,B298,'NAAQS Conformity Thresholds'!B:B,"N",'NAAQS Conformity Thresholds'!C:C,F298,'NAAQS Conformity Thresholds'!D:D,L298),
SUMIFS('NAAQS Conformity Thresholds'!E:E,'NAAQS Conformity Thresholds'!A:A,B298,'NAAQS Conformity Thresholds'!B:B,LEFT(E298,1),'NAAQS Conformity Thresholds'!C:C,F298,'NAAQS Conformity Thresholds'!D:D,L298)))))</f>
        <v>100</v>
      </c>
      <c r="J298" s="97"/>
      <c r="K298" s="43" t="s">
        <v>3165</v>
      </c>
      <c r="L298" s="98" t="s">
        <v>1086</v>
      </c>
      <c r="M298" s="8"/>
    </row>
    <row r="299" spans="1:13" x14ac:dyDescent="0.25">
      <c r="A299" s="97" t="s">
        <v>1228</v>
      </c>
      <c r="B299" s="43" t="s">
        <v>3086</v>
      </c>
      <c r="C299" s="43" t="s">
        <v>2429</v>
      </c>
      <c r="D299" s="43" t="str">
        <f t="shared" si="4"/>
        <v>PM2.5 (2006 24-hour)</v>
      </c>
      <c r="E299" s="43" t="s">
        <v>2996</v>
      </c>
      <c r="F299" s="95" t="s">
        <v>1056</v>
      </c>
      <c r="G299" s="43" t="s">
        <v>1056</v>
      </c>
      <c r="H299" s="99">
        <v>43616</v>
      </c>
      <c r="I299" s="43">
        <f>IF(OR(B299="CO",B299="NO2",B299="SO2",B299="PM2.5"),SUMIFS('NAAQS Conformity Thresholds'!E:E,'NAAQS Conformity Thresholds'!A:A,B299),
IF(AND(B299="PM10",LEFT(E299,1)="M"),SUMIFS('NAAQS Conformity Thresholds'!E:E,'NAAQS Conformity Thresholds'!A:A,B299,'NAAQS Conformity Thresholds'!B:B,LEFT(E299,1)),
IF(AND(B299="Ozone",LEFT(E299,1)="M"),SUMIFS('NAAQS Conformity Thresholds'!E:E,'NAAQS Conformity Thresholds'!A:A,B299,'NAAQS Conformity Thresholds'!B:B,LEFT(E299,1),'NAAQS Conformity Thresholds'!D:D,L299),
IF(AND(B299="Ozone",AND(LEFT(E299,1)="N",OR(G299="Marginal",G299="Moderate"))),SUMIFS('NAAQS Conformity Thresholds'!E:E,'NAAQS Conformity Thresholds'!A:A,B299,'NAAQS Conformity Thresholds'!B:B,"N",'NAAQS Conformity Thresholds'!C:C,F299,'NAAQS Conformity Thresholds'!D:D,L299),
SUMIFS('NAAQS Conformity Thresholds'!E:E,'NAAQS Conformity Thresholds'!A:A,B299,'NAAQS Conformity Thresholds'!B:B,LEFT(E299,1),'NAAQS Conformity Thresholds'!C:C,F299,'NAAQS Conformity Thresholds'!D:D,L299)))))</f>
        <v>100</v>
      </c>
      <c r="J299" s="97"/>
      <c r="K299" s="43" t="s">
        <v>1404</v>
      </c>
      <c r="L299" s="98" t="s">
        <v>1412</v>
      </c>
      <c r="M299" s="8"/>
    </row>
    <row r="300" spans="1:13" x14ac:dyDescent="0.25">
      <c r="A300" s="97" t="s">
        <v>1468</v>
      </c>
      <c r="B300" s="43" t="s">
        <v>764</v>
      </c>
      <c r="C300" s="43" t="s">
        <v>2427</v>
      </c>
      <c r="D300" s="43" t="str">
        <f t="shared" si="4"/>
        <v>CO (1971 8-hour)</v>
      </c>
      <c r="E300" s="43" t="s">
        <v>3088</v>
      </c>
      <c r="F300" s="95" t="s">
        <v>1412</v>
      </c>
      <c r="G300" s="43" t="s">
        <v>3088</v>
      </c>
      <c r="H300" s="99">
        <v>42779</v>
      </c>
      <c r="I300" s="43">
        <f>IF(OR(B300="CO",B300="NO2",B300="SO2",B300="PM2.5"),SUMIFS('NAAQS Conformity Thresholds'!E:E,'NAAQS Conformity Thresholds'!A:A,B300),
IF(AND(B300="PM10",LEFT(E300,1)="M"),SUMIFS('NAAQS Conformity Thresholds'!E:E,'NAAQS Conformity Thresholds'!A:A,B300,'NAAQS Conformity Thresholds'!B:B,LEFT(E300,1)),
IF(AND(B300="Ozone",LEFT(E300,1)="M"),SUMIFS('NAAQS Conformity Thresholds'!E:E,'NAAQS Conformity Thresholds'!A:A,B300,'NAAQS Conformity Thresholds'!B:B,LEFT(E300,1),'NAAQS Conformity Thresholds'!D:D,L300),
IF(AND(B300="Ozone",AND(LEFT(E300,1)="N",OR(G300="Marginal",G300="Moderate"))),SUMIFS('NAAQS Conformity Thresholds'!E:E,'NAAQS Conformity Thresholds'!A:A,B300,'NAAQS Conformity Thresholds'!B:B,"N",'NAAQS Conformity Thresholds'!C:C,F300,'NAAQS Conformity Thresholds'!D:D,L300),
SUMIFS('NAAQS Conformity Thresholds'!E:E,'NAAQS Conformity Thresholds'!A:A,B300,'NAAQS Conformity Thresholds'!B:B,LEFT(E300,1),'NAAQS Conformity Thresholds'!C:C,F300,'NAAQS Conformity Thresholds'!D:D,L300)))))</f>
        <v>100</v>
      </c>
      <c r="J300" s="97"/>
      <c r="K300" s="43" t="s">
        <v>1276</v>
      </c>
      <c r="L300" s="98" t="s">
        <v>1412</v>
      </c>
      <c r="M300" s="8"/>
    </row>
    <row r="301" spans="1:13" x14ac:dyDescent="0.25">
      <c r="A301" s="97" t="s">
        <v>913</v>
      </c>
      <c r="B301" s="43" t="s">
        <v>764</v>
      </c>
      <c r="C301" s="43" t="s">
        <v>2427</v>
      </c>
      <c r="D301" s="43" t="str">
        <f t="shared" si="4"/>
        <v>CO (1971 8-hour)</v>
      </c>
      <c r="E301" s="43" t="s">
        <v>3088</v>
      </c>
      <c r="F301" s="95" t="s">
        <v>1412</v>
      </c>
      <c r="G301" s="43" t="s">
        <v>3088</v>
      </c>
      <c r="H301" s="99">
        <v>42779</v>
      </c>
      <c r="I301" s="43">
        <f>IF(OR(B301="CO",B301="NO2",B301="SO2",B301="PM2.5"),SUMIFS('NAAQS Conformity Thresholds'!E:E,'NAAQS Conformity Thresholds'!A:A,B301),
IF(AND(B301="PM10",LEFT(E301,1)="M"),SUMIFS('NAAQS Conformity Thresholds'!E:E,'NAAQS Conformity Thresholds'!A:A,B301,'NAAQS Conformity Thresholds'!B:B,LEFT(E301,1)),
IF(AND(B301="Ozone",LEFT(E301,1)="M"),SUMIFS('NAAQS Conformity Thresholds'!E:E,'NAAQS Conformity Thresholds'!A:A,B301,'NAAQS Conformity Thresholds'!B:B,LEFT(E301,1),'NAAQS Conformity Thresholds'!D:D,L301),
IF(AND(B301="Ozone",AND(LEFT(E301,1)="N",OR(G301="Marginal",G301="Moderate"))),SUMIFS('NAAQS Conformity Thresholds'!E:E,'NAAQS Conformity Thresholds'!A:A,B301,'NAAQS Conformity Thresholds'!B:B,"N",'NAAQS Conformity Thresholds'!C:C,F301,'NAAQS Conformity Thresholds'!D:D,L301),
SUMIFS('NAAQS Conformity Thresholds'!E:E,'NAAQS Conformity Thresholds'!A:A,B301,'NAAQS Conformity Thresholds'!B:B,LEFT(E301,1),'NAAQS Conformity Thresholds'!C:C,F301,'NAAQS Conformity Thresholds'!D:D,L301)))))</f>
        <v>100</v>
      </c>
      <c r="J301" s="97"/>
      <c r="K301" s="43" t="s">
        <v>914</v>
      </c>
      <c r="L301" s="98" t="s">
        <v>1412</v>
      </c>
      <c r="M301" s="8"/>
    </row>
    <row r="302" spans="1:13" x14ac:dyDescent="0.25">
      <c r="A302" s="97" t="s">
        <v>911</v>
      </c>
      <c r="B302" s="43" t="s">
        <v>3086</v>
      </c>
      <c r="C302" s="43" t="s">
        <v>2429</v>
      </c>
      <c r="D302" s="43" t="str">
        <f t="shared" si="4"/>
        <v>PM2.5 (2006 24-hour)</v>
      </c>
      <c r="E302" s="43" t="s">
        <v>2996</v>
      </c>
      <c r="F302" s="95" t="s">
        <v>1082</v>
      </c>
      <c r="G302" s="43" t="s">
        <v>1082</v>
      </c>
      <c r="H302" s="99">
        <v>43616</v>
      </c>
      <c r="I302" s="43">
        <f>IF(OR(B302="CO",B302="NO2",B302="SO2",B302="PM2.5"),SUMIFS('NAAQS Conformity Thresholds'!E:E,'NAAQS Conformity Thresholds'!A:A,B302),
IF(AND(B302="PM10",LEFT(E302,1)="M"),SUMIFS('NAAQS Conformity Thresholds'!E:E,'NAAQS Conformity Thresholds'!A:A,B302,'NAAQS Conformity Thresholds'!B:B,LEFT(E302,1)),
IF(AND(B302="Ozone",LEFT(E302,1)="M"),SUMIFS('NAAQS Conformity Thresholds'!E:E,'NAAQS Conformity Thresholds'!A:A,B302,'NAAQS Conformity Thresholds'!B:B,LEFT(E302,1),'NAAQS Conformity Thresholds'!D:D,L302),
IF(AND(B302="Ozone",AND(LEFT(E302,1)="N",OR(G302="Marginal",G302="Moderate"))),SUMIFS('NAAQS Conformity Thresholds'!E:E,'NAAQS Conformity Thresholds'!A:A,B302,'NAAQS Conformity Thresholds'!B:B,"N",'NAAQS Conformity Thresholds'!C:C,F302,'NAAQS Conformity Thresholds'!D:D,L302),
SUMIFS('NAAQS Conformity Thresholds'!E:E,'NAAQS Conformity Thresholds'!A:A,B302,'NAAQS Conformity Thresholds'!B:B,LEFT(E302,1),'NAAQS Conformity Thresholds'!C:C,F302,'NAAQS Conformity Thresholds'!D:D,L302)))))</f>
        <v>100</v>
      </c>
      <c r="J302" s="97"/>
      <c r="K302" s="43" t="s">
        <v>912</v>
      </c>
      <c r="L302" s="98" t="s">
        <v>1412</v>
      </c>
      <c r="M302" s="8"/>
    </row>
    <row r="303" spans="1:13" x14ac:dyDescent="0.25">
      <c r="A303" s="97" t="s">
        <v>915</v>
      </c>
      <c r="B303" s="43" t="s">
        <v>3085</v>
      </c>
      <c r="C303" s="43" t="s">
        <v>2425</v>
      </c>
      <c r="D303" s="43" t="str">
        <f t="shared" si="4"/>
        <v>PM10 (1987 24-hour)</v>
      </c>
      <c r="E303" s="43" t="s">
        <v>3088</v>
      </c>
      <c r="F303" s="43" t="s">
        <v>1056</v>
      </c>
      <c r="G303" s="43" t="s">
        <v>3088</v>
      </c>
      <c r="H303" s="99">
        <v>44291</v>
      </c>
      <c r="I303" s="43">
        <f>IF(OR(B303="CO",B303="NO2",B303="SO2",B303="PM2.5"),SUMIFS('NAAQS Conformity Thresholds'!E:E,'NAAQS Conformity Thresholds'!A:A,B303),
IF(AND(B303="PM10",LEFT(E303,1)="M"),SUMIFS('NAAQS Conformity Thresholds'!E:E,'NAAQS Conformity Thresholds'!A:A,B303,'NAAQS Conformity Thresholds'!B:B,LEFT(E303,1)),
IF(AND(B303="Ozone",LEFT(E303,1)="M"),SUMIFS('NAAQS Conformity Thresholds'!E:E,'NAAQS Conformity Thresholds'!A:A,B303,'NAAQS Conformity Thresholds'!B:B,LEFT(E303,1),'NAAQS Conformity Thresholds'!D:D,L303),
IF(AND(B303="Ozone",AND(LEFT(E303,1)="N",OR(G303="Marginal",G303="Moderate"))),SUMIFS('NAAQS Conformity Thresholds'!E:E,'NAAQS Conformity Thresholds'!A:A,B303,'NAAQS Conformity Thresholds'!B:B,"N",'NAAQS Conformity Thresholds'!C:C,F303,'NAAQS Conformity Thresholds'!D:D,L303),
SUMIFS('NAAQS Conformity Thresholds'!E:E,'NAAQS Conformity Thresholds'!A:A,B303,'NAAQS Conformity Thresholds'!B:B,LEFT(E303,1),'NAAQS Conformity Thresholds'!C:C,F303,'NAAQS Conformity Thresholds'!D:D,L303)))))</f>
        <v>100</v>
      </c>
      <c r="J303" s="97"/>
      <c r="K303" s="43" t="s">
        <v>916</v>
      </c>
      <c r="L303" s="98" t="s">
        <v>1412</v>
      </c>
      <c r="M303" s="8"/>
    </row>
    <row r="304" spans="1:13" x14ac:dyDescent="0.25">
      <c r="A304" s="97" t="s">
        <v>915</v>
      </c>
      <c r="B304" s="43" t="s">
        <v>2422</v>
      </c>
      <c r="C304" s="43" t="s">
        <v>2426</v>
      </c>
      <c r="D304" s="43" t="str">
        <f t="shared" si="4"/>
        <v>SO2 (1971 24-hour/Annual)</v>
      </c>
      <c r="E304" s="43" t="s">
        <v>2996</v>
      </c>
      <c r="F304" s="95" t="s">
        <v>1412</v>
      </c>
      <c r="G304" s="43" t="s">
        <v>1412</v>
      </c>
      <c r="H304" s="99">
        <v>43616</v>
      </c>
      <c r="I304" s="43">
        <f>IF(OR(B304="CO",B304="NO2",B304="SO2",B304="PM2.5"),SUMIFS('NAAQS Conformity Thresholds'!E:E,'NAAQS Conformity Thresholds'!A:A,B304),
IF(AND(B304="PM10",LEFT(E304,1)="M"),SUMIFS('NAAQS Conformity Thresholds'!E:E,'NAAQS Conformity Thresholds'!A:A,B304,'NAAQS Conformity Thresholds'!B:B,LEFT(E304,1)),
IF(AND(B304="Ozone",LEFT(E304,1)="M"),SUMIFS('NAAQS Conformity Thresholds'!E:E,'NAAQS Conformity Thresholds'!A:A,B304,'NAAQS Conformity Thresholds'!B:B,LEFT(E304,1),'NAAQS Conformity Thresholds'!D:D,L304),
IF(AND(B304="Ozone",AND(LEFT(E304,1)="N",OR(G304="Marginal",G304="Moderate"))),SUMIFS('NAAQS Conformity Thresholds'!E:E,'NAAQS Conformity Thresholds'!A:A,B304,'NAAQS Conformity Thresholds'!B:B,"N",'NAAQS Conformity Thresholds'!C:C,F304,'NAAQS Conformity Thresholds'!D:D,L304),
SUMIFS('NAAQS Conformity Thresholds'!E:E,'NAAQS Conformity Thresholds'!A:A,B304,'NAAQS Conformity Thresholds'!B:B,LEFT(E304,1),'NAAQS Conformity Thresholds'!C:C,F304,'NAAQS Conformity Thresholds'!D:D,L304)))))</f>
        <v>100</v>
      </c>
      <c r="J304" s="97"/>
      <c r="K304" s="43" t="s">
        <v>917</v>
      </c>
      <c r="L304" s="98" t="s">
        <v>1412</v>
      </c>
      <c r="M304" s="8"/>
    </row>
    <row r="305" spans="1:13" x14ac:dyDescent="0.25">
      <c r="A305" s="97" t="s">
        <v>3118</v>
      </c>
      <c r="B305" s="97" t="s">
        <v>1053</v>
      </c>
      <c r="C305" s="43" t="s">
        <v>3125</v>
      </c>
      <c r="D305" s="43" t="str">
        <f t="shared" si="4"/>
        <v>Ozone (2015 8-hour)</v>
      </c>
      <c r="E305" s="43" t="s">
        <v>2996</v>
      </c>
      <c r="F305" s="43" t="s">
        <v>1065</v>
      </c>
      <c r="G305" s="43" t="s">
        <v>1065</v>
      </c>
      <c r="H305" s="99">
        <v>43616</v>
      </c>
      <c r="I305" s="43">
        <f>IF(OR(B305="CO",B305="NO2",B305="SO2",B305="PM2.5"),SUMIFS('NAAQS Conformity Thresholds'!E:E,'NAAQS Conformity Thresholds'!A:A,B305),
IF(AND(B305="PM10",LEFT(E305,1)="M"),SUMIFS('NAAQS Conformity Thresholds'!E:E,'NAAQS Conformity Thresholds'!A:A,B305,'NAAQS Conformity Thresholds'!B:B,LEFT(E305,1)),
IF(AND(B305="Ozone",LEFT(E305,1)="M"),SUMIFS('NAAQS Conformity Thresholds'!E:E,'NAAQS Conformity Thresholds'!A:A,B305,'NAAQS Conformity Thresholds'!B:B,LEFT(E305,1),'NAAQS Conformity Thresholds'!D:D,L305),
IF(AND(B305="Ozone",AND(LEFT(E305,1)="N",OR(G305="Marginal",G305="Moderate"))),SUMIFS('NAAQS Conformity Thresholds'!E:E,'NAAQS Conformity Thresholds'!A:A,B305,'NAAQS Conformity Thresholds'!B:B,"N",'NAAQS Conformity Thresholds'!C:C,F305,'NAAQS Conformity Thresholds'!D:D,L305),
SUMIFS('NAAQS Conformity Thresholds'!E:E,'NAAQS Conformity Thresholds'!A:A,B305,'NAAQS Conformity Thresholds'!B:B,LEFT(E305,1),'NAAQS Conformity Thresholds'!C:C,F305,'NAAQS Conformity Thresholds'!D:D,L305)))))</f>
        <v>100</v>
      </c>
      <c r="J305" s="97"/>
      <c r="K305" s="43" t="s">
        <v>3166</v>
      </c>
      <c r="L305" s="98" t="s">
        <v>1086</v>
      </c>
      <c r="M305" s="8"/>
    </row>
    <row r="306" spans="1:13" ht="30" x14ac:dyDescent="0.25">
      <c r="A306" s="97" t="s">
        <v>1542</v>
      </c>
      <c r="B306" s="43" t="s">
        <v>3085</v>
      </c>
      <c r="C306" s="43" t="s">
        <v>2425</v>
      </c>
      <c r="D306" s="43" t="str">
        <f t="shared" si="4"/>
        <v>PM10 (1987 24-hour)</v>
      </c>
      <c r="E306" s="43" t="s">
        <v>2996</v>
      </c>
      <c r="F306" s="43" t="s">
        <v>1056</v>
      </c>
      <c r="G306" s="43" t="s">
        <v>1056</v>
      </c>
      <c r="H306" s="99">
        <v>43616</v>
      </c>
      <c r="I306" s="43">
        <f>IF(OR(B306="CO",B306="NO2",B306="SO2",B306="PM2.5"),SUMIFS('NAAQS Conformity Thresholds'!E:E,'NAAQS Conformity Thresholds'!A:A,B306),
IF(AND(B306="PM10",LEFT(E306,1)="M"),SUMIFS('NAAQS Conformity Thresholds'!E:E,'NAAQS Conformity Thresholds'!A:A,B306,'NAAQS Conformity Thresholds'!B:B,LEFT(E306,1)),
IF(AND(B306="Ozone",LEFT(E306,1)="M"),SUMIFS('NAAQS Conformity Thresholds'!E:E,'NAAQS Conformity Thresholds'!A:A,B306,'NAAQS Conformity Thresholds'!B:B,LEFT(E306,1),'NAAQS Conformity Thresholds'!D:D,L306),
IF(AND(B306="Ozone",AND(LEFT(E306,1)="N",OR(G306="Marginal",G306="Moderate"))),SUMIFS('NAAQS Conformity Thresholds'!E:E,'NAAQS Conformity Thresholds'!A:A,B306,'NAAQS Conformity Thresholds'!B:B,"N",'NAAQS Conformity Thresholds'!C:C,F306,'NAAQS Conformity Thresholds'!D:D,L306),
SUMIFS('NAAQS Conformity Thresholds'!E:E,'NAAQS Conformity Thresholds'!A:A,B306,'NAAQS Conformity Thresholds'!B:B,LEFT(E306,1),'NAAQS Conformity Thresholds'!C:C,F306,'NAAQS Conformity Thresholds'!D:D,L306)))))</f>
        <v>100</v>
      </c>
      <c r="J306" s="97"/>
      <c r="K306" s="43" t="s">
        <v>1330</v>
      </c>
      <c r="L306" s="98" t="s">
        <v>1412</v>
      </c>
      <c r="M306" s="8"/>
    </row>
    <row r="307" spans="1:13" x14ac:dyDescent="0.25">
      <c r="A307" s="97" t="s">
        <v>1469</v>
      </c>
      <c r="B307" s="43" t="s">
        <v>764</v>
      </c>
      <c r="C307" s="43" t="s">
        <v>2427</v>
      </c>
      <c r="D307" s="43" t="str">
        <f t="shared" si="4"/>
        <v>CO (1971 8-hour)</v>
      </c>
      <c r="E307" s="43" t="s">
        <v>3088</v>
      </c>
      <c r="F307" s="43" t="s">
        <v>1293</v>
      </c>
      <c r="G307" s="43" t="s">
        <v>3088</v>
      </c>
      <c r="H307" s="99">
        <v>42779</v>
      </c>
      <c r="I307" s="43">
        <f>IF(OR(B307="CO",B307="NO2",B307="SO2",B307="PM2.5"),SUMIFS('NAAQS Conformity Thresholds'!E:E,'NAAQS Conformity Thresholds'!A:A,B307),
IF(AND(B307="PM10",LEFT(E307,1)="M"),SUMIFS('NAAQS Conformity Thresholds'!E:E,'NAAQS Conformity Thresholds'!A:A,B307,'NAAQS Conformity Thresholds'!B:B,LEFT(E307,1)),
IF(AND(B307="Ozone",LEFT(E307,1)="M"),SUMIFS('NAAQS Conformity Thresholds'!E:E,'NAAQS Conformity Thresholds'!A:A,B307,'NAAQS Conformity Thresholds'!B:B,LEFT(E307,1),'NAAQS Conformity Thresholds'!D:D,L307),
IF(AND(B307="Ozone",AND(LEFT(E307,1)="N",OR(G307="Marginal",G307="Moderate"))),SUMIFS('NAAQS Conformity Thresholds'!E:E,'NAAQS Conformity Thresholds'!A:A,B307,'NAAQS Conformity Thresholds'!B:B,"N",'NAAQS Conformity Thresholds'!C:C,F307,'NAAQS Conformity Thresholds'!D:D,L307),
SUMIFS('NAAQS Conformity Thresholds'!E:E,'NAAQS Conformity Thresholds'!A:A,B307,'NAAQS Conformity Thresholds'!B:B,LEFT(E307,1),'NAAQS Conformity Thresholds'!C:C,F307,'NAAQS Conformity Thresholds'!D:D,L307)))))</f>
        <v>100</v>
      </c>
      <c r="J307" s="97"/>
      <c r="K307" s="43" t="s">
        <v>1277</v>
      </c>
      <c r="L307" s="98" t="s">
        <v>1412</v>
      </c>
      <c r="M307" s="8"/>
    </row>
    <row r="308" spans="1:13" x14ac:dyDescent="0.25">
      <c r="A308" s="97" t="s">
        <v>1095</v>
      </c>
      <c r="B308" s="43" t="s">
        <v>1053</v>
      </c>
      <c r="C308" s="43" t="s">
        <v>2430</v>
      </c>
      <c r="D308" s="43" t="str">
        <f t="shared" si="4"/>
        <v>Ozone (2008 8-hour)</v>
      </c>
      <c r="E308" s="43" t="s">
        <v>2996</v>
      </c>
      <c r="F308" s="43" t="s">
        <v>1082</v>
      </c>
      <c r="G308" s="43" t="s">
        <v>1082</v>
      </c>
      <c r="H308" s="99">
        <v>44291</v>
      </c>
      <c r="I308" s="43">
        <f>IF(OR(B308="CO",B308="NO2",B308="SO2",B308="PM2.5"),SUMIFS('NAAQS Conformity Thresholds'!E:E,'NAAQS Conformity Thresholds'!A:A,B308),
IF(AND(B308="PM10",LEFT(E308,1)="M"),SUMIFS('NAAQS Conformity Thresholds'!E:E,'NAAQS Conformity Thresholds'!A:A,B308,'NAAQS Conformity Thresholds'!B:B,LEFT(E308,1)),
IF(AND(B308="Ozone",LEFT(E308,1)="M"),SUMIFS('NAAQS Conformity Thresholds'!E:E,'NAAQS Conformity Thresholds'!A:A,B308,'NAAQS Conformity Thresholds'!B:B,LEFT(E308,1),'NAAQS Conformity Thresholds'!D:D,L308),
IF(AND(B308="Ozone",AND(LEFT(E308,1)="N",OR(G308="Marginal",G308="Moderate"))),SUMIFS('NAAQS Conformity Thresholds'!E:E,'NAAQS Conformity Thresholds'!A:A,B308,'NAAQS Conformity Thresholds'!B:B,"N",'NAAQS Conformity Thresholds'!C:C,F308,'NAAQS Conformity Thresholds'!D:D,L308),
SUMIFS('NAAQS Conformity Thresholds'!E:E,'NAAQS Conformity Thresholds'!A:A,B308,'NAAQS Conformity Thresholds'!B:B,LEFT(E308,1),'NAAQS Conformity Thresholds'!C:C,F308,'NAAQS Conformity Thresholds'!D:D,L308)))))</f>
        <v>50</v>
      </c>
      <c r="J308" s="97"/>
      <c r="K308" s="43" t="s">
        <v>1128</v>
      </c>
      <c r="L308" s="98" t="s">
        <v>1412</v>
      </c>
      <c r="M308" s="8"/>
    </row>
    <row r="309" spans="1:13" x14ac:dyDescent="0.25">
      <c r="A309" s="97" t="s">
        <v>1095</v>
      </c>
      <c r="B309" s="97" t="s">
        <v>1053</v>
      </c>
      <c r="C309" s="43" t="s">
        <v>3125</v>
      </c>
      <c r="D309" s="43" t="str">
        <f t="shared" si="4"/>
        <v>Ozone (2015 8-hour)</v>
      </c>
      <c r="E309" s="43" t="s">
        <v>2996</v>
      </c>
      <c r="F309" s="43" t="s">
        <v>1056</v>
      </c>
      <c r="G309" s="43" t="s">
        <v>1056</v>
      </c>
      <c r="H309" s="99">
        <v>43616</v>
      </c>
      <c r="I309" s="43">
        <f>IF(OR(B309="CO",B309="NO2",B309="SO2",B309="PM2.5"),SUMIFS('NAAQS Conformity Thresholds'!E:E,'NAAQS Conformity Thresholds'!A:A,B309),
IF(AND(B309="PM10",LEFT(E309,1)="M"),SUMIFS('NAAQS Conformity Thresholds'!E:E,'NAAQS Conformity Thresholds'!A:A,B309,'NAAQS Conformity Thresholds'!B:B,LEFT(E309,1)),
IF(AND(B309="Ozone",LEFT(E309,1)="M"),SUMIFS('NAAQS Conformity Thresholds'!E:E,'NAAQS Conformity Thresholds'!A:A,B309,'NAAQS Conformity Thresholds'!B:B,LEFT(E309,1),'NAAQS Conformity Thresholds'!D:D,L309),
IF(AND(B309="Ozone",AND(LEFT(E309,1)="N",OR(G309="Marginal",G309="Moderate"))),SUMIFS('NAAQS Conformity Thresholds'!E:E,'NAAQS Conformity Thresholds'!A:A,B309,'NAAQS Conformity Thresholds'!B:B,"N",'NAAQS Conformity Thresholds'!C:C,F309,'NAAQS Conformity Thresholds'!D:D,L309),
SUMIFS('NAAQS Conformity Thresholds'!E:E,'NAAQS Conformity Thresholds'!A:A,B309,'NAAQS Conformity Thresholds'!B:B,LEFT(E309,1),'NAAQS Conformity Thresholds'!C:C,F309,'NAAQS Conformity Thresholds'!D:D,L309)))))</f>
        <v>100</v>
      </c>
      <c r="J309" s="97"/>
      <c r="K309" s="43" t="s">
        <v>3167</v>
      </c>
      <c r="L309" s="98" t="s">
        <v>1086</v>
      </c>
      <c r="M309" s="8"/>
    </row>
    <row r="310" spans="1:13" x14ac:dyDescent="0.25">
      <c r="A310" s="97" t="s">
        <v>858</v>
      </c>
      <c r="B310" s="43" t="s">
        <v>1053</v>
      </c>
      <c r="C310" s="43" t="s">
        <v>2430</v>
      </c>
      <c r="D310" s="43" t="str">
        <f t="shared" si="4"/>
        <v>Ozone (2008 8-hour)</v>
      </c>
      <c r="E310" s="43" t="s">
        <v>2996</v>
      </c>
      <c r="F310" s="43" t="s">
        <v>1065</v>
      </c>
      <c r="G310" s="43" t="s">
        <v>1065</v>
      </c>
      <c r="H310" s="99">
        <v>43616</v>
      </c>
      <c r="I310" s="43">
        <f>IF(OR(B310="CO",B310="NO2",B310="SO2",B310="PM2.5"),SUMIFS('NAAQS Conformity Thresholds'!E:E,'NAAQS Conformity Thresholds'!A:A,B310),
IF(AND(B310="PM10",LEFT(E310,1)="M"),SUMIFS('NAAQS Conformity Thresholds'!E:E,'NAAQS Conformity Thresholds'!A:A,B310,'NAAQS Conformity Thresholds'!B:B,LEFT(E310,1)),
IF(AND(B310="Ozone",LEFT(E310,1)="M"),SUMIFS('NAAQS Conformity Thresholds'!E:E,'NAAQS Conformity Thresholds'!A:A,B310,'NAAQS Conformity Thresholds'!B:B,LEFT(E310,1),'NAAQS Conformity Thresholds'!D:D,L310),
IF(AND(B310="Ozone",AND(LEFT(E310,1)="N",OR(G310="Marginal",G310="Moderate"))),SUMIFS('NAAQS Conformity Thresholds'!E:E,'NAAQS Conformity Thresholds'!A:A,B310,'NAAQS Conformity Thresholds'!B:B,"N",'NAAQS Conformity Thresholds'!C:C,F310,'NAAQS Conformity Thresholds'!D:D,L310),
SUMIFS('NAAQS Conformity Thresholds'!E:E,'NAAQS Conformity Thresholds'!A:A,B310,'NAAQS Conformity Thresholds'!B:B,LEFT(E310,1),'NAAQS Conformity Thresholds'!C:C,F310,'NAAQS Conformity Thresholds'!D:D,L310)))))</f>
        <v>100</v>
      </c>
      <c r="J310" s="97"/>
      <c r="K310" s="43" t="s">
        <v>860</v>
      </c>
      <c r="L310" s="98" t="s">
        <v>1086</v>
      </c>
      <c r="M310" s="8"/>
    </row>
    <row r="311" spans="1:13" x14ac:dyDescent="0.25">
      <c r="A311" s="97" t="s">
        <v>858</v>
      </c>
      <c r="B311" s="97" t="s">
        <v>1053</v>
      </c>
      <c r="C311" s="43" t="s">
        <v>3125</v>
      </c>
      <c r="D311" s="43" t="str">
        <f t="shared" si="4"/>
        <v>Ozone (2015 8-hour)</v>
      </c>
      <c r="E311" s="43" t="s">
        <v>2996</v>
      </c>
      <c r="F311" s="43" t="s">
        <v>1065</v>
      </c>
      <c r="G311" s="43" t="s">
        <v>1065</v>
      </c>
      <c r="H311" s="99">
        <v>43616</v>
      </c>
      <c r="I311" s="43">
        <f>IF(OR(B311="CO",B311="NO2",B311="SO2",B311="PM2.5"),SUMIFS('NAAQS Conformity Thresholds'!E:E,'NAAQS Conformity Thresholds'!A:A,B311),
IF(AND(B311="PM10",LEFT(E311,1)="M"),SUMIFS('NAAQS Conformity Thresholds'!E:E,'NAAQS Conformity Thresholds'!A:A,B311,'NAAQS Conformity Thresholds'!B:B,LEFT(E311,1)),
IF(AND(B311="Ozone",LEFT(E311,1)="M"),SUMIFS('NAAQS Conformity Thresholds'!E:E,'NAAQS Conformity Thresholds'!A:A,B311,'NAAQS Conformity Thresholds'!B:B,LEFT(E311,1),'NAAQS Conformity Thresholds'!D:D,L311),
IF(AND(B311="Ozone",AND(LEFT(E311,1)="N",OR(G311="Marginal",G311="Moderate"))),SUMIFS('NAAQS Conformity Thresholds'!E:E,'NAAQS Conformity Thresholds'!A:A,B311,'NAAQS Conformity Thresholds'!B:B,"N",'NAAQS Conformity Thresholds'!C:C,F311,'NAAQS Conformity Thresholds'!D:D,L311),
SUMIFS('NAAQS Conformity Thresholds'!E:E,'NAAQS Conformity Thresholds'!A:A,B311,'NAAQS Conformity Thresholds'!B:B,LEFT(E311,1),'NAAQS Conformity Thresholds'!C:C,F311,'NAAQS Conformity Thresholds'!D:D,L311)))))</f>
        <v>100</v>
      </c>
      <c r="J311" s="97"/>
      <c r="K311" s="43" t="s">
        <v>3168</v>
      </c>
      <c r="L311" s="98" t="s">
        <v>1086</v>
      </c>
      <c r="M311" s="8"/>
    </row>
    <row r="312" spans="1:13" x14ac:dyDescent="0.25">
      <c r="A312" s="97" t="s">
        <v>858</v>
      </c>
      <c r="B312" s="43" t="s">
        <v>3086</v>
      </c>
      <c r="C312" s="43" t="s">
        <v>2429</v>
      </c>
      <c r="D312" s="43" t="str">
        <f t="shared" si="4"/>
        <v>PM2.5 (2006 24-hour)</v>
      </c>
      <c r="E312" s="43" t="s">
        <v>2996</v>
      </c>
      <c r="F312" s="95" t="s">
        <v>1056</v>
      </c>
      <c r="G312" s="43" t="s">
        <v>1056</v>
      </c>
      <c r="H312" s="99">
        <v>43616</v>
      </c>
      <c r="I312" s="43">
        <f>IF(OR(B312="CO",B312="NO2",B312="SO2",B312="PM2.5"),SUMIFS('NAAQS Conformity Thresholds'!E:E,'NAAQS Conformity Thresholds'!A:A,B312),
IF(AND(B312="PM10",LEFT(E312,1)="M"),SUMIFS('NAAQS Conformity Thresholds'!E:E,'NAAQS Conformity Thresholds'!A:A,B312,'NAAQS Conformity Thresholds'!B:B,LEFT(E312,1)),
IF(AND(B312="Ozone",LEFT(E312,1)="M"),SUMIFS('NAAQS Conformity Thresholds'!E:E,'NAAQS Conformity Thresholds'!A:A,B312,'NAAQS Conformity Thresholds'!B:B,LEFT(E312,1),'NAAQS Conformity Thresholds'!D:D,L312),
IF(AND(B312="Ozone",AND(LEFT(E312,1)="N",OR(G312="Marginal",G312="Moderate"))),SUMIFS('NAAQS Conformity Thresholds'!E:E,'NAAQS Conformity Thresholds'!A:A,B312,'NAAQS Conformity Thresholds'!B:B,"N",'NAAQS Conformity Thresholds'!C:C,F312,'NAAQS Conformity Thresholds'!D:D,L312),
SUMIFS('NAAQS Conformity Thresholds'!E:E,'NAAQS Conformity Thresholds'!A:A,B312,'NAAQS Conformity Thresholds'!B:B,LEFT(E312,1),'NAAQS Conformity Thresholds'!C:C,F312,'NAAQS Conformity Thresholds'!D:D,L312)))))</f>
        <v>100</v>
      </c>
      <c r="J312" s="97"/>
      <c r="K312" s="43" t="s">
        <v>861</v>
      </c>
      <c r="L312" s="98" t="s">
        <v>1412</v>
      </c>
      <c r="M312" s="8"/>
    </row>
    <row r="313" spans="1:13" x14ac:dyDescent="0.25">
      <c r="A313" s="97" t="s">
        <v>856</v>
      </c>
      <c r="B313" s="43" t="s">
        <v>764</v>
      </c>
      <c r="C313" s="43" t="s">
        <v>2427</v>
      </c>
      <c r="D313" s="43" t="str">
        <f t="shared" si="4"/>
        <v>CO (1971 8-hour)</v>
      </c>
      <c r="E313" s="43" t="s">
        <v>3088</v>
      </c>
      <c r="F313" s="43" t="s">
        <v>1293</v>
      </c>
      <c r="G313" s="43" t="s">
        <v>3088</v>
      </c>
      <c r="H313" s="99">
        <v>42779</v>
      </c>
      <c r="I313" s="43">
        <f>IF(OR(B313="CO",B313="NO2",B313="SO2",B313="PM2.5"),SUMIFS('NAAQS Conformity Thresholds'!E:E,'NAAQS Conformity Thresholds'!A:A,B313),
IF(AND(B313="PM10",LEFT(E313,1)="M"),SUMIFS('NAAQS Conformity Thresholds'!E:E,'NAAQS Conformity Thresholds'!A:A,B313,'NAAQS Conformity Thresholds'!B:B,LEFT(E313,1)),
IF(AND(B313="Ozone",LEFT(E313,1)="M"),SUMIFS('NAAQS Conformity Thresholds'!E:E,'NAAQS Conformity Thresholds'!A:A,B313,'NAAQS Conformity Thresholds'!B:B,LEFT(E313,1),'NAAQS Conformity Thresholds'!D:D,L313),
IF(AND(B313="Ozone",AND(LEFT(E313,1)="N",OR(G313="Marginal",G313="Moderate"))),SUMIFS('NAAQS Conformity Thresholds'!E:E,'NAAQS Conformity Thresholds'!A:A,B313,'NAAQS Conformity Thresholds'!B:B,"N",'NAAQS Conformity Thresholds'!C:C,F313,'NAAQS Conformity Thresholds'!D:D,L313),
SUMIFS('NAAQS Conformity Thresholds'!E:E,'NAAQS Conformity Thresholds'!A:A,B313,'NAAQS Conformity Thresholds'!B:B,LEFT(E313,1),'NAAQS Conformity Thresholds'!C:C,F313,'NAAQS Conformity Thresholds'!D:D,L313)))))</f>
        <v>100</v>
      </c>
      <c r="J313" s="97"/>
      <c r="K313" s="43" t="s">
        <v>857</v>
      </c>
      <c r="L313" s="98" t="s">
        <v>1412</v>
      </c>
      <c r="M313" s="8"/>
    </row>
    <row r="314" spans="1:13" ht="45" x14ac:dyDescent="0.25">
      <c r="A314" s="97" t="s">
        <v>865</v>
      </c>
      <c r="B314" s="43" t="s">
        <v>3085</v>
      </c>
      <c r="C314" s="43" t="s">
        <v>2425</v>
      </c>
      <c r="D314" s="43" t="str">
        <f t="shared" si="4"/>
        <v>PM10 (1987 24-hour)</v>
      </c>
      <c r="E314" s="43" t="s">
        <v>3088</v>
      </c>
      <c r="F314" s="43" t="s">
        <v>1082</v>
      </c>
      <c r="G314" s="43" t="s">
        <v>3088</v>
      </c>
      <c r="H314" s="99">
        <v>43616</v>
      </c>
      <c r="I314" s="43">
        <f>IF(OR(B314="CO",B314="NO2",B314="SO2",B314="PM2.5"),SUMIFS('NAAQS Conformity Thresholds'!E:E,'NAAQS Conformity Thresholds'!A:A,B314),
IF(AND(B314="PM10",LEFT(E314,1)="M"),SUMIFS('NAAQS Conformity Thresholds'!E:E,'NAAQS Conformity Thresholds'!A:A,B314,'NAAQS Conformity Thresholds'!B:B,LEFT(E314,1)),
IF(AND(B314="Ozone",LEFT(E314,1)="M"),SUMIFS('NAAQS Conformity Thresholds'!E:E,'NAAQS Conformity Thresholds'!A:A,B314,'NAAQS Conformity Thresholds'!B:B,LEFT(E314,1),'NAAQS Conformity Thresholds'!D:D,L314),
IF(AND(B314="Ozone",AND(LEFT(E314,1)="N",OR(G314="Marginal",G314="Moderate"))),SUMIFS('NAAQS Conformity Thresholds'!E:E,'NAAQS Conformity Thresholds'!A:A,B314,'NAAQS Conformity Thresholds'!B:B,"N",'NAAQS Conformity Thresholds'!C:C,F314,'NAAQS Conformity Thresholds'!D:D,L314),
SUMIFS('NAAQS Conformity Thresholds'!E:E,'NAAQS Conformity Thresholds'!A:A,B314,'NAAQS Conformity Thresholds'!B:B,LEFT(E314,1),'NAAQS Conformity Thresholds'!C:C,F314,'NAAQS Conformity Thresholds'!D:D,L314)))))</f>
        <v>100</v>
      </c>
      <c r="J314" s="97"/>
      <c r="K314" s="43" t="s">
        <v>866</v>
      </c>
      <c r="L314" s="98" t="s">
        <v>1412</v>
      </c>
      <c r="M314" s="8"/>
    </row>
    <row r="315" spans="1:13" x14ac:dyDescent="0.25">
      <c r="A315" s="97" t="s">
        <v>862</v>
      </c>
      <c r="B315" s="43" t="s">
        <v>1053</v>
      </c>
      <c r="C315" s="43" t="s">
        <v>2430</v>
      </c>
      <c r="D315" s="43" t="str">
        <f t="shared" si="4"/>
        <v>Ozone (2008 8-hour)</v>
      </c>
      <c r="E315" s="43" t="s">
        <v>2996</v>
      </c>
      <c r="F315" s="43" t="s">
        <v>1074</v>
      </c>
      <c r="G315" s="43" t="s">
        <v>1074</v>
      </c>
      <c r="H315" s="99">
        <v>43616</v>
      </c>
      <c r="I315" s="43">
        <f>IF(OR(B315="CO",B315="NO2",B315="SO2",B315="PM2.5"),SUMIFS('NAAQS Conformity Thresholds'!E:E,'NAAQS Conformity Thresholds'!A:A,B315),
IF(AND(B315="PM10",LEFT(E315,1)="M"),SUMIFS('NAAQS Conformity Thresholds'!E:E,'NAAQS Conformity Thresholds'!A:A,B315,'NAAQS Conformity Thresholds'!B:B,LEFT(E315,1)),
IF(AND(B315="Ozone",LEFT(E315,1)="M"),SUMIFS('NAAQS Conformity Thresholds'!E:E,'NAAQS Conformity Thresholds'!A:A,B315,'NAAQS Conformity Thresholds'!B:B,LEFT(E315,1),'NAAQS Conformity Thresholds'!D:D,L315),
IF(AND(B315="Ozone",AND(LEFT(E315,1)="N",OR(G315="Marginal",G315="Moderate"))),SUMIFS('NAAQS Conformity Thresholds'!E:E,'NAAQS Conformity Thresholds'!A:A,B315,'NAAQS Conformity Thresholds'!B:B,"N",'NAAQS Conformity Thresholds'!C:C,F315,'NAAQS Conformity Thresholds'!D:D,L315),
SUMIFS('NAAQS Conformity Thresholds'!E:E,'NAAQS Conformity Thresholds'!A:A,B315,'NAAQS Conformity Thresholds'!B:B,LEFT(E315,1),'NAAQS Conformity Thresholds'!C:C,F315,'NAAQS Conformity Thresholds'!D:D,L315)))))</f>
        <v>10</v>
      </c>
      <c r="J315" s="97"/>
      <c r="K315" s="43" t="s">
        <v>864</v>
      </c>
      <c r="L315" s="98" t="s">
        <v>1412</v>
      </c>
      <c r="M315" s="8"/>
    </row>
    <row r="316" spans="1:13" x14ac:dyDescent="0.25">
      <c r="A316" s="97" t="s">
        <v>862</v>
      </c>
      <c r="B316" s="97" t="s">
        <v>1053</v>
      </c>
      <c r="C316" s="43" t="s">
        <v>3125</v>
      </c>
      <c r="D316" s="43" t="str">
        <f t="shared" si="4"/>
        <v>Ozone (2015 8-hour)</v>
      </c>
      <c r="E316" s="43" t="s">
        <v>2996</v>
      </c>
      <c r="F316" s="43" t="s">
        <v>1074</v>
      </c>
      <c r="G316" s="43" t="s">
        <v>1074</v>
      </c>
      <c r="H316" s="99">
        <v>43616</v>
      </c>
      <c r="I316" s="43">
        <f>IF(OR(B316="CO",B316="NO2",B316="SO2",B316="PM2.5"),SUMIFS('NAAQS Conformity Thresholds'!E:E,'NAAQS Conformity Thresholds'!A:A,B316),
IF(AND(B316="PM10",LEFT(E316,1)="M"),SUMIFS('NAAQS Conformity Thresholds'!E:E,'NAAQS Conformity Thresholds'!A:A,B316,'NAAQS Conformity Thresholds'!B:B,LEFT(E316,1)),
IF(AND(B316="Ozone",LEFT(E316,1)="M"),SUMIFS('NAAQS Conformity Thresholds'!E:E,'NAAQS Conformity Thresholds'!A:A,B316,'NAAQS Conformity Thresholds'!B:B,LEFT(E316,1),'NAAQS Conformity Thresholds'!D:D,L316),
IF(AND(B316="Ozone",AND(LEFT(E316,1)="N",OR(G316="Marginal",G316="Moderate"))),SUMIFS('NAAQS Conformity Thresholds'!E:E,'NAAQS Conformity Thresholds'!A:A,B316,'NAAQS Conformity Thresholds'!B:B,"N",'NAAQS Conformity Thresholds'!C:C,F316,'NAAQS Conformity Thresholds'!D:D,L316),
SUMIFS('NAAQS Conformity Thresholds'!E:E,'NAAQS Conformity Thresholds'!A:A,B316,'NAAQS Conformity Thresholds'!B:B,LEFT(E316,1),'NAAQS Conformity Thresholds'!C:C,F316,'NAAQS Conformity Thresholds'!D:D,L316)))))</f>
        <v>10</v>
      </c>
      <c r="J316" s="97"/>
      <c r="K316" s="43" t="s">
        <v>3169</v>
      </c>
      <c r="L316" s="98" t="s">
        <v>1412</v>
      </c>
      <c r="M316" s="8"/>
    </row>
    <row r="317" spans="1:13" x14ac:dyDescent="0.25">
      <c r="A317" s="97" t="s">
        <v>862</v>
      </c>
      <c r="B317" s="43" t="s">
        <v>3086</v>
      </c>
      <c r="C317" s="43" t="s">
        <v>2429</v>
      </c>
      <c r="D317" s="43" t="str">
        <f t="shared" si="4"/>
        <v>PM2.5 (2006 24-hour)</v>
      </c>
      <c r="E317" s="43" t="s">
        <v>2996</v>
      </c>
      <c r="F317" s="95" t="s">
        <v>1082</v>
      </c>
      <c r="G317" s="43" t="s">
        <v>1082</v>
      </c>
      <c r="H317" s="99">
        <v>43616</v>
      </c>
      <c r="I317" s="43">
        <f>IF(OR(B317="CO",B317="NO2",B317="SO2",B317="PM2.5"),SUMIFS('NAAQS Conformity Thresholds'!E:E,'NAAQS Conformity Thresholds'!A:A,B317),
IF(AND(B317="PM10",LEFT(E317,1)="M"),SUMIFS('NAAQS Conformity Thresholds'!E:E,'NAAQS Conformity Thresholds'!A:A,B317,'NAAQS Conformity Thresholds'!B:B,LEFT(E317,1)),
IF(AND(B317="Ozone",LEFT(E317,1)="M"),SUMIFS('NAAQS Conformity Thresholds'!E:E,'NAAQS Conformity Thresholds'!A:A,B317,'NAAQS Conformity Thresholds'!B:B,LEFT(E317,1),'NAAQS Conformity Thresholds'!D:D,L317),
IF(AND(B317="Ozone",AND(LEFT(E317,1)="N",OR(G317="Marginal",G317="Moderate"))),SUMIFS('NAAQS Conformity Thresholds'!E:E,'NAAQS Conformity Thresholds'!A:A,B317,'NAAQS Conformity Thresholds'!B:B,"N",'NAAQS Conformity Thresholds'!C:C,F317,'NAAQS Conformity Thresholds'!D:D,L317),
SUMIFS('NAAQS Conformity Thresholds'!E:E,'NAAQS Conformity Thresholds'!A:A,B317,'NAAQS Conformity Thresholds'!B:B,LEFT(E317,1),'NAAQS Conformity Thresholds'!C:C,F317,'NAAQS Conformity Thresholds'!D:D,L317)))))</f>
        <v>100</v>
      </c>
      <c r="J317" s="97"/>
      <c r="K317" s="43" t="s">
        <v>868</v>
      </c>
      <c r="L317" s="98" t="s">
        <v>1412</v>
      </c>
      <c r="M317" s="8"/>
    </row>
    <row r="318" spans="1:13" x14ac:dyDescent="0.25">
      <c r="A318" s="97" t="s">
        <v>862</v>
      </c>
      <c r="B318" s="43" t="s">
        <v>3086</v>
      </c>
      <c r="C318" s="43" t="s">
        <v>2452</v>
      </c>
      <c r="D318" s="43" t="str">
        <f t="shared" si="4"/>
        <v>PM2.5 (2012 Annual)</v>
      </c>
      <c r="E318" s="43" t="s">
        <v>2996</v>
      </c>
      <c r="F318" s="43" t="s">
        <v>1056</v>
      </c>
      <c r="G318" s="43" t="s">
        <v>1056</v>
      </c>
      <c r="H318" s="99">
        <v>43616</v>
      </c>
      <c r="I318" s="43">
        <f>IF(OR(B318="CO",B318="NO2",B318="SO2",B318="PM2.5"),SUMIFS('NAAQS Conformity Thresholds'!E:E,'NAAQS Conformity Thresholds'!A:A,B318),
IF(AND(B318="PM10",LEFT(E318,1)="M"),SUMIFS('NAAQS Conformity Thresholds'!E:E,'NAAQS Conformity Thresholds'!A:A,B318,'NAAQS Conformity Thresholds'!B:B,LEFT(E318,1)),
IF(AND(B318="Ozone",LEFT(E318,1)="M"),SUMIFS('NAAQS Conformity Thresholds'!E:E,'NAAQS Conformity Thresholds'!A:A,B318,'NAAQS Conformity Thresholds'!B:B,LEFT(E318,1),'NAAQS Conformity Thresholds'!D:D,L318),
IF(AND(B318="Ozone",AND(LEFT(E318,1)="N",OR(G318="Marginal",G318="Moderate"))),SUMIFS('NAAQS Conformity Thresholds'!E:E,'NAAQS Conformity Thresholds'!A:A,B318,'NAAQS Conformity Thresholds'!B:B,"N",'NAAQS Conformity Thresholds'!C:C,F318,'NAAQS Conformity Thresholds'!D:D,L318),
SUMIFS('NAAQS Conformity Thresholds'!E:E,'NAAQS Conformity Thresholds'!A:A,B318,'NAAQS Conformity Thresholds'!B:B,LEFT(E318,1),'NAAQS Conformity Thresholds'!C:C,F318,'NAAQS Conformity Thresholds'!D:D,L318)))))</f>
        <v>100</v>
      </c>
      <c r="J318" s="97"/>
      <c r="K318" s="43" t="s">
        <v>2670</v>
      </c>
      <c r="L318" s="109" t="s">
        <v>1412</v>
      </c>
      <c r="M318" s="8"/>
    </row>
    <row r="319" spans="1:13" x14ac:dyDescent="0.25">
      <c r="A319" s="97" t="s">
        <v>3119</v>
      </c>
      <c r="B319" s="97" t="s">
        <v>1053</v>
      </c>
      <c r="C319" s="43" t="s">
        <v>3125</v>
      </c>
      <c r="D319" s="43" t="str">
        <f t="shared" si="4"/>
        <v>Ozone (2015 8-hour)</v>
      </c>
      <c r="E319" s="43" t="s">
        <v>2996</v>
      </c>
      <c r="F319" s="43" t="s">
        <v>1065</v>
      </c>
      <c r="G319" s="43" t="s">
        <v>1065</v>
      </c>
      <c r="H319" s="99">
        <v>43616</v>
      </c>
      <c r="I319" s="43">
        <f>IF(OR(B319="CO",B319="NO2",B319="SO2",B319="PM2.5"),SUMIFS('NAAQS Conformity Thresholds'!E:E,'NAAQS Conformity Thresholds'!A:A,B319),
IF(AND(B319="PM10",LEFT(E319,1)="M"),SUMIFS('NAAQS Conformity Thresholds'!E:E,'NAAQS Conformity Thresholds'!A:A,B319,'NAAQS Conformity Thresholds'!B:B,LEFT(E319,1)),
IF(AND(B319="Ozone",LEFT(E319,1)="M"),SUMIFS('NAAQS Conformity Thresholds'!E:E,'NAAQS Conformity Thresholds'!A:A,B319,'NAAQS Conformity Thresholds'!B:B,LEFT(E319,1),'NAAQS Conformity Thresholds'!D:D,L319),
IF(AND(B319="Ozone",AND(LEFT(E319,1)="N",OR(G319="Marginal",G319="Moderate"))),SUMIFS('NAAQS Conformity Thresholds'!E:E,'NAAQS Conformity Thresholds'!A:A,B319,'NAAQS Conformity Thresholds'!B:B,"N",'NAAQS Conformity Thresholds'!C:C,F319,'NAAQS Conformity Thresholds'!D:D,L319),
SUMIFS('NAAQS Conformity Thresholds'!E:E,'NAAQS Conformity Thresholds'!A:A,B319,'NAAQS Conformity Thresholds'!B:B,LEFT(E319,1),'NAAQS Conformity Thresholds'!C:C,F319,'NAAQS Conformity Thresholds'!D:D,L319)))))</f>
        <v>100</v>
      </c>
      <c r="J319" s="97"/>
      <c r="K319" s="43" t="s">
        <v>3170</v>
      </c>
      <c r="L319" s="98" t="s">
        <v>1086</v>
      </c>
      <c r="M319" s="8"/>
    </row>
    <row r="320" spans="1:13" x14ac:dyDescent="0.25">
      <c r="A320" s="97" t="s">
        <v>1096</v>
      </c>
      <c r="B320" s="43" t="s">
        <v>1053</v>
      </c>
      <c r="C320" s="43" t="s">
        <v>2430</v>
      </c>
      <c r="D320" s="43" t="str">
        <f t="shared" si="4"/>
        <v>Ozone (2008 8-hour)</v>
      </c>
      <c r="E320" s="43" t="s">
        <v>2996</v>
      </c>
      <c r="F320" s="43" t="s">
        <v>1065</v>
      </c>
      <c r="G320" s="43" t="s">
        <v>1065</v>
      </c>
      <c r="H320" s="99">
        <v>43616</v>
      </c>
      <c r="I320" s="43">
        <f>IF(OR(B320="CO",B320="NO2",B320="SO2",B320="PM2.5"),SUMIFS('NAAQS Conformity Thresholds'!E:E,'NAAQS Conformity Thresholds'!A:A,B320),
IF(AND(B320="PM10",LEFT(E320,1)="M"),SUMIFS('NAAQS Conformity Thresholds'!E:E,'NAAQS Conformity Thresholds'!A:A,B320,'NAAQS Conformity Thresholds'!B:B,LEFT(E320,1)),
IF(AND(B320="Ozone",LEFT(E320,1)="M"),SUMIFS('NAAQS Conformity Thresholds'!E:E,'NAAQS Conformity Thresholds'!A:A,B320,'NAAQS Conformity Thresholds'!B:B,LEFT(E320,1),'NAAQS Conformity Thresholds'!D:D,L320),
IF(AND(B320="Ozone",AND(LEFT(E320,1)="N",OR(G320="Marginal",G320="Moderate"))),SUMIFS('NAAQS Conformity Thresholds'!E:E,'NAAQS Conformity Thresholds'!A:A,B320,'NAAQS Conformity Thresholds'!B:B,"N",'NAAQS Conformity Thresholds'!C:C,F320,'NAAQS Conformity Thresholds'!D:D,L320),
SUMIFS('NAAQS Conformity Thresholds'!E:E,'NAAQS Conformity Thresholds'!A:A,B320,'NAAQS Conformity Thresholds'!B:B,LEFT(E320,1),'NAAQS Conformity Thresholds'!C:C,F320,'NAAQS Conformity Thresholds'!D:D,L320)))))</f>
        <v>100</v>
      </c>
      <c r="J320" s="97"/>
      <c r="K320" s="43" t="s">
        <v>1129</v>
      </c>
      <c r="L320" s="98" t="s">
        <v>1086</v>
      </c>
      <c r="M320" s="8"/>
    </row>
    <row r="321" spans="1:13" x14ac:dyDescent="0.25">
      <c r="A321" s="97" t="s">
        <v>1581</v>
      </c>
      <c r="B321" s="43" t="s">
        <v>2422</v>
      </c>
      <c r="C321" s="43" t="s">
        <v>2426</v>
      </c>
      <c r="D321" s="43" t="str">
        <f t="shared" si="4"/>
        <v>SO2 (1971 24-hour/Annual)</v>
      </c>
      <c r="E321" s="43" t="s">
        <v>3088</v>
      </c>
      <c r="F321" s="95" t="s">
        <v>1412</v>
      </c>
      <c r="G321" s="43" t="s">
        <v>3088</v>
      </c>
      <c r="H321" s="99">
        <v>43616</v>
      </c>
      <c r="I321" s="43">
        <f>IF(OR(B321="CO",B321="NO2",B321="SO2",B321="PM2.5"),SUMIFS('NAAQS Conformity Thresholds'!E:E,'NAAQS Conformity Thresholds'!A:A,B321),
IF(AND(B321="PM10",LEFT(E321,1)="M"),SUMIFS('NAAQS Conformity Thresholds'!E:E,'NAAQS Conformity Thresholds'!A:A,B321,'NAAQS Conformity Thresholds'!B:B,LEFT(E321,1)),
IF(AND(B321="Ozone",LEFT(E321,1)="M"),SUMIFS('NAAQS Conformity Thresholds'!E:E,'NAAQS Conformity Thresholds'!A:A,B321,'NAAQS Conformity Thresholds'!B:B,LEFT(E321,1),'NAAQS Conformity Thresholds'!D:D,L321),
IF(AND(B321="Ozone",AND(LEFT(E321,1)="N",OR(G321="Marginal",G321="Moderate"))),SUMIFS('NAAQS Conformity Thresholds'!E:E,'NAAQS Conformity Thresholds'!A:A,B321,'NAAQS Conformity Thresholds'!B:B,"N",'NAAQS Conformity Thresholds'!C:C,F321,'NAAQS Conformity Thresholds'!D:D,L321),
SUMIFS('NAAQS Conformity Thresholds'!E:E,'NAAQS Conformity Thresholds'!A:A,B321,'NAAQS Conformity Thresholds'!B:B,LEFT(E321,1),'NAAQS Conformity Thresholds'!C:C,F321,'NAAQS Conformity Thresholds'!D:D,L321)))))</f>
        <v>100</v>
      </c>
      <c r="J321" s="97"/>
      <c r="K321" s="43" t="s">
        <v>1173</v>
      </c>
      <c r="L321" s="98" t="s">
        <v>1412</v>
      </c>
      <c r="M321" s="8"/>
    </row>
    <row r="322" spans="1:13" x14ac:dyDescent="0.25">
      <c r="A322" s="97" t="s">
        <v>1549</v>
      </c>
      <c r="B322" s="43" t="s">
        <v>3085</v>
      </c>
      <c r="C322" s="43" t="s">
        <v>2425</v>
      </c>
      <c r="D322" s="43" t="str">
        <f t="shared" si="4"/>
        <v>PM10 (1987 24-hour)</v>
      </c>
      <c r="E322" s="43" t="s">
        <v>3088</v>
      </c>
      <c r="F322" s="43" t="s">
        <v>1056</v>
      </c>
      <c r="G322" s="43" t="s">
        <v>3088</v>
      </c>
      <c r="H322" s="99">
        <v>43616</v>
      </c>
      <c r="I322" s="43">
        <f>IF(OR(B322="CO",B322="NO2",B322="SO2",B322="PM2.5"),SUMIFS('NAAQS Conformity Thresholds'!E:E,'NAAQS Conformity Thresholds'!A:A,B322),
IF(AND(B322="PM10",LEFT(E322,1)="M"),SUMIFS('NAAQS Conformity Thresholds'!E:E,'NAAQS Conformity Thresholds'!A:A,B322,'NAAQS Conformity Thresholds'!B:B,LEFT(E322,1)),
IF(AND(B322="Ozone",LEFT(E322,1)="M"),SUMIFS('NAAQS Conformity Thresholds'!E:E,'NAAQS Conformity Thresholds'!A:A,B322,'NAAQS Conformity Thresholds'!B:B,LEFT(E322,1),'NAAQS Conformity Thresholds'!D:D,L322),
IF(AND(B322="Ozone",AND(LEFT(E322,1)="N",OR(G322="Marginal",G322="Moderate"))),SUMIFS('NAAQS Conformity Thresholds'!E:E,'NAAQS Conformity Thresholds'!A:A,B322,'NAAQS Conformity Thresholds'!B:B,"N",'NAAQS Conformity Thresholds'!C:C,F322,'NAAQS Conformity Thresholds'!D:D,L322),
SUMIFS('NAAQS Conformity Thresholds'!E:E,'NAAQS Conformity Thresholds'!A:A,B322,'NAAQS Conformity Thresholds'!B:B,LEFT(E322,1),'NAAQS Conformity Thresholds'!C:C,F322,'NAAQS Conformity Thresholds'!D:D,L322)))))</f>
        <v>100</v>
      </c>
      <c r="J322" s="97"/>
      <c r="K322" s="43" t="s">
        <v>1377</v>
      </c>
      <c r="L322" s="98" t="s">
        <v>1412</v>
      </c>
      <c r="M322" s="8"/>
    </row>
    <row r="323" spans="1:13" ht="30" x14ac:dyDescent="0.25">
      <c r="A323" s="97" t="s">
        <v>1297</v>
      </c>
      <c r="B323" s="43" t="s">
        <v>3085</v>
      </c>
      <c r="C323" s="43" t="s">
        <v>2425</v>
      </c>
      <c r="D323" s="43" t="str">
        <f t="shared" si="4"/>
        <v>PM10 (1987 24-hour)</v>
      </c>
      <c r="E323" s="43" t="s">
        <v>2996</v>
      </c>
      <c r="F323" s="43" t="s">
        <v>1056</v>
      </c>
      <c r="G323" s="43" t="s">
        <v>1056</v>
      </c>
      <c r="H323" s="99">
        <v>43616</v>
      </c>
      <c r="I323" s="43">
        <f>IF(OR(B323="CO",B323="NO2",B323="SO2",B323="PM2.5"),SUMIFS('NAAQS Conformity Thresholds'!E:E,'NAAQS Conformity Thresholds'!A:A,B323),
IF(AND(B323="PM10",LEFT(E323,1)="M"),SUMIFS('NAAQS Conformity Thresholds'!E:E,'NAAQS Conformity Thresholds'!A:A,B323,'NAAQS Conformity Thresholds'!B:B,LEFT(E323,1)),
IF(AND(B323="Ozone",LEFT(E323,1)="M"),SUMIFS('NAAQS Conformity Thresholds'!E:E,'NAAQS Conformity Thresholds'!A:A,B323,'NAAQS Conformity Thresholds'!B:B,LEFT(E323,1),'NAAQS Conformity Thresholds'!D:D,L323),
IF(AND(B323="Ozone",AND(LEFT(E323,1)="N",OR(G323="Marginal",G323="Moderate"))),SUMIFS('NAAQS Conformity Thresholds'!E:E,'NAAQS Conformity Thresholds'!A:A,B323,'NAAQS Conformity Thresholds'!B:B,"N",'NAAQS Conformity Thresholds'!C:C,F323,'NAAQS Conformity Thresholds'!D:D,L323),
SUMIFS('NAAQS Conformity Thresholds'!E:E,'NAAQS Conformity Thresholds'!A:A,B323,'NAAQS Conformity Thresholds'!B:B,LEFT(E323,1),'NAAQS Conformity Thresholds'!C:C,F323,'NAAQS Conformity Thresholds'!D:D,L323)))))</f>
        <v>100</v>
      </c>
      <c r="J323" s="97"/>
      <c r="K323" s="43" t="s">
        <v>1331</v>
      </c>
      <c r="L323" s="98" t="s">
        <v>1412</v>
      </c>
      <c r="M323" s="8"/>
    </row>
    <row r="324" spans="1:13" x14ac:dyDescent="0.25">
      <c r="A324" s="97" t="s">
        <v>1526</v>
      </c>
      <c r="B324" s="43" t="s">
        <v>3085</v>
      </c>
      <c r="C324" s="43" t="s">
        <v>2425</v>
      </c>
      <c r="D324" s="43" t="str">
        <f t="shared" ref="D324:D395" si="5">B324&amp;" ("&amp;C324&amp;")"</f>
        <v>PM10 (1987 24-hour)</v>
      </c>
      <c r="E324" s="43" t="s">
        <v>2996</v>
      </c>
      <c r="F324" s="43" t="s">
        <v>1056</v>
      </c>
      <c r="G324" s="43" t="s">
        <v>1056</v>
      </c>
      <c r="H324" s="99">
        <v>43616</v>
      </c>
      <c r="I324" s="43">
        <f>IF(OR(B324="CO",B324="NO2",B324="SO2",B324="PM2.5"),SUMIFS('NAAQS Conformity Thresholds'!E:E,'NAAQS Conformity Thresholds'!A:A,B324),
IF(AND(B324="PM10",LEFT(E324,1)="M"),SUMIFS('NAAQS Conformity Thresholds'!E:E,'NAAQS Conformity Thresholds'!A:A,B324,'NAAQS Conformity Thresholds'!B:B,LEFT(E324,1)),
IF(AND(B324="Ozone",LEFT(E324,1)="M"),SUMIFS('NAAQS Conformity Thresholds'!E:E,'NAAQS Conformity Thresholds'!A:A,B324,'NAAQS Conformity Thresholds'!B:B,LEFT(E324,1),'NAAQS Conformity Thresholds'!D:D,L324),
IF(AND(B324="Ozone",AND(LEFT(E324,1)="N",OR(G324="Marginal",G324="Moderate"))),SUMIFS('NAAQS Conformity Thresholds'!E:E,'NAAQS Conformity Thresholds'!A:A,B324,'NAAQS Conformity Thresholds'!B:B,"N",'NAAQS Conformity Thresholds'!C:C,F324,'NAAQS Conformity Thresholds'!D:D,L324),
SUMIFS('NAAQS Conformity Thresholds'!E:E,'NAAQS Conformity Thresholds'!A:A,B324,'NAAQS Conformity Thresholds'!B:B,LEFT(E324,1),'NAAQS Conformity Thresholds'!C:C,F324,'NAAQS Conformity Thresholds'!D:D,L324)))))</f>
        <v>100</v>
      </c>
      <c r="J324" s="97"/>
      <c r="K324" s="43" t="s">
        <v>1321</v>
      </c>
      <c r="L324" s="98" t="s">
        <v>1412</v>
      </c>
      <c r="M324" s="8"/>
    </row>
    <row r="325" spans="1:13" x14ac:dyDescent="0.25">
      <c r="A325" s="97" t="s">
        <v>1097</v>
      </c>
      <c r="B325" s="43" t="s">
        <v>1053</v>
      </c>
      <c r="C325" s="43" t="s">
        <v>2430</v>
      </c>
      <c r="D325" s="43" t="str">
        <f t="shared" si="5"/>
        <v>Ozone (2008 8-hour)</v>
      </c>
      <c r="E325" s="43" t="s">
        <v>2996</v>
      </c>
      <c r="F325" s="43" t="s">
        <v>1065</v>
      </c>
      <c r="G325" s="43" t="s">
        <v>1065</v>
      </c>
      <c r="H325" s="99">
        <v>43616</v>
      </c>
      <c r="I325" s="43">
        <f>IF(OR(B325="CO",B325="NO2",B325="SO2",B325="PM2.5"),SUMIFS('NAAQS Conformity Thresholds'!E:E,'NAAQS Conformity Thresholds'!A:A,B325),
IF(AND(B325="PM10",LEFT(E325,1)="M"),SUMIFS('NAAQS Conformity Thresholds'!E:E,'NAAQS Conformity Thresholds'!A:A,B325,'NAAQS Conformity Thresholds'!B:B,LEFT(E325,1)),
IF(AND(B325="Ozone",LEFT(E325,1)="M"),SUMIFS('NAAQS Conformity Thresholds'!E:E,'NAAQS Conformity Thresholds'!A:A,B325,'NAAQS Conformity Thresholds'!B:B,LEFT(E325,1),'NAAQS Conformity Thresholds'!D:D,L325),
IF(AND(B325="Ozone",AND(LEFT(E325,1)="N",OR(G325="Marginal",G325="Moderate"))),SUMIFS('NAAQS Conformity Thresholds'!E:E,'NAAQS Conformity Thresholds'!A:A,B325,'NAAQS Conformity Thresholds'!B:B,"N",'NAAQS Conformity Thresholds'!C:C,F325,'NAAQS Conformity Thresholds'!D:D,L325),
SUMIFS('NAAQS Conformity Thresholds'!E:E,'NAAQS Conformity Thresholds'!A:A,B325,'NAAQS Conformity Thresholds'!B:B,LEFT(E325,1),'NAAQS Conformity Thresholds'!C:C,F325,'NAAQS Conformity Thresholds'!D:D,L325)))))</f>
        <v>50</v>
      </c>
      <c r="J325" s="97"/>
      <c r="K325" s="43" t="s">
        <v>1130</v>
      </c>
      <c r="L325" s="98" t="s">
        <v>2408</v>
      </c>
      <c r="M325" s="8"/>
    </row>
    <row r="326" spans="1:13" x14ac:dyDescent="0.25">
      <c r="A326" s="97" t="s">
        <v>920</v>
      </c>
      <c r="B326" s="43" t="s">
        <v>764</v>
      </c>
      <c r="C326" s="43" t="s">
        <v>2427</v>
      </c>
      <c r="D326" s="43" t="str">
        <f t="shared" si="5"/>
        <v>CO (1971 8-hour)</v>
      </c>
      <c r="E326" s="43" t="s">
        <v>3088</v>
      </c>
      <c r="F326" s="43" t="s">
        <v>1294</v>
      </c>
      <c r="G326" s="43" t="s">
        <v>3088</v>
      </c>
      <c r="H326" s="99">
        <v>42779</v>
      </c>
      <c r="I326" s="43">
        <f>IF(OR(B326="CO",B326="NO2",B326="SO2",B326="PM2.5"),SUMIFS('NAAQS Conformity Thresholds'!E:E,'NAAQS Conformity Thresholds'!A:A,B326),
IF(AND(B326="PM10",LEFT(E326,1)="M"),SUMIFS('NAAQS Conformity Thresholds'!E:E,'NAAQS Conformity Thresholds'!A:A,B326,'NAAQS Conformity Thresholds'!B:B,LEFT(E326,1)),
IF(AND(B326="Ozone",LEFT(E326,1)="M"),SUMIFS('NAAQS Conformity Thresholds'!E:E,'NAAQS Conformity Thresholds'!A:A,B326,'NAAQS Conformity Thresholds'!B:B,LEFT(E326,1),'NAAQS Conformity Thresholds'!D:D,L326),
IF(AND(B326="Ozone",AND(LEFT(E326,1)="N",OR(G326="Marginal",G326="Moderate"))),SUMIFS('NAAQS Conformity Thresholds'!E:E,'NAAQS Conformity Thresholds'!A:A,B326,'NAAQS Conformity Thresholds'!B:B,"N",'NAAQS Conformity Thresholds'!C:C,F326,'NAAQS Conformity Thresholds'!D:D,L326),
SUMIFS('NAAQS Conformity Thresholds'!E:E,'NAAQS Conformity Thresholds'!A:A,B326,'NAAQS Conformity Thresholds'!B:B,LEFT(E326,1),'NAAQS Conformity Thresholds'!C:C,F326,'NAAQS Conformity Thresholds'!D:D,L326)))))</f>
        <v>100</v>
      </c>
      <c r="J326" s="97"/>
      <c r="K326" s="43" t="s">
        <v>921</v>
      </c>
      <c r="L326" s="98" t="s">
        <v>1412</v>
      </c>
      <c r="M326" s="8"/>
    </row>
    <row r="327" spans="1:13" x14ac:dyDescent="0.25">
      <c r="A327" s="97" t="s">
        <v>924</v>
      </c>
      <c r="B327" s="43" t="s">
        <v>3086</v>
      </c>
      <c r="C327" s="43" t="s">
        <v>2429</v>
      </c>
      <c r="D327" s="43" t="str">
        <f t="shared" si="5"/>
        <v>PM2.5 (2006 24-hour)</v>
      </c>
      <c r="E327" s="43" t="s">
        <v>3088</v>
      </c>
      <c r="F327" s="95" t="s">
        <v>1056</v>
      </c>
      <c r="G327" s="43" t="s">
        <v>3088</v>
      </c>
      <c r="H327" s="99">
        <v>43616</v>
      </c>
      <c r="I327" s="43">
        <f>IF(OR(B327="CO",B327="NO2",B327="SO2",B327="PM2.5"),SUMIFS('NAAQS Conformity Thresholds'!E:E,'NAAQS Conformity Thresholds'!A:A,B327),
IF(AND(B327="PM10",LEFT(E327,1)="M"),SUMIFS('NAAQS Conformity Thresholds'!E:E,'NAAQS Conformity Thresholds'!A:A,B327,'NAAQS Conformity Thresholds'!B:B,LEFT(E327,1)),
IF(AND(B327="Ozone",LEFT(E327,1)="M"),SUMIFS('NAAQS Conformity Thresholds'!E:E,'NAAQS Conformity Thresholds'!A:A,B327,'NAAQS Conformity Thresholds'!B:B,LEFT(E327,1),'NAAQS Conformity Thresholds'!D:D,L327),
IF(AND(B327="Ozone",AND(LEFT(E327,1)="N",OR(G327="Marginal",G327="Moderate"))),SUMIFS('NAAQS Conformity Thresholds'!E:E,'NAAQS Conformity Thresholds'!A:A,B327,'NAAQS Conformity Thresholds'!B:B,"N",'NAAQS Conformity Thresholds'!C:C,F327,'NAAQS Conformity Thresholds'!D:D,L327),
SUMIFS('NAAQS Conformity Thresholds'!E:E,'NAAQS Conformity Thresholds'!A:A,B327,'NAAQS Conformity Thresholds'!B:B,LEFT(E327,1),'NAAQS Conformity Thresholds'!C:C,F327,'NAAQS Conformity Thresholds'!D:D,L327)))))</f>
        <v>100</v>
      </c>
      <c r="J327" s="97"/>
      <c r="K327" s="43" t="s">
        <v>925</v>
      </c>
      <c r="L327" s="98" t="s">
        <v>1412</v>
      </c>
      <c r="M327" s="8"/>
    </row>
    <row r="328" spans="1:13" x14ac:dyDescent="0.25">
      <c r="A328" s="178" t="s">
        <v>3316</v>
      </c>
      <c r="B328" s="43" t="s">
        <v>1053</v>
      </c>
      <c r="C328" s="43" t="s">
        <v>2430</v>
      </c>
      <c r="D328" s="43" t="str">
        <f t="shared" si="5"/>
        <v>Ozone (2008 8-hour)</v>
      </c>
      <c r="E328" s="43" t="s">
        <v>3088</v>
      </c>
      <c r="F328" s="43" t="s">
        <v>1056</v>
      </c>
      <c r="G328" s="43" t="s">
        <v>3088</v>
      </c>
      <c r="H328" s="99">
        <v>44305</v>
      </c>
      <c r="I328" s="43">
        <f>IF(OR(B328="CO",B328="NO2",B328="SO2",B328="PM2.5"),SUMIFS('NAAQS Conformity Thresholds'!E:E,'NAAQS Conformity Thresholds'!A:A,B328),
IF(AND(B328="PM10",LEFT(E328,1)="M"),SUMIFS('NAAQS Conformity Thresholds'!E:E,'NAAQS Conformity Thresholds'!A:A,B328,'NAAQS Conformity Thresholds'!B:B,LEFT(E328,1)),
IF(AND(B328="Ozone",LEFT(E328,1)="M"),SUMIFS('NAAQS Conformity Thresholds'!E:E,'NAAQS Conformity Thresholds'!A:A,B328,'NAAQS Conformity Thresholds'!B:B,LEFT(E328,1),'NAAQS Conformity Thresholds'!D:D,L328),
IF(AND(B328="Ozone",AND(LEFT(E328,1)="N",OR(G328="Marginal",G328="Moderate"))),SUMIFS('NAAQS Conformity Thresholds'!E:E,'NAAQS Conformity Thresholds'!A:A,B328,'NAAQS Conformity Thresholds'!B:B,"N",'NAAQS Conformity Thresholds'!C:C,F328,'NAAQS Conformity Thresholds'!D:D,L328),
SUMIFS('NAAQS Conformity Thresholds'!E:E,'NAAQS Conformity Thresholds'!A:A,B328,'NAAQS Conformity Thresholds'!B:B,LEFT(E328,1),'NAAQS Conformity Thresholds'!C:C,F328,'NAAQS Conformity Thresholds'!D:D,L328)))))</f>
        <v>100</v>
      </c>
      <c r="J328" s="97"/>
      <c r="K328" s="178" t="s">
        <v>3317</v>
      </c>
      <c r="L328" s="98" t="s">
        <v>1086</v>
      </c>
      <c r="M328" s="8"/>
    </row>
    <row r="329" spans="1:13" x14ac:dyDescent="0.25">
      <c r="A329" s="178" t="s">
        <v>3307</v>
      </c>
      <c r="B329" s="43" t="s">
        <v>1053</v>
      </c>
      <c r="C329" s="43" t="s">
        <v>2430</v>
      </c>
      <c r="D329" s="43" t="str">
        <f t="shared" si="5"/>
        <v>Ozone (2008 8-hour)</v>
      </c>
      <c r="E329" s="43" t="s">
        <v>3088</v>
      </c>
      <c r="F329" s="43" t="s">
        <v>1056</v>
      </c>
      <c r="G329" s="43" t="s">
        <v>3088</v>
      </c>
      <c r="H329" s="99">
        <v>44305</v>
      </c>
      <c r="I329" s="43">
        <f>IF(OR(B329="CO",B329="NO2",B329="SO2",B329="PM2.5"),SUMIFS('NAAQS Conformity Thresholds'!E:E,'NAAQS Conformity Thresholds'!A:A,B329),
IF(AND(B329="PM10",LEFT(E329,1)="M"),SUMIFS('NAAQS Conformity Thresholds'!E:E,'NAAQS Conformity Thresholds'!A:A,B329,'NAAQS Conformity Thresholds'!B:B,LEFT(E329,1)),
IF(AND(B329="Ozone",LEFT(E329,1)="M"),SUMIFS('NAAQS Conformity Thresholds'!E:E,'NAAQS Conformity Thresholds'!A:A,B329,'NAAQS Conformity Thresholds'!B:B,LEFT(E329,1),'NAAQS Conformity Thresholds'!D:D,L329),
IF(AND(B329="Ozone",AND(LEFT(E329,1)="N",OR(G329="Marginal",G329="Moderate"))),SUMIFS('NAAQS Conformity Thresholds'!E:E,'NAAQS Conformity Thresholds'!A:A,B329,'NAAQS Conformity Thresholds'!B:B,"N",'NAAQS Conformity Thresholds'!C:C,F329,'NAAQS Conformity Thresholds'!D:D,L329),
SUMIFS('NAAQS Conformity Thresholds'!E:E,'NAAQS Conformity Thresholds'!A:A,B329,'NAAQS Conformity Thresholds'!B:B,LEFT(E329,1),'NAAQS Conformity Thresholds'!C:C,F329,'NAAQS Conformity Thresholds'!D:D,L329)))))</f>
        <v>100</v>
      </c>
      <c r="J329" s="97"/>
      <c r="K329" s="178" t="s">
        <v>3308</v>
      </c>
      <c r="L329" s="98" t="s">
        <v>1086</v>
      </c>
      <c r="M329" s="8"/>
    </row>
    <row r="330" spans="1:13" x14ac:dyDescent="0.25">
      <c r="A330" s="178" t="s">
        <v>1098</v>
      </c>
      <c r="B330" s="97" t="s">
        <v>1053</v>
      </c>
      <c r="C330" s="43" t="s">
        <v>3125</v>
      </c>
      <c r="D330" s="43" t="str">
        <f t="shared" si="5"/>
        <v>Ozone (2015 8-hour)</v>
      </c>
      <c r="E330" s="43" t="s">
        <v>2996</v>
      </c>
      <c r="F330" s="43" t="s">
        <v>1065</v>
      </c>
      <c r="G330" s="43" t="s">
        <v>1065</v>
      </c>
      <c r="H330" s="99">
        <v>43616</v>
      </c>
      <c r="I330" s="43">
        <f>IF(OR(B330="CO",B330="NO2",B330="SO2",B330="PM2.5"),SUMIFS('NAAQS Conformity Thresholds'!E:E,'NAAQS Conformity Thresholds'!A:A,B330),
IF(AND(B330="PM10",LEFT(E330,1)="M"),SUMIFS('NAAQS Conformity Thresholds'!E:E,'NAAQS Conformity Thresholds'!A:A,B330,'NAAQS Conformity Thresholds'!B:B,LEFT(E330,1)),
IF(AND(B330="Ozone",LEFT(E330,1)="M"),SUMIFS('NAAQS Conformity Thresholds'!E:E,'NAAQS Conformity Thresholds'!A:A,B330,'NAAQS Conformity Thresholds'!B:B,LEFT(E330,1),'NAAQS Conformity Thresholds'!D:D,L330),
IF(AND(B330="Ozone",AND(LEFT(E330,1)="N",OR(G330="Marginal",G330="Moderate"))),SUMIFS('NAAQS Conformity Thresholds'!E:E,'NAAQS Conformity Thresholds'!A:A,B330,'NAAQS Conformity Thresholds'!B:B,"N",'NAAQS Conformity Thresholds'!C:C,F330,'NAAQS Conformity Thresholds'!D:D,L330),
SUMIFS('NAAQS Conformity Thresholds'!E:E,'NAAQS Conformity Thresholds'!A:A,B330,'NAAQS Conformity Thresholds'!B:B,LEFT(E330,1),'NAAQS Conformity Thresholds'!C:C,F330,'NAAQS Conformity Thresholds'!D:D,L330)))))</f>
        <v>100</v>
      </c>
      <c r="J330" s="97"/>
      <c r="K330" s="43" t="s">
        <v>3171</v>
      </c>
      <c r="L330" s="98" t="s">
        <v>1086</v>
      </c>
      <c r="M330" s="8"/>
    </row>
    <row r="331" spans="1:13" x14ac:dyDescent="0.25">
      <c r="A331" s="97" t="s">
        <v>1545</v>
      </c>
      <c r="B331" s="43" t="s">
        <v>3085</v>
      </c>
      <c r="C331" s="43" t="s">
        <v>2425</v>
      </c>
      <c r="D331" s="43" t="str">
        <f t="shared" si="5"/>
        <v>PM10 (1987 24-hour)</v>
      </c>
      <c r="E331" s="43" t="s">
        <v>3088</v>
      </c>
      <c r="F331" s="43" t="s">
        <v>1056</v>
      </c>
      <c r="G331" s="43" t="s">
        <v>3088</v>
      </c>
      <c r="H331" s="99">
        <v>43616</v>
      </c>
      <c r="I331" s="43">
        <f>IF(OR(B331="CO",B331="NO2",B331="SO2",B331="PM2.5"),SUMIFS('NAAQS Conformity Thresholds'!E:E,'NAAQS Conformity Thresholds'!A:A,B331),
IF(AND(B331="PM10",LEFT(E331,1)="M"),SUMIFS('NAAQS Conformity Thresholds'!E:E,'NAAQS Conformity Thresholds'!A:A,B331,'NAAQS Conformity Thresholds'!B:B,LEFT(E331,1)),
IF(AND(B331="Ozone",LEFT(E331,1)="M"),SUMIFS('NAAQS Conformity Thresholds'!E:E,'NAAQS Conformity Thresholds'!A:A,B331,'NAAQS Conformity Thresholds'!B:B,LEFT(E331,1),'NAAQS Conformity Thresholds'!D:D,L331),
IF(AND(B331="Ozone",AND(LEFT(E331,1)="N",OR(G331="Marginal",G331="Moderate"))),SUMIFS('NAAQS Conformity Thresholds'!E:E,'NAAQS Conformity Thresholds'!A:A,B331,'NAAQS Conformity Thresholds'!B:B,"N",'NAAQS Conformity Thresholds'!C:C,F331,'NAAQS Conformity Thresholds'!D:D,L331),
SUMIFS('NAAQS Conformity Thresholds'!E:E,'NAAQS Conformity Thresholds'!A:A,B331,'NAAQS Conformity Thresholds'!B:B,LEFT(E331,1),'NAAQS Conformity Thresholds'!C:C,F331,'NAAQS Conformity Thresholds'!D:D,L331)))))</f>
        <v>100</v>
      </c>
      <c r="J331" s="97"/>
      <c r="K331" s="43" t="s">
        <v>1332</v>
      </c>
      <c r="L331" s="98" t="s">
        <v>1412</v>
      </c>
      <c r="M331" s="8"/>
    </row>
    <row r="332" spans="1:13" x14ac:dyDescent="0.25">
      <c r="A332" s="97" t="s">
        <v>1546</v>
      </c>
      <c r="B332" s="43" t="s">
        <v>3085</v>
      </c>
      <c r="C332" s="43" t="s">
        <v>2425</v>
      </c>
      <c r="D332" s="43" t="str">
        <f t="shared" si="5"/>
        <v>PM10 (1987 24-hour)</v>
      </c>
      <c r="E332" s="43" t="s">
        <v>3088</v>
      </c>
      <c r="F332" s="43" t="s">
        <v>1056</v>
      </c>
      <c r="G332" s="43" t="s">
        <v>3088</v>
      </c>
      <c r="H332" s="99">
        <v>43616</v>
      </c>
      <c r="I332" s="43">
        <f>IF(OR(B332="CO",B332="NO2",B332="SO2",B332="PM2.5"),SUMIFS('NAAQS Conformity Thresholds'!E:E,'NAAQS Conformity Thresholds'!A:A,B332),
IF(AND(B332="PM10",LEFT(E332,1)="M"),SUMIFS('NAAQS Conformity Thresholds'!E:E,'NAAQS Conformity Thresholds'!A:A,B332,'NAAQS Conformity Thresholds'!B:B,LEFT(E332,1)),
IF(AND(B332="Ozone",LEFT(E332,1)="M"),SUMIFS('NAAQS Conformity Thresholds'!E:E,'NAAQS Conformity Thresholds'!A:A,B332,'NAAQS Conformity Thresholds'!B:B,LEFT(E332,1),'NAAQS Conformity Thresholds'!D:D,L332),
IF(AND(B332="Ozone",AND(LEFT(E332,1)="N",OR(G332="Marginal",G332="Moderate"))),SUMIFS('NAAQS Conformity Thresholds'!E:E,'NAAQS Conformity Thresholds'!A:A,B332,'NAAQS Conformity Thresholds'!B:B,"N",'NAAQS Conformity Thresholds'!C:C,F332,'NAAQS Conformity Thresholds'!D:D,L332),
SUMIFS('NAAQS Conformity Thresholds'!E:E,'NAAQS Conformity Thresholds'!A:A,B332,'NAAQS Conformity Thresholds'!B:B,LEFT(E332,1),'NAAQS Conformity Thresholds'!C:C,F332,'NAAQS Conformity Thresholds'!D:D,L332)))))</f>
        <v>100</v>
      </c>
      <c r="J332" s="97"/>
      <c r="K332" s="43" t="s">
        <v>1333</v>
      </c>
      <c r="L332" s="98" t="s">
        <v>1412</v>
      </c>
      <c r="M332" s="8"/>
    </row>
    <row r="333" spans="1:13" ht="45" x14ac:dyDescent="0.25">
      <c r="A333" s="97" t="s">
        <v>1589</v>
      </c>
      <c r="B333" s="43" t="s">
        <v>3085</v>
      </c>
      <c r="C333" s="43" t="s">
        <v>2425</v>
      </c>
      <c r="D333" s="43" t="str">
        <f t="shared" si="5"/>
        <v>PM10 (1987 24-hour)</v>
      </c>
      <c r="E333" s="43" t="s">
        <v>3088</v>
      </c>
      <c r="F333" s="43" t="s">
        <v>1056</v>
      </c>
      <c r="G333" s="43" t="s">
        <v>3088</v>
      </c>
      <c r="H333" s="99">
        <v>43616</v>
      </c>
      <c r="I333" s="43">
        <f>IF(OR(B333="CO",B333="NO2",B333="SO2",B333="PM2.5"),SUMIFS('NAAQS Conformity Thresholds'!E:E,'NAAQS Conformity Thresholds'!A:A,B333),
IF(AND(B333="PM10",LEFT(E333,1)="M"),SUMIFS('NAAQS Conformity Thresholds'!E:E,'NAAQS Conformity Thresholds'!A:A,B333,'NAAQS Conformity Thresholds'!B:B,LEFT(E333,1)),
IF(AND(B333="Ozone",LEFT(E333,1)="M"),SUMIFS('NAAQS Conformity Thresholds'!E:E,'NAAQS Conformity Thresholds'!A:A,B333,'NAAQS Conformity Thresholds'!B:B,LEFT(E333,1),'NAAQS Conformity Thresholds'!D:D,L333),
IF(AND(B333="Ozone",AND(LEFT(E333,1)="N",OR(G333="Marginal",G333="Moderate"))),SUMIFS('NAAQS Conformity Thresholds'!E:E,'NAAQS Conformity Thresholds'!A:A,B333,'NAAQS Conformity Thresholds'!B:B,"N",'NAAQS Conformity Thresholds'!C:C,F333,'NAAQS Conformity Thresholds'!D:D,L333),
SUMIFS('NAAQS Conformity Thresholds'!E:E,'NAAQS Conformity Thresholds'!A:A,B333,'NAAQS Conformity Thresholds'!B:B,LEFT(E333,1),'NAAQS Conformity Thresholds'!C:C,F333,'NAAQS Conformity Thresholds'!D:D,L333)))))</f>
        <v>100</v>
      </c>
      <c r="J333" s="97" t="s">
        <v>3228</v>
      </c>
      <c r="K333" s="43" t="s">
        <v>1326</v>
      </c>
      <c r="L333" s="98" t="s">
        <v>1412</v>
      </c>
      <c r="M333" s="8"/>
    </row>
    <row r="334" spans="1:13" x14ac:dyDescent="0.25">
      <c r="A334" s="97" t="s">
        <v>1491</v>
      </c>
      <c r="B334" s="43" t="s">
        <v>3085</v>
      </c>
      <c r="C334" s="43" t="s">
        <v>2425</v>
      </c>
      <c r="D334" s="43" t="str">
        <f t="shared" si="5"/>
        <v>PM10 (1987 24-hour)</v>
      </c>
      <c r="E334" s="43" t="s">
        <v>2996</v>
      </c>
      <c r="F334" s="43" t="s">
        <v>1056</v>
      </c>
      <c r="G334" s="43" t="s">
        <v>1056</v>
      </c>
      <c r="H334" s="99">
        <v>43616</v>
      </c>
      <c r="I334" s="43">
        <f>IF(OR(B334="CO",B334="NO2",B334="SO2",B334="PM2.5"),SUMIFS('NAAQS Conformity Thresholds'!E:E,'NAAQS Conformity Thresholds'!A:A,B334),
IF(AND(B334="PM10",LEFT(E334,1)="M"),SUMIFS('NAAQS Conformity Thresholds'!E:E,'NAAQS Conformity Thresholds'!A:A,B334,'NAAQS Conformity Thresholds'!B:B,LEFT(E334,1)),
IF(AND(B334="Ozone",LEFT(E334,1)="M"),SUMIFS('NAAQS Conformity Thresholds'!E:E,'NAAQS Conformity Thresholds'!A:A,B334,'NAAQS Conformity Thresholds'!B:B,LEFT(E334,1),'NAAQS Conformity Thresholds'!D:D,L334),
IF(AND(B334="Ozone",AND(LEFT(E334,1)="N",OR(G334="Marginal",G334="Moderate"))),SUMIFS('NAAQS Conformity Thresholds'!E:E,'NAAQS Conformity Thresholds'!A:A,B334,'NAAQS Conformity Thresholds'!B:B,"N",'NAAQS Conformity Thresholds'!C:C,F334,'NAAQS Conformity Thresholds'!D:D,L334),
SUMIFS('NAAQS Conformity Thresholds'!E:E,'NAAQS Conformity Thresholds'!A:A,B334,'NAAQS Conformity Thresholds'!B:B,LEFT(E334,1),'NAAQS Conformity Thresholds'!C:C,F334,'NAAQS Conformity Thresholds'!D:D,L334)))))</f>
        <v>100</v>
      </c>
      <c r="J334" s="97"/>
      <c r="K334" s="43" t="s">
        <v>1303</v>
      </c>
      <c r="L334" s="98" t="s">
        <v>1412</v>
      </c>
      <c r="M334" s="8"/>
    </row>
    <row r="335" spans="1:13" x14ac:dyDescent="0.25">
      <c r="A335" s="97" t="s">
        <v>1470</v>
      </c>
      <c r="B335" s="43" t="s">
        <v>764</v>
      </c>
      <c r="C335" s="43" t="s">
        <v>2427</v>
      </c>
      <c r="D335" s="43" t="str">
        <f t="shared" si="5"/>
        <v>CO (1971 8-hour)</v>
      </c>
      <c r="E335" s="43" t="s">
        <v>3088</v>
      </c>
      <c r="F335" s="95" t="s">
        <v>1412</v>
      </c>
      <c r="G335" s="43" t="s">
        <v>3088</v>
      </c>
      <c r="H335" s="99">
        <v>42779</v>
      </c>
      <c r="I335" s="43">
        <f>IF(OR(B335="CO",B335="NO2",B335="SO2",B335="PM2.5"),SUMIFS('NAAQS Conformity Thresholds'!E:E,'NAAQS Conformity Thresholds'!A:A,B335),
IF(AND(B335="PM10",LEFT(E335,1)="M"),SUMIFS('NAAQS Conformity Thresholds'!E:E,'NAAQS Conformity Thresholds'!A:A,B335,'NAAQS Conformity Thresholds'!B:B,LEFT(E335,1)),
IF(AND(B335="Ozone",LEFT(E335,1)="M"),SUMIFS('NAAQS Conformity Thresholds'!E:E,'NAAQS Conformity Thresholds'!A:A,B335,'NAAQS Conformity Thresholds'!B:B,LEFT(E335,1),'NAAQS Conformity Thresholds'!D:D,L335),
IF(AND(B335="Ozone",AND(LEFT(E335,1)="N",OR(G335="Marginal",G335="Moderate"))),SUMIFS('NAAQS Conformity Thresholds'!E:E,'NAAQS Conformity Thresholds'!A:A,B335,'NAAQS Conformity Thresholds'!B:B,"N",'NAAQS Conformity Thresholds'!C:C,F335,'NAAQS Conformity Thresholds'!D:D,L335),
SUMIFS('NAAQS Conformity Thresholds'!E:E,'NAAQS Conformity Thresholds'!A:A,B335,'NAAQS Conformity Thresholds'!B:B,LEFT(E335,1),'NAAQS Conformity Thresholds'!C:C,F335,'NAAQS Conformity Thresholds'!D:D,L335)))))</f>
        <v>100</v>
      </c>
      <c r="J335" s="97"/>
      <c r="K335" s="43" t="s">
        <v>1278</v>
      </c>
      <c r="L335" s="98" t="s">
        <v>1412</v>
      </c>
      <c r="M335" s="8"/>
    </row>
    <row r="336" spans="1:13" x14ac:dyDescent="0.25">
      <c r="A336" s="97" t="s">
        <v>3120</v>
      </c>
      <c r="B336" s="97" t="s">
        <v>1053</v>
      </c>
      <c r="C336" s="43" t="s">
        <v>3125</v>
      </c>
      <c r="D336" s="43" t="str">
        <f t="shared" si="5"/>
        <v>Ozone (2015 8-hour)</v>
      </c>
      <c r="E336" s="43" t="s">
        <v>2996</v>
      </c>
      <c r="F336" s="43" t="s">
        <v>1065</v>
      </c>
      <c r="G336" s="43" t="s">
        <v>1065</v>
      </c>
      <c r="H336" s="99">
        <v>43616</v>
      </c>
      <c r="I336" s="43">
        <f>IF(OR(B336="CO",B336="NO2",B336="SO2",B336="PM2.5"),SUMIFS('NAAQS Conformity Thresholds'!E:E,'NAAQS Conformity Thresholds'!A:A,B336),
IF(AND(B336="PM10",LEFT(E336,1)="M"),SUMIFS('NAAQS Conformity Thresholds'!E:E,'NAAQS Conformity Thresholds'!A:A,B336,'NAAQS Conformity Thresholds'!B:B,LEFT(E336,1)),
IF(AND(B336="Ozone",LEFT(E336,1)="M"),SUMIFS('NAAQS Conformity Thresholds'!E:E,'NAAQS Conformity Thresholds'!A:A,B336,'NAAQS Conformity Thresholds'!B:B,LEFT(E336,1),'NAAQS Conformity Thresholds'!D:D,L336),
IF(AND(B336="Ozone",AND(LEFT(E336,1)="N",OR(G336="Marginal",G336="Moderate"))),SUMIFS('NAAQS Conformity Thresholds'!E:E,'NAAQS Conformity Thresholds'!A:A,B336,'NAAQS Conformity Thresholds'!B:B,"N",'NAAQS Conformity Thresholds'!C:C,F336,'NAAQS Conformity Thresholds'!D:D,L336),
SUMIFS('NAAQS Conformity Thresholds'!E:E,'NAAQS Conformity Thresholds'!A:A,B336,'NAAQS Conformity Thresholds'!B:B,LEFT(E336,1),'NAAQS Conformity Thresholds'!C:C,F336,'NAAQS Conformity Thresholds'!D:D,L336)))))</f>
        <v>100</v>
      </c>
      <c r="J336" s="97"/>
      <c r="K336" s="43" t="s">
        <v>3172</v>
      </c>
      <c r="L336" s="98" t="s">
        <v>1086</v>
      </c>
      <c r="M336" s="8"/>
    </row>
    <row r="337" spans="1:13" x14ac:dyDescent="0.25">
      <c r="A337" s="97" t="s">
        <v>1198</v>
      </c>
      <c r="B337" s="43" t="s">
        <v>2422</v>
      </c>
      <c r="C337" s="43" t="s">
        <v>2428</v>
      </c>
      <c r="D337" s="43" t="str">
        <f t="shared" si="5"/>
        <v>SO2 (2010 1-hour)</v>
      </c>
      <c r="E337" s="43" t="s">
        <v>3088</v>
      </c>
      <c r="F337" s="95" t="s">
        <v>1412</v>
      </c>
      <c r="G337" s="43" t="s">
        <v>3088</v>
      </c>
      <c r="H337" s="99">
        <v>44305</v>
      </c>
      <c r="I337" s="43">
        <f>IF(OR(B337="CO",B337="NO2",B337="SO2",B337="PM2.5"),SUMIFS('NAAQS Conformity Thresholds'!E:E,'NAAQS Conformity Thresholds'!A:A,B337),
IF(AND(B337="PM10",LEFT(E337,1)="M"),SUMIFS('NAAQS Conformity Thresholds'!E:E,'NAAQS Conformity Thresholds'!A:A,B337,'NAAQS Conformity Thresholds'!B:B,LEFT(E337,1)),
IF(AND(B337="Ozone",LEFT(E337,1)="M"),SUMIFS('NAAQS Conformity Thresholds'!E:E,'NAAQS Conformity Thresholds'!A:A,B337,'NAAQS Conformity Thresholds'!B:B,LEFT(E337,1),'NAAQS Conformity Thresholds'!D:D,L337),
IF(AND(B337="Ozone",AND(LEFT(E337,1)="N",OR(G337="Marginal",G337="Moderate"))),SUMIFS('NAAQS Conformity Thresholds'!E:E,'NAAQS Conformity Thresholds'!A:A,B337,'NAAQS Conformity Thresholds'!B:B,"N",'NAAQS Conformity Thresholds'!C:C,F337,'NAAQS Conformity Thresholds'!D:D,L337),
SUMIFS('NAAQS Conformity Thresholds'!E:E,'NAAQS Conformity Thresholds'!A:A,B337,'NAAQS Conformity Thresholds'!B:B,LEFT(E337,1),'NAAQS Conformity Thresholds'!C:C,F337,'NAAQS Conformity Thresholds'!D:D,L337)))))</f>
        <v>100</v>
      </c>
      <c r="J337" s="97"/>
      <c r="K337" s="43" t="s">
        <v>1221</v>
      </c>
      <c r="L337" s="98" t="s">
        <v>1412</v>
      </c>
      <c r="M337" s="8"/>
    </row>
    <row r="338" spans="1:13" x14ac:dyDescent="0.25">
      <c r="A338" s="97" t="s">
        <v>1471</v>
      </c>
      <c r="B338" s="43" t="s">
        <v>764</v>
      </c>
      <c r="C338" s="43" t="s">
        <v>2427</v>
      </c>
      <c r="D338" s="43" t="str">
        <f t="shared" si="5"/>
        <v>CO (1971 8-hour)</v>
      </c>
      <c r="E338" s="43" t="s">
        <v>3088</v>
      </c>
      <c r="F338" s="43" t="s">
        <v>1082</v>
      </c>
      <c r="G338" s="43" t="s">
        <v>3088</v>
      </c>
      <c r="H338" s="99">
        <v>42779</v>
      </c>
      <c r="I338" s="43">
        <f>IF(OR(B338="CO",B338="NO2",B338="SO2",B338="PM2.5"),SUMIFS('NAAQS Conformity Thresholds'!E:E,'NAAQS Conformity Thresholds'!A:A,B338),
IF(AND(B338="PM10",LEFT(E338,1)="M"),SUMIFS('NAAQS Conformity Thresholds'!E:E,'NAAQS Conformity Thresholds'!A:A,B338,'NAAQS Conformity Thresholds'!B:B,LEFT(E338,1)),
IF(AND(B338="Ozone",LEFT(E338,1)="M"),SUMIFS('NAAQS Conformity Thresholds'!E:E,'NAAQS Conformity Thresholds'!A:A,B338,'NAAQS Conformity Thresholds'!B:B,LEFT(E338,1),'NAAQS Conformity Thresholds'!D:D,L338),
IF(AND(B338="Ozone",AND(LEFT(E338,1)="N",OR(G338="Marginal",G338="Moderate"))),SUMIFS('NAAQS Conformity Thresholds'!E:E,'NAAQS Conformity Thresholds'!A:A,B338,'NAAQS Conformity Thresholds'!B:B,"N",'NAAQS Conformity Thresholds'!C:C,F338,'NAAQS Conformity Thresholds'!D:D,L338),
SUMIFS('NAAQS Conformity Thresholds'!E:E,'NAAQS Conformity Thresholds'!A:A,B338,'NAAQS Conformity Thresholds'!B:B,LEFT(E338,1),'NAAQS Conformity Thresholds'!C:C,F338,'NAAQS Conformity Thresholds'!D:D,L338)))))</f>
        <v>100</v>
      </c>
      <c r="J338" s="97"/>
      <c r="K338" s="43" t="s">
        <v>1279</v>
      </c>
      <c r="L338" s="98" t="s">
        <v>1412</v>
      </c>
      <c r="M338" s="8"/>
    </row>
    <row r="339" spans="1:13" x14ac:dyDescent="0.25">
      <c r="A339" s="97" t="s">
        <v>1547</v>
      </c>
      <c r="B339" s="43" t="s">
        <v>3085</v>
      </c>
      <c r="C339" s="43" t="s">
        <v>2425</v>
      </c>
      <c r="D339" s="43" t="str">
        <f t="shared" si="5"/>
        <v>PM10 (1987 24-hour)</v>
      </c>
      <c r="E339" s="43" t="s">
        <v>3088</v>
      </c>
      <c r="F339" s="43" t="s">
        <v>1056</v>
      </c>
      <c r="G339" s="43" t="s">
        <v>3088</v>
      </c>
      <c r="H339" s="99">
        <v>43616</v>
      </c>
      <c r="I339" s="43">
        <f>IF(OR(B339="CO",B339="NO2",B339="SO2",B339="PM2.5"),SUMIFS('NAAQS Conformity Thresholds'!E:E,'NAAQS Conformity Thresholds'!A:A,B339),
IF(AND(B339="PM10",LEFT(E339,1)="M"),SUMIFS('NAAQS Conformity Thresholds'!E:E,'NAAQS Conformity Thresholds'!A:A,B339,'NAAQS Conformity Thresholds'!B:B,LEFT(E339,1)),
IF(AND(B339="Ozone",LEFT(E339,1)="M"),SUMIFS('NAAQS Conformity Thresholds'!E:E,'NAAQS Conformity Thresholds'!A:A,B339,'NAAQS Conformity Thresholds'!B:B,LEFT(E339,1),'NAAQS Conformity Thresholds'!D:D,L339),
IF(AND(B339="Ozone",AND(LEFT(E339,1)="N",OR(G339="Marginal",G339="Moderate"))),SUMIFS('NAAQS Conformity Thresholds'!E:E,'NAAQS Conformity Thresholds'!A:A,B339,'NAAQS Conformity Thresholds'!B:B,"N",'NAAQS Conformity Thresholds'!C:C,F339,'NAAQS Conformity Thresholds'!D:D,L339),
SUMIFS('NAAQS Conformity Thresholds'!E:E,'NAAQS Conformity Thresholds'!A:A,B339,'NAAQS Conformity Thresholds'!B:B,LEFT(E339,1),'NAAQS Conformity Thresholds'!C:C,F339,'NAAQS Conformity Thresholds'!D:D,L339)))))</f>
        <v>100</v>
      </c>
      <c r="J339" s="97"/>
      <c r="K339" s="43" t="s">
        <v>1375</v>
      </c>
      <c r="L339" s="98" t="s">
        <v>1412</v>
      </c>
      <c r="M339" s="8"/>
    </row>
    <row r="340" spans="1:13" x14ac:dyDescent="0.25">
      <c r="A340" s="97" t="s">
        <v>1472</v>
      </c>
      <c r="B340" s="43" t="s">
        <v>764</v>
      </c>
      <c r="C340" s="43" t="s">
        <v>2427</v>
      </c>
      <c r="D340" s="43" t="str">
        <f t="shared" si="5"/>
        <v>CO (1971 8-hour)</v>
      </c>
      <c r="E340" s="43" t="s">
        <v>3088</v>
      </c>
      <c r="F340" s="95" t="s">
        <v>1412</v>
      </c>
      <c r="G340" s="43" t="s">
        <v>3088</v>
      </c>
      <c r="H340" s="99">
        <v>42779</v>
      </c>
      <c r="I340" s="43">
        <f>IF(OR(B340="CO",B340="NO2",B340="SO2",B340="PM2.5"),SUMIFS('NAAQS Conformity Thresholds'!E:E,'NAAQS Conformity Thresholds'!A:A,B340),
IF(AND(B340="PM10",LEFT(E340,1)="M"),SUMIFS('NAAQS Conformity Thresholds'!E:E,'NAAQS Conformity Thresholds'!A:A,B340,'NAAQS Conformity Thresholds'!B:B,LEFT(E340,1)),
IF(AND(B340="Ozone",LEFT(E340,1)="M"),SUMIFS('NAAQS Conformity Thresholds'!E:E,'NAAQS Conformity Thresholds'!A:A,B340,'NAAQS Conformity Thresholds'!B:B,LEFT(E340,1),'NAAQS Conformity Thresholds'!D:D,L340),
IF(AND(B340="Ozone",AND(LEFT(E340,1)="N",OR(G340="Marginal",G340="Moderate"))),SUMIFS('NAAQS Conformity Thresholds'!E:E,'NAAQS Conformity Thresholds'!A:A,B340,'NAAQS Conformity Thresholds'!B:B,"N",'NAAQS Conformity Thresholds'!C:C,F340,'NAAQS Conformity Thresholds'!D:D,L340),
SUMIFS('NAAQS Conformity Thresholds'!E:E,'NAAQS Conformity Thresholds'!A:A,B340,'NAAQS Conformity Thresholds'!B:B,LEFT(E340,1),'NAAQS Conformity Thresholds'!C:C,F340,'NAAQS Conformity Thresholds'!D:D,L340)))))</f>
        <v>100</v>
      </c>
      <c r="J340" s="97"/>
      <c r="K340" s="43" t="s">
        <v>1280</v>
      </c>
      <c r="L340" s="98" t="s">
        <v>1412</v>
      </c>
      <c r="M340" s="8"/>
    </row>
    <row r="341" spans="1:13" x14ac:dyDescent="0.25">
      <c r="A341" s="97" t="s">
        <v>942</v>
      </c>
      <c r="B341" s="43" t="s">
        <v>2422</v>
      </c>
      <c r="C341" s="43" t="s">
        <v>2428</v>
      </c>
      <c r="D341" s="43" t="str">
        <f t="shared" si="5"/>
        <v>SO2 (2010 1-hour)</v>
      </c>
      <c r="E341" s="43" t="s">
        <v>2996</v>
      </c>
      <c r="F341" s="95" t="s">
        <v>1412</v>
      </c>
      <c r="G341" s="43" t="s">
        <v>1412</v>
      </c>
      <c r="H341" s="99">
        <v>43616</v>
      </c>
      <c r="I341" s="43">
        <f>IF(OR(B341="CO",B341="NO2",B341="SO2",B341="PM2.5"),SUMIFS('NAAQS Conformity Thresholds'!E:E,'NAAQS Conformity Thresholds'!A:A,B341),
IF(AND(B341="PM10",LEFT(E341,1)="M"),SUMIFS('NAAQS Conformity Thresholds'!E:E,'NAAQS Conformity Thresholds'!A:A,B341,'NAAQS Conformity Thresholds'!B:B,LEFT(E341,1)),
IF(AND(B341="Ozone",LEFT(E341,1)="M"),SUMIFS('NAAQS Conformity Thresholds'!E:E,'NAAQS Conformity Thresholds'!A:A,B341,'NAAQS Conformity Thresholds'!B:B,LEFT(E341,1),'NAAQS Conformity Thresholds'!D:D,L341),
IF(AND(B341="Ozone",AND(LEFT(E341,1)="N",OR(G341="Marginal",G341="Moderate"))),SUMIFS('NAAQS Conformity Thresholds'!E:E,'NAAQS Conformity Thresholds'!A:A,B341,'NAAQS Conformity Thresholds'!B:B,"N",'NAAQS Conformity Thresholds'!C:C,F341,'NAAQS Conformity Thresholds'!D:D,L341),
SUMIFS('NAAQS Conformity Thresholds'!E:E,'NAAQS Conformity Thresholds'!A:A,B341,'NAAQS Conformity Thresholds'!B:B,LEFT(E341,1),'NAAQS Conformity Thresholds'!C:C,F341,'NAAQS Conformity Thresholds'!D:D,L341)))))</f>
        <v>100</v>
      </c>
      <c r="J341" s="97"/>
      <c r="K341" s="43" t="s">
        <v>943</v>
      </c>
      <c r="L341" s="98" t="s">
        <v>1412</v>
      </c>
      <c r="M341" s="8"/>
    </row>
    <row r="342" spans="1:13" x14ac:dyDescent="0.25">
      <c r="A342" s="97" t="s">
        <v>3003</v>
      </c>
      <c r="B342" s="43" t="s">
        <v>2422</v>
      </c>
      <c r="C342" s="43" t="s">
        <v>2428</v>
      </c>
      <c r="D342" s="43" t="str">
        <f t="shared" si="5"/>
        <v>SO2 (2010 1-hour)</v>
      </c>
      <c r="E342" s="43" t="s">
        <v>2996</v>
      </c>
      <c r="F342" s="95" t="s">
        <v>1412</v>
      </c>
      <c r="G342" s="43" t="s">
        <v>1412</v>
      </c>
      <c r="H342" s="99">
        <v>43616</v>
      </c>
      <c r="I342" s="43">
        <f>IF(OR(B342="CO",B342="NO2",B342="SO2",B342="PM2.5"),SUMIFS('NAAQS Conformity Thresholds'!E:E,'NAAQS Conformity Thresholds'!A:A,B342),
IF(AND(B342="PM10",LEFT(E342,1)="M"),SUMIFS('NAAQS Conformity Thresholds'!E:E,'NAAQS Conformity Thresholds'!A:A,B342,'NAAQS Conformity Thresholds'!B:B,LEFT(E342,1)),
IF(AND(B342="Ozone",LEFT(E342,1)="M"),SUMIFS('NAAQS Conformity Thresholds'!E:E,'NAAQS Conformity Thresholds'!A:A,B342,'NAAQS Conformity Thresholds'!B:B,LEFT(E342,1),'NAAQS Conformity Thresholds'!D:D,L342),
IF(AND(B342="Ozone",AND(LEFT(E342,1)="N",OR(G342="Marginal",G342="Moderate"))),SUMIFS('NAAQS Conformity Thresholds'!E:E,'NAAQS Conformity Thresholds'!A:A,B342,'NAAQS Conformity Thresholds'!B:B,"N",'NAAQS Conformity Thresholds'!C:C,F342,'NAAQS Conformity Thresholds'!D:D,L342),
SUMIFS('NAAQS Conformity Thresholds'!E:E,'NAAQS Conformity Thresholds'!A:A,B342,'NAAQS Conformity Thresholds'!B:B,LEFT(E342,1),'NAAQS Conformity Thresholds'!C:C,F342,'NAAQS Conformity Thresholds'!D:D,L342)))))</f>
        <v>100</v>
      </c>
      <c r="J342" s="97"/>
      <c r="K342" s="43" t="s">
        <v>3033</v>
      </c>
      <c r="L342" s="109" t="s">
        <v>1412</v>
      </c>
      <c r="M342" s="8"/>
    </row>
    <row r="343" spans="1:13" x14ac:dyDescent="0.25">
      <c r="A343" s="97" t="s">
        <v>1473</v>
      </c>
      <c r="B343" s="43" t="s">
        <v>764</v>
      </c>
      <c r="C343" s="43" t="s">
        <v>2427</v>
      </c>
      <c r="D343" s="43" t="str">
        <f t="shared" si="5"/>
        <v>CO (1971 8-hour)</v>
      </c>
      <c r="E343" s="43" t="s">
        <v>3088</v>
      </c>
      <c r="F343" s="95" t="s">
        <v>1412</v>
      </c>
      <c r="G343" s="43" t="s">
        <v>3088</v>
      </c>
      <c r="H343" s="99">
        <v>42779</v>
      </c>
      <c r="I343" s="43">
        <f>IF(OR(B343="CO",B343="NO2",B343="SO2",B343="PM2.5"),SUMIFS('NAAQS Conformity Thresholds'!E:E,'NAAQS Conformity Thresholds'!A:A,B343),
IF(AND(B343="PM10",LEFT(E343,1)="M"),SUMIFS('NAAQS Conformity Thresholds'!E:E,'NAAQS Conformity Thresholds'!A:A,B343,'NAAQS Conformity Thresholds'!B:B,LEFT(E343,1)),
IF(AND(B343="Ozone",LEFT(E343,1)="M"),SUMIFS('NAAQS Conformity Thresholds'!E:E,'NAAQS Conformity Thresholds'!A:A,B343,'NAAQS Conformity Thresholds'!B:B,LEFT(E343,1),'NAAQS Conformity Thresholds'!D:D,L343),
IF(AND(B343="Ozone",AND(LEFT(E343,1)="N",OR(G343="Marginal",G343="Moderate"))),SUMIFS('NAAQS Conformity Thresholds'!E:E,'NAAQS Conformity Thresholds'!A:A,B343,'NAAQS Conformity Thresholds'!B:B,"N",'NAAQS Conformity Thresholds'!C:C,F343,'NAAQS Conformity Thresholds'!D:D,L343),
SUMIFS('NAAQS Conformity Thresholds'!E:E,'NAAQS Conformity Thresholds'!A:A,B343,'NAAQS Conformity Thresholds'!B:B,LEFT(E343,1),'NAAQS Conformity Thresholds'!C:C,F343,'NAAQS Conformity Thresholds'!D:D,L343)))))</f>
        <v>100</v>
      </c>
      <c r="J343" s="97"/>
      <c r="K343" s="43" t="s">
        <v>1281</v>
      </c>
      <c r="L343" s="98" t="s">
        <v>1412</v>
      </c>
      <c r="M343" s="8"/>
    </row>
    <row r="344" spans="1:13" x14ac:dyDescent="0.25">
      <c r="A344" s="97" t="s">
        <v>934</v>
      </c>
      <c r="B344" s="97" t="s">
        <v>1053</v>
      </c>
      <c r="C344" s="43" t="s">
        <v>3125</v>
      </c>
      <c r="D344" s="43" t="str">
        <f t="shared" si="5"/>
        <v>Ozone (2015 8-hour)</v>
      </c>
      <c r="E344" s="43" t="s">
        <v>2996</v>
      </c>
      <c r="F344" s="43" t="s">
        <v>1065</v>
      </c>
      <c r="G344" s="43" t="s">
        <v>1065</v>
      </c>
      <c r="H344" s="99">
        <v>43616</v>
      </c>
      <c r="I344" s="43">
        <f>IF(OR(B344="CO",B344="NO2",B344="SO2",B344="PM2.5"),SUMIFS('NAAQS Conformity Thresholds'!E:E,'NAAQS Conformity Thresholds'!A:A,B344),
IF(AND(B344="PM10",LEFT(E344,1)="M"),SUMIFS('NAAQS Conformity Thresholds'!E:E,'NAAQS Conformity Thresholds'!A:A,B344,'NAAQS Conformity Thresholds'!B:B,LEFT(E344,1)),
IF(AND(B344="Ozone",LEFT(E344,1)="M"),SUMIFS('NAAQS Conformity Thresholds'!E:E,'NAAQS Conformity Thresholds'!A:A,B344,'NAAQS Conformity Thresholds'!B:B,LEFT(E344,1),'NAAQS Conformity Thresholds'!D:D,L344),
IF(AND(B344="Ozone",AND(LEFT(E344,1)="N",OR(G344="Marginal",G344="Moderate"))),SUMIFS('NAAQS Conformity Thresholds'!E:E,'NAAQS Conformity Thresholds'!A:A,B344,'NAAQS Conformity Thresholds'!B:B,"N",'NAAQS Conformity Thresholds'!C:C,F344,'NAAQS Conformity Thresholds'!D:D,L344),
SUMIFS('NAAQS Conformity Thresholds'!E:E,'NAAQS Conformity Thresholds'!A:A,B344,'NAAQS Conformity Thresholds'!B:B,LEFT(E344,1),'NAAQS Conformity Thresholds'!C:C,F344,'NAAQS Conformity Thresholds'!D:D,L344)))))</f>
        <v>100</v>
      </c>
      <c r="J344" s="97"/>
      <c r="K344" s="43" t="s">
        <v>3173</v>
      </c>
      <c r="L344" s="98" t="s">
        <v>1086</v>
      </c>
      <c r="M344" s="8"/>
    </row>
    <row r="345" spans="1:13" x14ac:dyDescent="0.25">
      <c r="A345" s="97" t="s">
        <v>936</v>
      </c>
      <c r="B345" s="43" t="s">
        <v>1053</v>
      </c>
      <c r="C345" s="43" t="s">
        <v>2430</v>
      </c>
      <c r="D345" s="43" t="str">
        <f t="shared" si="5"/>
        <v>Ozone (2008 8-hour)</v>
      </c>
      <c r="E345" s="43" t="s">
        <v>3088</v>
      </c>
      <c r="F345" s="43" t="s">
        <v>1065</v>
      </c>
      <c r="G345" s="43" t="s">
        <v>3088</v>
      </c>
      <c r="H345" s="99">
        <v>43616</v>
      </c>
      <c r="I345" s="43">
        <f>IF(OR(B345="CO",B345="NO2",B345="SO2",B345="PM2.5"),SUMIFS('NAAQS Conformity Thresholds'!E:E,'NAAQS Conformity Thresholds'!A:A,B345),
IF(AND(B345="PM10",LEFT(E345,1)="M"),SUMIFS('NAAQS Conformity Thresholds'!E:E,'NAAQS Conformity Thresholds'!A:A,B345,'NAAQS Conformity Thresholds'!B:B,LEFT(E345,1)),
IF(AND(B345="Ozone",LEFT(E345,1)="M"),SUMIFS('NAAQS Conformity Thresholds'!E:E,'NAAQS Conformity Thresholds'!A:A,B345,'NAAQS Conformity Thresholds'!B:B,LEFT(E345,1),'NAAQS Conformity Thresholds'!D:D,L345),
IF(AND(B345="Ozone",AND(LEFT(E345,1)="N",OR(G345="Marginal",G345="Moderate"))),SUMIFS('NAAQS Conformity Thresholds'!E:E,'NAAQS Conformity Thresholds'!A:A,B345,'NAAQS Conformity Thresholds'!B:B,"N",'NAAQS Conformity Thresholds'!C:C,F345,'NAAQS Conformity Thresholds'!D:D,L345),
SUMIFS('NAAQS Conformity Thresholds'!E:E,'NAAQS Conformity Thresholds'!A:A,B345,'NAAQS Conformity Thresholds'!B:B,LEFT(E345,1),'NAAQS Conformity Thresholds'!C:C,F345,'NAAQS Conformity Thresholds'!D:D,L345)))))</f>
        <v>100</v>
      </c>
      <c r="J345" s="97"/>
      <c r="K345" s="43" t="s">
        <v>937</v>
      </c>
      <c r="L345" s="98" t="s">
        <v>1086</v>
      </c>
      <c r="M345" s="8"/>
    </row>
    <row r="346" spans="1:13" x14ac:dyDescent="0.25">
      <c r="A346" s="97" t="s">
        <v>1587</v>
      </c>
      <c r="B346" s="43" t="s">
        <v>2422</v>
      </c>
      <c r="C346" s="43" t="s">
        <v>2428</v>
      </c>
      <c r="D346" s="43" t="str">
        <f t="shared" si="5"/>
        <v>SO2 (2010 1-hour)</v>
      </c>
      <c r="E346" s="43" t="s">
        <v>3088</v>
      </c>
      <c r="F346" s="95" t="s">
        <v>1412</v>
      </c>
      <c r="G346" s="43" t="s">
        <v>3088</v>
      </c>
      <c r="H346" s="99">
        <v>44291</v>
      </c>
      <c r="I346" s="43">
        <f>IF(OR(B346="CO",B346="NO2",B346="SO2",B346="PM2.5"),SUMIFS('NAAQS Conformity Thresholds'!E:E,'NAAQS Conformity Thresholds'!A:A,B346),
IF(AND(B346="PM10",LEFT(E346,1)="M"),SUMIFS('NAAQS Conformity Thresholds'!E:E,'NAAQS Conformity Thresholds'!A:A,B346,'NAAQS Conformity Thresholds'!B:B,LEFT(E346,1)),
IF(AND(B346="Ozone",LEFT(E346,1)="M"),SUMIFS('NAAQS Conformity Thresholds'!E:E,'NAAQS Conformity Thresholds'!A:A,B346,'NAAQS Conformity Thresholds'!B:B,LEFT(E346,1),'NAAQS Conformity Thresholds'!D:D,L346),
IF(AND(B346="Ozone",AND(LEFT(E346,1)="N",OR(G346="Marginal",G346="Moderate"))),SUMIFS('NAAQS Conformity Thresholds'!E:E,'NAAQS Conformity Thresholds'!A:A,B346,'NAAQS Conformity Thresholds'!B:B,"N",'NAAQS Conformity Thresholds'!C:C,F346,'NAAQS Conformity Thresholds'!D:D,L346),
SUMIFS('NAAQS Conformity Thresholds'!E:E,'NAAQS Conformity Thresholds'!A:A,B346,'NAAQS Conformity Thresholds'!B:B,LEFT(E346,1),'NAAQS Conformity Thresholds'!C:C,F346,'NAAQS Conformity Thresholds'!D:D,L346)))))</f>
        <v>100</v>
      </c>
      <c r="J346" s="97"/>
      <c r="K346" s="43" t="s">
        <v>1222</v>
      </c>
      <c r="L346" s="98" t="s">
        <v>1412</v>
      </c>
      <c r="M346" s="8"/>
    </row>
    <row r="347" spans="1:13" x14ac:dyDescent="0.25">
      <c r="A347" s="97" t="s">
        <v>926</v>
      </c>
      <c r="B347" s="43" t="s">
        <v>3086</v>
      </c>
      <c r="C347" s="43" t="s">
        <v>2429</v>
      </c>
      <c r="D347" s="43" t="str">
        <f t="shared" si="5"/>
        <v>PM2.5 (2006 24-hour)</v>
      </c>
      <c r="E347" s="43" t="s">
        <v>3088</v>
      </c>
      <c r="F347" s="95" t="s">
        <v>3209</v>
      </c>
      <c r="G347" s="43" t="s">
        <v>3088</v>
      </c>
      <c r="H347" s="99">
        <v>43616</v>
      </c>
      <c r="I347" s="43">
        <f>IF(OR(B347="CO",B347="NO2",B347="SO2",B347="PM2.5"),SUMIFS('NAAQS Conformity Thresholds'!E:E,'NAAQS Conformity Thresholds'!A:A,B347),
IF(AND(B347="PM10",LEFT(E347,1)="M"),SUMIFS('NAAQS Conformity Thresholds'!E:E,'NAAQS Conformity Thresholds'!A:A,B347,'NAAQS Conformity Thresholds'!B:B,LEFT(E347,1)),
IF(AND(B347="Ozone",LEFT(E347,1)="M"),SUMIFS('NAAQS Conformity Thresholds'!E:E,'NAAQS Conformity Thresholds'!A:A,B347,'NAAQS Conformity Thresholds'!B:B,LEFT(E347,1),'NAAQS Conformity Thresholds'!D:D,L347),
IF(AND(B347="Ozone",AND(LEFT(E347,1)="N",OR(G347="Marginal",G347="Moderate"))),SUMIFS('NAAQS Conformity Thresholds'!E:E,'NAAQS Conformity Thresholds'!A:A,B347,'NAAQS Conformity Thresholds'!B:B,"N",'NAAQS Conformity Thresholds'!C:C,F347,'NAAQS Conformity Thresholds'!D:D,L347),
SUMIFS('NAAQS Conformity Thresholds'!E:E,'NAAQS Conformity Thresholds'!A:A,B347,'NAAQS Conformity Thresholds'!B:B,LEFT(E347,1),'NAAQS Conformity Thresholds'!C:C,F347,'NAAQS Conformity Thresholds'!D:D,L347)))))</f>
        <v>100</v>
      </c>
      <c r="J347" s="97"/>
      <c r="K347" s="43" t="s">
        <v>929</v>
      </c>
      <c r="L347" s="98" t="s">
        <v>1412</v>
      </c>
      <c r="M347" s="8"/>
    </row>
    <row r="348" spans="1:13" x14ac:dyDescent="0.25">
      <c r="A348" s="97" t="s">
        <v>1474</v>
      </c>
      <c r="B348" s="43" t="s">
        <v>764</v>
      </c>
      <c r="C348" s="43" t="s">
        <v>2427</v>
      </c>
      <c r="D348" s="43" t="str">
        <f t="shared" si="5"/>
        <v>CO (1971 8-hour)</v>
      </c>
      <c r="E348" s="43" t="s">
        <v>3088</v>
      </c>
      <c r="F348" s="43" t="s">
        <v>1293</v>
      </c>
      <c r="G348" s="43" t="s">
        <v>3088</v>
      </c>
      <c r="H348" s="99">
        <v>42779</v>
      </c>
      <c r="I348" s="43">
        <f>IF(OR(B348="CO",B348="NO2",B348="SO2",B348="PM2.5"),SUMIFS('NAAQS Conformity Thresholds'!E:E,'NAAQS Conformity Thresholds'!A:A,B348),
IF(AND(B348="PM10",LEFT(E348,1)="M"),SUMIFS('NAAQS Conformity Thresholds'!E:E,'NAAQS Conformity Thresholds'!A:A,B348,'NAAQS Conformity Thresholds'!B:B,LEFT(E348,1)),
IF(AND(B348="Ozone",LEFT(E348,1)="M"),SUMIFS('NAAQS Conformity Thresholds'!E:E,'NAAQS Conformity Thresholds'!A:A,B348,'NAAQS Conformity Thresholds'!B:B,LEFT(E348,1),'NAAQS Conformity Thresholds'!D:D,L348),
IF(AND(B348="Ozone",AND(LEFT(E348,1)="N",OR(G348="Marginal",G348="Moderate"))),SUMIFS('NAAQS Conformity Thresholds'!E:E,'NAAQS Conformity Thresholds'!A:A,B348,'NAAQS Conformity Thresholds'!B:B,"N",'NAAQS Conformity Thresholds'!C:C,F348,'NAAQS Conformity Thresholds'!D:D,L348),
SUMIFS('NAAQS Conformity Thresholds'!E:E,'NAAQS Conformity Thresholds'!A:A,B348,'NAAQS Conformity Thresholds'!B:B,LEFT(E348,1),'NAAQS Conformity Thresholds'!C:C,F348,'NAAQS Conformity Thresholds'!D:D,L348)))))</f>
        <v>100</v>
      </c>
      <c r="J348" s="97"/>
      <c r="K348" s="43" t="s">
        <v>1282</v>
      </c>
      <c r="L348" s="98" t="s">
        <v>1412</v>
      </c>
      <c r="M348" s="8"/>
    </row>
    <row r="349" spans="1:13" x14ac:dyDescent="0.25">
      <c r="A349" s="97" t="s">
        <v>1199</v>
      </c>
      <c r="B349" s="43" t="s">
        <v>2422</v>
      </c>
      <c r="C349" s="43" t="s">
        <v>2428</v>
      </c>
      <c r="D349" s="43" t="str">
        <f t="shared" si="5"/>
        <v>SO2 (2010 1-hour)</v>
      </c>
      <c r="E349" s="43" t="s">
        <v>2996</v>
      </c>
      <c r="F349" s="95" t="s">
        <v>1412</v>
      </c>
      <c r="G349" s="43" t="s">
        <v>1412</v>
      </c>
      <c r="H349" s="99">
        <v>43616</v>
      </c>
      <c r="I349" s="43">
        <f>IF(OR(B349="CO",B349="NO2",B349="SO2",B349="PM2.5"),SUMIFS('NAAQS Conformity Thresholds'!E:E,'NAAQS Conformity Thresholds'!A:A,B349),
IF(AND(B349="PM10",LEFT(E349,1)="M"),SUMIFS('NAAQS Conformity Thresholds'!E:E,'NAAQS Conformity Thresholds'!A:A,B349,'NAAQS Conformity Thresholds'!B:B,LEFT(E349,1)),
IF(AND(B349="Ozone",LEFT(E349,1)="M"),SUMIFS('NAAQS Conformity Thresholds'!E:E,'NAAQS Conformity Thresholds'!A:A,B349,'NAAQS Conformity Thresholds'!B:B,LEFT(E349,1),'NAAQS Conformity Thresholds'!D:D,L349),
IF(AND(B349="Ozone",AND(LEFT(E349,1)="N",OR(G349="Marginal",G349="Moderate"))),SUMIFS('NAAQS Conformity Thresholds'!E:E,'NAAQS Conformity Thresholds'!A:A,B349,'NAAQS Conformity Thresholds'!B:B,"N",'NAAQS Conformity Thresholds'!C:C,F349,'NAAQS Conformity Thresholds'!D:D,L349),
SUMIFS('NAAQS Conformity Thresholds'!E:E,'NAAQS Conformity Thresholds'!A:A,B349,'NAAQS Conformity Thresholds'!B:B,LEFT(E349,1),'NAAQS Conformity Thresholds'!C:C,F349,'NAAQS Conformity Thresholds'!D:D,L349)))))</f>
        <v>100</v>
      </c>
      <c r="J349" s="97"/>
      <c r="K349" s="43" t="s">
        <v>1223</v>
      </c>
      <c r="L349" s="98" t="s">
        <v>1412</v>
      </c>
      <c r="M349" s="8"/>
    </row>
    <row r="350" spans="1:13" ht="45" x14ac:dyDescent="0.25">
      <c r="A350" s="97" t="s">
        <v>3121</v>
      </c>
      <c r="B350" s="97" t="s">
        <v>1053</v>
      </c>
      <c r="C350" s="43" t="s">
        <v>3125</v>
      </c>
      <c r="D350" s="43" t="str">
        <f t="shared" si="5"/>
        <v>Ozone (2015 8-hour)</v>
      </c>
      <c r="E350" s="43" t="s">
        <v>2996</v>
      </c>
      <c r="F350" s="43" t="s">
        <v>1065</v>
      </c>
      <c r="G350" s="43" t="s">
        <v>1065</v>
      </c>
      <c r="H350" s="99">
        <v>43616</v>
      </c>
      <c r="I350" s="43">
        <f>IF(OR(B350="CO",B350="NO2",B350="SO2",B350="PM2.5"),SUMIFS('NAAQS Conformity Thresholds'!E:E,'NAAQS Conformity Thresholds'!A:A,B350),
IF(AND(B350="PM10",LEFT(E350,1)="M"),SUMIFS('NAAQS Conformity Thresholds'!E:E,'NAAQS Conformity Thresholds'!A:A,B350,'NAAQS Conformity Thresholds'!B:B,LEFT(E350,1)),
IF(AND(B350="Ozone",LEFT(E350,1)="M"),SUMIFS('NAAQS Conformity Thresholds'!E:E,'NAAQS Conformity Thresholds'!A:A,B350,'NAAQS Conformity Thresholds'!B:B,LEFT(E350,1),'NAAQS Conformity Thresholds'!D:D,L350),
IF(AND(B350="Ozone",AND(LEFT(E350,1)="N",OR(G350="Marginal",G350="Moderate"))),SUMIFS('NAAQS Conformity Thresholds'!E:E,'NAAQS Conformity Thresholds'!A:A,B350,'NAAQS Conformity Thresholds'!B:B,"N",'NAAQS Conformity Thresholds'!C:C,F350,'NAAQS Conformity Thresholds'!D:D,L350),
SUMIFS('NAAQS Conformity Thresholds'!E:E,'NAAQS Conformity Thresholds'!A:A,B350,'NAAQS Conformity Thresholds'!B:B,LEFT(E350,1),'NAAQS Conformity Thresholds'!C:C,F350,'NAAQS Conformity Thresholds'!D:D,L350)))))</f>
        <v>100</v>
      </c>
      <c r="J350" s="97" t="s">
        <v>3228</v>
      </c>
      <c r="K350" s="43" t="s">
        <v>3174</v>
      </c>
      <c r="L350" s="98" t="s">
        <v>1086</v>
      </c>
      <c r="M350" s="8"/>
    </row>
    <row r="351" spans="1:13" x14ac:dyDescent="0.25">
      <c r="A351" s="97" t="s">
        <v>1475</v>
      </c>
      <c r="B351" s="43" t="s">
        <v>764</v>
      </c>
      <c r="C351" s="43" t="s">
        <v>2427</v>
      </c>
      <c r="D351" s="43" t="str">
        <f t="shared" si="5"/>
        <v>CO (1971 8-hour)</v>
      </c>
      <c r="E351" s="43" t="s">
        <v>3088</v>
      </c>
      <c r="F351" s="43" t="s">
        <v>1293</v>
      </c>
      <c r="G351" s="43" t="s">
        <v>3088</v>
      </c>
      <c r="H351" s="99">
        <v>42779</v>
      </c>
      <c r="I351" s="43">
        <f>IF(OR(B351="CO",B351="NO2",B351="SO2",B351="PM2.5"),SUMIFS('NAAQS Conformity Thresholds'!E:E,'NAAQS Conformity Thresholds'!A:A,B351),
IF(AND(B351="PM10",LEFT(E351,1)="M"),SUMIFS('NAAQS Conformity Thresholds'!E:E,'NAAQS Conformity Thresholds'!A:A,B351,'NAAQS Conformity Thresholds'!B:B,LEFT(E351,1)),
IF(AND(B351="Ozone",LEFT(E351,1)="M"),SUMIFS('NAAQS Conformity Thresholds'!E:E,'NAAQS Conformity Thresholds'!A:A,B351,'NAAQS Conformity Thresholds'!B:B,LEFT(E351,1),'NAAQS Conformity Thresholds'!D:D,L351),
IF(AND(B351="Ozone",AND(LEFT(E351,1)="N",OR(G351="Marginal",G351="Moderate"))),SUMIFS('NAAQS Conformity Thresholds'!E:E,'NAAQS Conformity Thresholds'!A:A,B351,'NAAQS Conformity Thresholds'!B:B,"N",'NAAQS Conformity Thresholds'!C:C,F351,'NAAQS Conformity Thresholds'!D:D,L351),
SUMIFS('NAAQS Conformity Thresholds'!E:E,'NAAQS Conformity Thresholds'!A:A,B351,'NAAQS Conformity Thresholds'!B:B,LEFT(E351,1),'NAAQS Conformity Thresholds'!C:C,F351,'NAAQS Conformity Thresholds'!D:D,L351)))))</f>
        <v>100</v>
      </c>
      <c r="J351" s="97"/>
      <c r="K351" s="43" t="s">
        <v>1283</v>
      </c>
      <c r="L351" s="98" t="s">
        <v>1412</v>
      </c>
      <c r="M351" s="8"/>
    </row>
    <row r="352" spans="1:13" x14ac:dyDescent="0.25">
      <c r="A352" s="97" t="s">
        <v>1566</v>
      </c>
      <c r="B352" s="43" t="s">
        <v>2422</v>
      </c>
      <c r="C352" s="43" t="s">
        <v>2426</v>
      </c>
      <c r="D352" s="43" t="str">
        <f t="shared" si="5"/>
        <v>SO2 (1971 24-hour/Annual)</v>
      </c>
      <c r="E352" s="43" t="s">
        <v>3088</v>
      </c>
      <c r="F352" s="95" t="s">
        <v>1412</v>
      </c>
      <c r="G352" s="43" t="s">
        <v>3088</v>
      </c>
      <c r="H352" s="99">
        <v>43616</v>
      </c>
      <c r="I352" s="43">
        <f>IF(OR(B352="CO",B352="NO2",B352="SO2",B352="PM2.5"),SUMIFS('NAAQS Conformity Thresholds'!E:E,'NAAQS Conformity Thresholds'!A:A,B352),
IF(AND(B352="PM10",LEFT(E352,1)="M"),SUMIFS('NAAQS Conformity Thresholds'!E:E,'NAAQS Conformity Thresholds'!A:A,B352,'NAAQS Conformity Thresholds'!B:B,LEFT(E352,1)),
IF(AND(B352="Ozone",LEFT(E352,1)="M"),SUMIFS('NAAQS Conformity Thresholds'!E:E,'NAAQS Conformity Thresholds'!A:A,B352,'NAAQS Conformity Thresholds'!B:B,LEFT(E352,1),'NAAQS Conformity Thresholds'!D:D,L352),
IF(AND(B352="Ozone",AND(LEFT(E352,1)="N",OR(G352="Marginal",G352="Moderate"))),SUMIFS('NAAQS Conformity Thresholds'!E:E,'NAAQS Conformity Thresholds'!A:A,B352,'NAAQS Conformity Thresholds'!B:B,"N",'NAAQS Conformity Thresholds'!C:C,F352,'NAAQS Conformity Thresholds'!D:D,L352),
SUMIFS('NAAQS Conformity Thresholds'!E:E,'NAAQS Conformity Thresholds'!A:A,B352,'NAAQS Conformity Thresholds'!B:B,LEFT(E352,1),'NAAQS Conformity Thresholds'!C:C,F352,'NAAQS Conformity Thresholds'!D:D,L352)))))</f>
        <v>100</v>
      </c>
      <c r="J352" s="97"/>
      <c r="K352" s="43" t="s">
        <v>1154</v>
      </c>
      <c r="L352" s="98" t="s">
        <v>1412</v>
      </c>
      <c r="M352" s="8"/>
    </row>
    <row r="353" spans="1:13" x14ac:dyDescent="0.25">
      <c r="A353" s="97" t="s">
        <v>1080</v>
      </c>
      <c r="B353" s="43" t="s">
        <v>2422</v>
      </c>
      <c r="C353" s="43" t="s">
        <v>2428</v>
      </c>
      <c r="D353" s="43" t="str">
        <f t="shared" si="5"/>
        <v>SO2 (2010 1-hour)</v>
      </c>
      <c r="E353" s="43" t="s">
        <v>3088</v>
      </c>
      <c r="F353" s="95" t="s">
        <v>1412</v>
      </c>
      <c r="G353" s="43" t="s">
        <v>3088</v>
      </c>
      <c r="H353" s="99">
        <v>44291</v>
      </c>
      <c r="I353" s="43">
        <f>IF(OR(B353="CO",B353="NO2",B353="SO2",B353="PM2.5"),SUMIFS('NAAQS Conformity Thresholds'!E:E,'NAAQS Conformity Thresholds'!A:A,B353),
IF(AND(B353="PM10",LEFT(E353,1)="M"),SUMIFS('NAAQS Conformity Thresholds'!E:E,'NAAQS Conformity Thresholds'!A:A,B353,'NAAQS Conformity Thresholds'!B:B,LEFT(E353,1)),
IF(AND(B353="Ozone",LEFT(E353,1)="M"),SUMIFS('NAAQS Conformity Thresholds'!E:E,'NAAQS Conformity Thresholds'!A:A,B353,'NAAQS Conformity Thresholds'!B:B,LEFT(E353,1),'NAAQS Conformity Thresholds'!D:D,L353),
IF(AND(B353="Ozone",AND(LEFT(E353,1)="N",OR(G353="Marginal",G353="Moderate"))),SUMIFS('NAAQS Conformity Thresholds'!E:E,'NAAQS Conformity Thresholds'!A:A,B353,'NAAQS Conformity Thresholds'!B:B,"N",'NAAQS Conformity Thresholds'!C:C,F353,'NAAQS Conformity Thresholds'!D:D,L353),
SUMIFS('NAAQS Conformity Thresholds'!E:E,'NAAQS Conformity Thresholds'!A:A,B353,'NAAQS Conformity Thresholds'!B:B,LEFT(E353,1),'NAAQS Conformity Thresholds'!C:C,F353,'NAAQS Conformity Thresholds'!D:D,L353)))))</f>
        <v>100</v>
      </c>
      <c r="J353" s="97"/>
      <c r="K353" s="43" t="s">
        <v>1224</v>
      </c>
      <c r="L353" s="98" t="s">
        <v>1412</v>
      </c>
      <c r="M353" s="8"/>
    </row>
    <row r="354" spans="1:13" ht="30" x14ac:dyDescent="0.25">
      <c r="A354" s="97" t="s">
        <v>1529</v>
      </c>
      <c r="B354" s="43" t="s">
        <v>3085</v>
      </c>
      <c r="C354" s="43" t="s">
        <v>2425</v>
      </c>
      <c r="D354" s="43" t="str">
        <f t="shared" si="5"/>
        <v>PM10 (1987 24-hour)</v>
      </c>
      <c r="E354" s="43" t="s">
        <v>3088</v>
      </c>
      <c r="F354" s="43" t="s">
        <v>1056</v>
      </c>
      <c r="G354" s="43" t="s">
        <v>3088</v>
      </c>
      <c r="H354" s="99">
        <v>43616</v>
      </c>
      <c r="I354" s="43">
        <f>IF(OR(B354="CO",B354="NO2",B354="SO2",B354="PM2.5"),SUMIFS('NAAQS Conformity Thresholds'!E:E,'NAAQS Conformity Thresholds'!A:A,B354),
IF(AND(B354="PM10",LEFT(E354,1)="M"),SUMIFS('NAAQS Conformity Thresholds'!E:E,'NAAQS Conformity Thresholds'!A:A,B354,'NAAQS Conformity Thresholds'!B:B,LEFT(E354,1)),
IF(AND(B354="Ozone",LEFT(E354,1)="M"),SUMIFS('NAAQS Conformity Thresholds'!E:E,'NAAQS Conformity Thresholds'!A:A,B354,'NAAQS Conformity Thresholds'!B:B,LEFT(E354,1),'NAAQS Conformity Thresholds'!D:D,L354),
IF(AND(B354="Ozone",AND(LEFT(E354,1)="N",OR(G354="Marginal",G354="Moderate"))),SUMIFS('NAAQS Conformity Thresholds'!E:E,'NAAQS Conformity Thresholds'!A:A,B354,'NAAQS Conformity Thresholds'!B:B,"N",'NAAQS Conformity Thresholds'!C:C,F354,'NAAQS Conformity Thresholds'!D:D,L354),
SUMIFS('NAAQS Conformity Thresholds'!E:E,'NAAQS Conformity Thresholds'!A:A,B354,'NAAQS Conformity Thresholds'!B:B,LEFT(E354,1),'NAAQS Conformity Thresholds'!C:C,F354,'NAAQS Conformity Thresholds'!D:D,L354)))))</f>
        <v>100</v>
      </c>
      <c r="J354" s="97"/>
      <c r="K354" s="43" t="s">
        <v>1367</v>
      </c>
      <c r="L354" s="98" t="s">
        <v>1412</v>
      </c>
      <c r="M354" s="8"/>
    </row>
    <row r="355" spans="1:13" x14ac:dyDescent="0.25">
      <c r="A355" s="97" t="s">
        <v>3004</v>
      </c>
      <c r="B355" s="43" t="s">
        <v>2422</v>
      </c>
      <c r="C355" s="43" t="s">
        <v>2428</v>
      </c>
      <c r="D355" s="43" t="str">
        <f t="shared" si="5"/>
        <v>SO2 (2010 1-hour)</v>
      </c>
      <c r="E355" s="43" t="s">
        <v>2996</v>
      </c>
      <c r="F355" s="95" t="s">
        <v>1412</v>
      </c>
      <c r="G355" s="43" t="s">
        <v>1412</v>
      </c>
      <c r="H355" s="99">
        <v>43616</v>
      </c>
      <c r="I355" s="43">
        <f>IF(OR(B355="CO",B355="NO2",B355="SO2",B355="PM2.5"),SUMIFS('NAAQS Conformity Thresholds'!E:E,'NAAQS Conformity Thresholds'!A:A,B355),
IF(AND(B355="PM10",LEFT(E355,1)="M"),SUMIFS('NAAQS Conformity Thresholds'!E:E,'NAAQS Conformity Thresholds'!A:A,B355,'NAAQS Conformity Thresholds'!B:B,LEFT(E355,1)),
IF(AND(B355="Ozone",LEFT(E355,1)="M"),SUMIFS('NAAQS Conformity Thresholds'!E:E,'NAAQS Conformity Thresholds'!A:A,B355,'NAAQS Conformity Thresholds'!B:B,LEFT(E355,1),'NAAQS Conformity Thresholds'!D:D,L355),
IF(AND(B355="Ozone",AND(LEFT(E355,1)="N",OR(G355="Marginal",G355="Moderate"))),SUMIFS('NAAQS Conformity Thresholds'!E:E,'NAAQS Conformity Thresholds'!A:A,B355,'NAAQS Conformity Thresholds'!B:B,"N",'NAAQS Conformity Thresholds'!C:C,F355,'NAAQS Conformity Thresholds'!D:D,L355),
SUMIFS('NAAQS Conformity Thresholds'!E:E,'NAAQS Conformity Thresholds'!A:A,B355,'NAAQS Conformity Thresholds'!B:B,LEFT(E355,1),'NAAQS Conformity Thresholds'!C:C,F355,'NAAQS Conformity Thresholds'!D:D,L355)))))</f>
        <v>100</v>
      </c>
      <c r="J355" s="97"/>
      <c r="K355" s="43" t="s">
        <v>3034</v>
      </c>
      <c r="L355" s="109" t="s">
        <v>1412</v>
      </c>
      <c r="M355" s="8"/>
    </row>
    <row r="356" spans="1:13" x14ac:dyDescent="0.25">
      <c r="A356" s="97" t="s">
        <v>1476</v>
      </c>
      <c r="B356" s="43" t="s">
        <v>764</v>
      </c>
      <c r="C356" s="43" t="s">
        <v>2427</v>
      </c>
      <c r="D356" s="43" t="str">
        <f t="shared" si="5"/>
        <v>CO (1971 8-hour)</v>
      </c>
      <c r="E356" s="43" t="s">
        <v>3088</v>
      </c>
      <c r="F356" s="95" t="s">
        <v>1412</v>
      </c>
      <c r="G356" s="43" t="s">
        <v>3088</v>
      </c>
      <c r="H356" s="99">
        <v>42779</v>
      </c>
      <c r="I356" s="43">
        <f>IF(OR(B356="CO",B356="NO2",B356="SO2",B356="PM2.5"),SUMIFS('NAAQS Conformity Thresholds'!E:E,'NAAQS Conformity Thresholds'!A:A,B356),
IF(AND(B356="PM10",LEFT(E356,1)="M"),SUMIFS('NAAQS Conformity Thresholds'!E:E,'NAAQS Conformity Thresholds'!A:A,B356,'NAAQS Conformity Thresholds'!B:B,LEFT(E356,1)),
IF(AND(B356="Ozone",LEFT(E356,1)="M"),SUMIFS('NAAQS Conformity Thresholds'!E:E,'NAAQS Conformity Thresholds'!A:A,B356,'NAAQS Conformity Thresholds'!B:B,LEFT(E356,1),'NAAQS Conformity Thresholds'!D:D,L356),
IF(AND(B356="Ozone",AND(LEFT(E356,1)="N",OR(G356="Marginal",G356="Moderate"))),SUMIFS('NAAQS Conformity Thresholds'!E:E,'NAAQS Conformity Thresholds'!A:A,B356,'NAAQS Conformity Thresholds'!B:B,"N",'NAAQS Conformity Thresholds'!C:C,F356,'NAAQS Conformity Thresholds'!D:D,L356),
SUMIFS('NAAQS Conformity Thresholds'!E:E,'NAAQS Conformity Thresholds'!A:A,B356,'NAAQS Conformity Thresholds'!B:B,LEFT(E356,1),'NAAQS Conformity Thresholds'!C:C,F356,'NAAQS Conformity Thresholds'!D:D,L356)))))</f>
        <v>100</v>
      </c>
      <c r="J356" s="97"/>
      <c r="K356" s="43" t="s">
        <v>1284</v>
      </c>
      <c r="L356" s="98" t="s">
        <v>1412</v>
      </c>
      <c r="M356" s="8"/>
    </row>
    <row r="357" spans="1:13" x14ac:dyDescent="0.25">
      <c r="A357" s="97" t="s">
        <v>1582</v>
      </c>
      <c r="B357" s="43" t="s">
        <v>2422</v>
      </c>
      <c r="C357" s="43" t="s">
        <v>2426</v>
      </c>
      <c r="D357" s="43" t="str">
        <f t="shared" si="5"/>
        <v>SO2 (1971 24-hour/Annual)</v>
      </c>
      <c r="E357" s="43" t="s">
        <v>2996</v>
      </c>
      <c r="F357" s="95" t="s">
        <v>1412</v>
      </c>
      <c r="G357" s="43" t="s">
        <v>1412</v>
      </c>
      <c r="H357" s="99">
        <v>43616</v>
      </c>
      <c r="I357" s="43">
        <f>IF(OR(B357="CO",B357="NO2",B357="SO2",B357="PM2.5"),SUMIFS('NAAQS Conformity Thresholds'!E:E,'NAAQS Conformity Thresholds'!A:A,B357),
IF(AND(B357="PM10",LEFT(E357,1)="M"),SUMIFS('NAAQS Conformity Thresholds'!E:E,'NAAQS Conformity Thresholds'!A:A,B357,'NAAQS Conformity Thresholds'!B:B,LEFT(E357,1)),
IF(AND(B357="Ozone",LEFT(E357,1)="M"),SUMIFS('NAAQS Conformity Thresholds'!E:E,'NAAQS Conformity Thresholds'!A:A,B357,'NAAQS Conformity Thresholds'!B:B,LEFT(E357,1),'NAAQS Conformity Thresholds'!D:D,L357),
IF(AND(B357="Ozone",AND(LEFT(E357,1)="N",OR(G357="Marginal",G357="Moderate"))),SUMIFS('NAAQS Conformity Thresholds'!E:E,'NAAQS Conformity Thresholds'!A:A,B357,'NAAQS Conformity Thresholds'!B:B,"N",'NAAQS Conformity Thresholds'!C:C,F357,'NAAQS Conformity Thresholds'!D:D,L357),
SUMIFS('NAAQS Conformity Thresholds'!E:E,'NAAQS Conformity Thresholds'!A:A,B357,'NAAQS Conformity Thresholds'!B:B,LEFT(E357,1),'NAAQS Conformity Thresholds'!C:C,F357,'NAAQS Conformity Thresholds'!D:D,L357)))))</f>
        <v>100</v>
      </c>
      <c r="J357" s="97"/>
      <c r="K357" s="43" t="s">
        <v>1142</v>
      </c>
      <c r="L357" s="98" t="s">
        <v>1412</v>
      </c>
      <c r="M357" s="8"/>
    </row>
    <row r="358" spans="1:13" x14ac:dyDescent="0.25">
      <c r="A358" s="97" t="s">
        <v>1477</v>
      </c>
      <c r="B358" s="43" t="s">
        <v>764</v>
      </c>
      <c r="C358" s="43" t="s">
        <v>2427</v>
      </c>
      <c r="D358" s="43" t="str">
        <f t="shared" si="5"/>
        <v>CO (1971 8-hour)</v>
      </c>
      <c r="E358" s="43" t="s">
        <v>3088</v>
      </c>
      <c r="F358" s="95" t="s">
        <v>1412</v>
      </c>
      <c r="G358" s="43" t="s">
        <v>3088</v>
      </c>
      <c r="H358" s="99">
        <v>42779</v>
      </c>
      <c r="I358" s="43">
        <f>IF(OR(B358="CO",B358="NO2",B358="SO2",B358="PM2.5"),SUMIFS('NAAQS Conformity Thresholds'!E:E,'NAAQS Conformity Thresholds'!A:A,B358),
IF(AND(B358="PM10",LEFT(E358,1)="M"),SUMIFS('NAAQS Conformity Thresholds'!E:E,'NAAQS Conformity Thresholds'!A:A,B358,'NAAQS Conformity Thresholds'!B:B,LEFT(E358,1)),
IF(AND(B358="Ozone",LEFT(E358,1)="M"),SUMIFS('NAAQS Conformity Thresholds'!E:E,'NAAQS Conformity Thresholds'!A:A,B358,'NAAQS Conformity Thresholds'!B:B,LEFT(E358,1),'NAAQS Conformity Thresholds'!D:D,L358),
IF(AND(B358="Ozone",AND(LEFT(E358,1)="N",OR(G358="Marginal",G358="Moderate"))),SUMIFS('NAAQS Conformity Thresholds'!E:E,'NAAQS Conformity Thresholds'!A:A,B358,'NAAQS Conformity Thresholds'!B:B,"N",'NAAQS Conformity Thresholds'!C:C,F358,'NAAQS Conformity Thresholds'!D:D,L358),
SUMIFS('NAAQS Conformity Thresholds'!E:E,'NAAQS Conformity Thresholds'!A:A,B358,'NAAQS Conformity Thresholds'!B:B,LEFT(E358,1),'NAAQS Conformity Thresholds'!C:C,F358,'NAAQS Conformity Thresholds'!D:D,L358)))))</f>
        <v>100</v>
      </c>
      <c r="J358" s="97"/>
      <c r="K358" s="43" t="s">
        <v>1285</v>
      </c>
      <c r="L358" s="98" t="s">
        <v>1412</v>
      </c>
      <c r="M358" s="8"/>
    </row>
    <row r="359" spans="1:13" x14ac:dyDescent="0.25">
      <c r="A359" s="97" t="s">
        <v>1298</v>
      </c>
      <c r="B359" s="43" t="s">
        <v>3085</v>
      </c>
      <c r="C359" s="43" t="s">
        <v>2425</v>
      </c>
      <c r="D359" s="43" t="str">
        <f t="shared" si="5"/>
        <v>PM10 (1987 24-hour)</v>
      </c>
      <c r="E359" s="43" t="s">
        <v>2996</v>
      </c>
      <c r="F359" s="43" t="s">
        <v>1056</v>
      </c>
      <c r="G359" s="43" t="s">
        <v>1056</v>
      </c>
      <c r="H359" s="99">
        <v>43616</v>
      </c>
      <c r="I359" s="43">
        <f>IF(OR(B359="CO",B359="NO2",B359="SO2",B359="PM2.5"),SUMIFS('NAAQS Conformity Thresholds'!E:E,'NAAQS Conformity Thresholds'!A:A,B359),
IF(AND(B359="PM10",LEFT(E359,1)="M"),SUMIFS('NAAQS Conformity Thresholds'!E:E,'NAAQS Conformity Thresholds'!A:A,B359,'NAAQS Conformity Thresholds'!B:B,LEFT(E359,1)),
IF(AND(B359="Ozone",LEFT(E359,1)="M"),SUMIFS('NAAQS Conformity Thresholds'!E:E,'NAAQS Conformity Thresholds'!A:A,B359,'NAAQS Conformity Thresholds'!B:B,LEFT(E359,1),'NAAQS Conformity Thresholds'!D:D,L359),
IF(AND(B359="Ozone",AND(LEFT(E359,1)="N",OR(G359="Marginal",G359="Moderate"))),SUMIFS('NAAQS Conformity Thresholds'!E:E,'NAAQS Conformity Thresholds'!A:A,B359,'NAAQS Conformity Thresholds'!B:B,"N",'NAAQS Conformity Thresholds'!C:C,F359,'NAAQS Conformity Thresholds'!D:D,L359),
SUMIFS('NAAQS Conformity Thresholds'!E:E,'NAAQS Conformity Thresholds'!A:A,B359,'NAAQS Conformity Thresholds'!B:B,LEFT(E359,1),'NAAQS Conformity Thresholds'!C:C,F359,'NAAQS Conformity Thresholds'!D:D,L359)))))</f>
        <v>100</v>
      </c>
      <c r="J359" s="97"/>
      <c r="K359" s="43" t="s">
        <v>1334</v>
      </c>
      <c r="L359" s="98" t="s">
        <v>1412</v>
      </c>
      <c r="M359" s="8"/>
    </row>
    <row r="360" spans="1:13" x14ac:dyDescent="0.25">
      <c r="A360" s="97" t="s">
        <v>1478</v>
      </c>
      <c r="B360" s="43" t="s">
        <v>764</v>
      </c>
      <c r="C360" s="43" t="s">
        <v>2427</v>
      </c>
      <c r="D360" s="43" t="str">
        <f t="shared" si="5"/>
        <v>CO (1971 8-hour)</v>
      </c>
      <c r="E360" s="43" t="s">
        <v>3088</v>
      </c>
      <c r="F360" s="95" t="s">
        <v>1412</v>
      </c>
      <c r="G360" s="43" t="s">
        <v>3088</v>
      </c>
      <c r="H360" s="99">
        <v>42779</v>
      </c>
      <c r="I360" s="43">
        <f>IF(OR(B360="CO",B360="NO2",B360="SO2",B360="PM2.5"),SUMIFS('NAAQS Conformity Thresholds'!E:E,'NAAQS Conformity Thresholds'!A:A,B360),
IF(AND(B360="PM10",LEFT(E360,1)="M"),SUMIFS('NAAQS Conformity Thresholds'!E:E,'NAAQS Conformity Thresholds'!A:A,B360,'NAAQS Conformity Thresholds'!B:B,LEFT(E360,1)),
IF(AND(B360="Ozone",LEFT(E360,1)="M"),SUMIFS('NAAQS Conformity Thresholds'!E:E,'NAAQS Conformity Thresholds'!A:A,B360,'NAAQS Conformity Thresholds'!B:B,LEFT(E360,1),'NAAQS Conformity Thresholds'!D:D,L360),
IF(AND(B360="Ozone",AND(LEFT(E360,1)="N",OR(G360="Marginal",G360="Moderate"))),SUMIFS('NAAQS Conformity Thresholds'!E:E,'NAAQS Conformity Thresholds'!A:A,B360,'NAAQS Conformity Thresholds'!B:B,"N",'NAAQS Conformity Thresholds'!C:C,F360,'NAAQS Conformity Thresholds'!D:D,L360),
SUMIFS('NAAQS Conformity Thresholds'!E:E,'NAAQS Conformity Thresholds'!A:A,B360,'NAAQS Conformity Thresholds'!B:B,LEFT(E360,1),'NAAQS Conformity Thresholds'!C:C,F360,'NAAQS Conformity Thresholds'!D:D,L360)))))</f>
        <v>100</v>
      </c>
      <c r="J360" s="97"/>
      <c r="K360" s="43" t="s">
        <v>1286</v>
      </c>
      <c r="L360" s="98" t="s">
        <v>1412</v>
      </c>
      <c r="M360" s="8"/>
    </row>
    <row r="361" spans="1:13" x14ac:dyDescent="0.25">
      <c r="A361" s="97" t="s">
        <v>3122</v>
      </c>
      <c r="B361" s="97" t="s">
        <v>1053</v>
      </c>
      <c r="C361" s="43" t="s">
        <v>3125</v>
      </c>
      <c r="D361" s="43" t="str">
        <f t="shared" si="5"/>
        <v>Ozone (2015 8-hour)</v>
      </c>
      <c r="E361" s="43" t="s">
        <v>2996</v>
      </c>
      <c r="F361" s="43" t="s">
        <v>1065</v>
      </c>
      <c r="G361" s="43" t="s">
        <v>1065</v>
      </c>
      <c r="H361" s="99">
        <v>43616</v>
      </c>
      <c r="I361" s="43">
        <f>IF(OR(B361="CO",B361="NO2",B361="SO2",B361="PM2.5"),SUMIFS('NAAQS Conformity Thresholds'!E:E,'NAAQS Conformity Thresholds'!A:A,B361),
IF(AND(B361="PM10",LEFT(E361,1)="M"),SUMIFS('NAAQS Conformity Thresholds'!E:E,'NAAQS Conformity Thresholds'!A:A,B361,'NAAQS Conformity Thresholds'!B:B,LEFT(E361,1)),
IF(AND(B361="Ozone",LEFT(E361,1)="M"),SUMIFS('NAAQS Conformity Thresholds'!E:E,'NAAQS Conformity Thresholds'!A:A,B361,'NAAQS Conformity Thresholds'!B:B,LEFT(E361,1),'NAAQS Conformity Thresholds'!D:D,L361),
IF(AND(B361="Ozone",AND(LEFT(E361,1)="N",OR(G361="Marginal",G361="Moderate"))),SUMIFS('NAAQS Conformity Thresholds'!E:E,'NAAQS Conformity Thresholds'!A:A,B361,'NAAQS Conformity Thresholds'!B:B,"N",'NAAQS Conformity Thresholds'!C:C,F361,'NAAQS Conformity Thresholds'!D:D,L361),
SUMIFS('NAAQS Conformity Thresholds'!E:E,'NAAQS Conformity Thresholds'!A:A,B361,'NAAQS Conformity Thresholds'!B:B,LEFT(E361,1),'NAAQS Conformity Thresholds'!C:C,F361,'NAAQS Conformity Thresholds'!D:D,L361)))))</f>
        <v>100</v>
      </c>
      <c r="J361" s="97"/>
      <c r="K361" s="43" t="s">
        <v>3175</v>
      </c>
      <c r="L361" s="98" t="s">
        <v>1086</v>
      </c>
      <c r="M361" s="8"/>
    </row>
    <row r="362" spans="1:13" ht="45" x14ac:dyDescent="0.25">
      <c r="A362" s="97" t="s">
        <v>1099</v>
      </c>
      <c r="B362" s="43" t="s">
        <v>1053</v>
      </c>
      <c r="C362" s="43" t="s">
        <v>2430</v>
      </c>
      <c r="D362" s="43" t="str">
        <f t="shared" si="5"/>
        <v>Ozone (2008 8-hour)</v>
      </c>
      <c r="E362" s="43" t="s">
        <v>2996</v>
      </c>
      <c r="F362" s="43" t="s">
        <v>1065</v>
      </c>
      <c r="G362" s="43" t="s">
        <v>1065</v>
      </c>
      <c r="H362" s="99">
        <v>43616</v>
      </c>
      <c r="I362" s="43">
        <f>IF(OR(B362="CO",B362="NO2",B362="SO2",B362="PM2.5"),SUMIFS('NAAQS Conformity Thresholds'!E:E,'NAAQS Conformity Thresholds'!A:A,B362),
IF(AND(B362="PM10",LEFT(E362,1)="M"),SUMIFS('NAAQS Conformity Thresholds'!E:E,'NAAQS Conformity Thresholds'!A:A,B362,'NAAQS Conformity Thresholds'!B:B,LEFT(E362,1)),
IF(AND(B362="Ozone",LEFT(E362,1)="M"),SUMIFS('NAAQS Conformity Thresholds'!E:E,'NAAQS Conformity Thresholds'!A:A,B362,'NAAQS Conformity Thresholds'!B:B,LEFT(E362,1),'NAAQS Conformity Thresholds'!D:D,L362),
IF(AND(B362="Ozone",AND(LEFT(E362,1)="N",OR(G362="Marginal",G362="Moderate"))),SUMIFS('NAAQS Conformity Thresholds'!E:E,'NAAQS Conformity Thresholds'!A:A,B362,'NAAQS Conformity Thresholds'!B:B,"N",'NAAQS Conformity Thresholds'!C:C,F362,'NAAQS Conformity Thresholds'!D:D,L362),
SUMIFS('NAAQS Conformity Thresholds'!E:E,'NAAQS Conformity Thresholds'!A:A,B362,'NAAQS Conformity Thresholds'!B:B,LEFT(E362,1),'NAAQS Conformity Thresholds'!C:C,F362,'NAAQS Conformity Thresholds'!D:D,L362)))))</f>
        <v>100</v>
      </c>
      <c r="J362" s="97" t="s">
        <v>3228</v>
      </c>
      <c r="K362" s="43" t="s">
        <v>1132</v>
      </c>
      <c r="L362" s="98" t="s">
        <v>1086</v>
      </c>
      <c r="M362" s="8"/>
    </row>
    <row r="363" spans="1:13" x14ac:dyDescent="0.25">
      <c r="A363" s="97" t="s">
        <v>3320</v>
      </c>
      <c r="B363" s="43" t="s">
        <v>2422</v>
      </c>
      <c r="C363" s="43" t="s">
        <v>2428</v>
      </c>
      <c r="D363" s="43" t="str">
        <f t="shared" si="5"/>
        <v>SO2 (2010 1-hour)</v>
      </c>
      <c r="E363" s="43" t="s">
        <v>2996</v>
      </c>
      <c r="F363" s="95" t="s">
        <v>1412</v>
      </c>
      <c r="G363" s="95" t="s">
        <v>1412</v>
      </c>
      <c r="H363" s="99">
        <v>44305</v>
      </c>
      <c r="I363" s="43">
        <f>IF(OR(B363="CO",B363="NO2",B363="SO2",B363="PM2.5"),SUMIFS('NAAQS Conformity Thresholds'!E:E,'NAAQS Conformity Thresholds'!A:A,B363),
IF(AND(B363="PM10",LEFT(E363,1)="M"),SUMIFS('NAAQS Conformity Thresholds'!E:E,'NAAQS Conformity Thresholds'!A:A,B363,'NAAQS Conformity Thresholds'!B:B,LEFT(E363,1)),
IF(AND(B363="Ozone",LEFT(E363,1)="M"),SUMIFS('NAAQS Conformity Thresholds'!E:E,'NAAQS Conformity Thresholds'!A:A,B363,'NAAQS Conformity Thresholds'!B:B,LEFT(E363,1),'NAAQS Conformity Thresholds'!D:D,L363),
IF(AND(B363="Ozone",AND(LEFT(E363,1)="N",OR(G363="Marginal",G363="Moderate"))),SUMIFS('NAAQS Conformity Thresholds'!E:E,'NAAQS Conformity Thresholds'!A:A,B363,'NAAQS Conformity Thresholds'!B:B,"N",'NAAQS Conformity Thresholds'!C:C,F363,'NAAQS Conformity Thresholds'!D:D,L363),
SUMIFS('NAAQS Conformity Thresholds'!E:E,'NAAQS Conformity Thresholds'!A:A,B363,'NAAQS Conformity Thresholds'!B:B,LEFT(E363,1),'NAAQS Conformity Thresholds'!C:C,F363,'NAAQS Conformity Thresholds'!D:D,L363)))))</f>
        <v>100</v>
      </c>
      <c r="J363" s="97"/>
      <c r="K363" s="43" t="s">
        <v>3328</v>
      </c>
      <c r="L363" s="109" t="s">
        <v>1412</v>
      </c>
      <c r="M363" s="8"/>
    </row>
    <row r="364" spans="1:13" x14ac:dyDescent="0.25">
      <c r="A364" s="97" t="s">
        <v>3321</v>
      </c>
      <c r="B364" s="43" t="s">
        <v>2422</v>
      </c>
      <c r="C364" s="43" t="s">
        <v>2428</v>
      </c>
      <c r="D364" s="43" t="str">
        <f t="shared" si="5"/>
        <v>SO2 (2010 1-hour)</v>
      </c>
      <c r="E364" s="43" t="s">
        <v>2996</v>
      </c>
      <c r="F364" s="95" t="s">
        <v>1412</v>
      </c>
      <c r="G364" s="95" t="s">
        <v>1412</v>
      </c>
      <c r="H364" s="99">
        <v>44305</v>
      </c>
      <c r="I364" s="43">
        <f>IF(OR(B364="CO",B364="NO2",B364="SO2",B364="PM2.5"),SUMIFS('NAAQS Conformity Thresholds'!E:E,'NAAQS Conformity Thresholds'!A:A,B364),
IF(AND(B364="PM10",LEFT(E364,1)="M"),SUMIFS('NAAQS Conformity Thresholds'!E:E,'NAAQS Conformity Thresholds'!A:A,B364,'NAAQS Conformity Thresholds'!B:B,LEFT(E364,1)),
IF(AND(B364="Ozone",LEFT(E364,1)="M"),SUMIFS('NAAQS Conformity Thresholds'!E:E,'NAAQS Conformity Thresholds'!A:A,B364,'NAAQS Conformity Thresholds'!B:B,LEFT(E364,1),'NAAQS Conformity Thresholds'!D:D,L364),
IF(AND(B364="Ozone",AND(LEFT(E364,1)="N",OR(G364="Marginal",G364="Moderate"))),SUMIFS('NAAQS Conformity Thresholds'!E:E,'NAAQS Conformity Thresholds'!A:A,B364,'NAAQS Conformity Thresholds'!B:B,"N",'NAAQS Conformity Thresholds'!C:C,F364,'NAAQS Conformity Thresholds'!D:D,L364),
SUMIFS('NAAQS Conformity Thresholds'!E:E,'NAAQS Conformity Thresholds'!A:A,B364,'NAAQS Conformity Thresholds'!B:B,LEFT(E364,1),'NAAQS Conformity Thresholds'!C:C,F364,'NAAQS Conformity Thresholds'!D:D,L364)))))</f>
        <v>100</v>
      </c>
      <c r="J364" s="97"/>
      <c r="K364" s="43" t="s">
        <v>3329</v>
      </c>
      <c r="L364" s="98" t="s">
        <v>1412</v>
      </c>
      <c r="M364" s="8"/>
    </row>
    <row r="365" spans="1:13" x14ac:dyDescent="0.25">
      <c r="A365" s="97" t="s">
        <v>3322</v>
      </c>
      <c r="B365" s="43" t="s">
        <v>2422</v>
      </c>
      <c r="C365" s="43" t="s">
        <v>2428</v>
      </c>
      <c r="D365" s="43" t="str">
        <f t="shared" si="5"/>
        <v>SO2 (2010 1-hour)</v>
      </c>
      <c r="E365" s="43" t="s">
        <v>2996</v>
      </c>
      <c r="F365" s="95" t="s">
        <v>1412</v>
      </c>
      <c r="G365" s="95" t="s">
        <v>1412</v>
      </c>
      <c r="H365" s="99">
        <v>44305</v>
      </c>
      <c r="I365" s="43">
        <f>IF(OR(B365="CO",B365="NO2",B365="SO2",B365="PM2.5"),SUMIFS('NAAQS Conformity Thresholds'!E:E,'NAAQS Conformity Thresholds'!A:A,B365),
IF(AND(B365="PM10",LEFT(E365,1)="M"),SUMIFS('NAAQS Conformity Thresholds'!E:E,'NAAQS Conformity Thresholds'!A:A,B365,'NAAQS Conformity Thresholds'!B:B,LEFT(E365,1)),
IF(AND(B365="Ozone",LEFT(E365,1)="M"),SUMIFS('NAAQS Conformity Thresholds'!E:E,'NAAQS Conformity Thresholds'!A:A,B365,'NAAQS Conformity Thresholds'!B:B,LEFT(E365,1),'NAAQS Conformity Thresholds'!D:D,L365),
IF(AND(B365="Ozone",AND(LEFT(E365,1)="N",OR(G365="Marginal",G365="Moderate"))),SUMIFS('NAAQS Conformity Thresholds'!E:E,'NAAQS Conformity Thresholds'!A:A,B365,'NAAQS Conformity Thresholds'!B:B,"N",'NAAQS Conformity Thresholds'!C:C,F365,'NAAQS Conformity Thresholds'!D:D,L365),
SUMIFS('NAAQS Conformity Thresholds'!E:E,'NAAQS Conformity Thresholds'!A:A,B365,'NAAQS Conformity Thresholds'!B:B,LEFT(E365,1),'NAAQS Conformity Thresholds'!C:C,F365,'NAAQS Conformity Thresholds'!D:D,L365)))))</f>
        <v>100</v>
      </c>
      <c r="J365" s="97"/>
      <c r="K365" s="43" t="s">
        <v>3330</v>
      </c>
      <c r="L365" s="98" t="s">
        <v>1412</v>
      </c>
      <c r="M365" s="8"/>
    </row>
    <row r="366" spans="1:13" x14ac:dyDescent="0.25">
      <c r="A366" s="97" t="s">
        <v>3323</v>
      </c>
      <c r="B366" s="43" t="s">
        <v>2422</v>
      </c>
      <c r="C366" s="43" t="s">
        <v>2428</v>
      </c>
      <c r="D366" s="43" t="str">
        <f t="shared" si="5"/>
        <v>SO2 (2010 1-hour)</v>
      </c>
      <c r="E366" s="43" t="s">
        <v>2996</v>
      </c>
      <c r="F366" s="95" t="s">
        <v>1412</v>
      </c>
      <c r="G366" s="95" t="s">
        <v>1412</v>
      </c>
      <c r="H366" s="99">
        <v>44305</v>
      </c>
      <c r="I366" s="43">
        <f>IF(OR(B366="CO",B366="NO2",B366="SO2",B366="PM2.5"),SUMIFS('NAAQS Conformity Thresholds'!E:E,'NAAQS Conformity Thresholds'!A:A,B366),
IF(AND(B366="PM10",LEFT(E366,1)="M"),SUMIFS('NAAQS Conformity Thresholds'!E:E,'NAAQS Conformity Thresholds'!A:A,B366,'NAAQS Conformity Thresholds'!B:B,LEFT(E366,1)),
IF(AND(B366="Ozone",LEFT(E366,1)="M"),SUMIFS('NAAQS Conformity Thresholds'!E:E,'NAAQS Conformity Thresholds'!A:A,B366,'NAAQS Conformity Thresholds'!B:B,LEFT(E366,1),'NAAQS Conformity Thresholds'!D:D,L366),
IF(AND(B366="Ozone",AND(LEFT(E366,1)="N",OR(G366="Marginal",G366="Moderate"))),SUMIFS('NAAQS Conformity Thresholds'!E:E,'NAAQS Conformity Thresholds'!A:A,B366,'NAAQS Conformity Thresholds'!B:B,"N",'NAAQS Conformity Thresholds'!C:C,F366,'NAAQS Conformity Thresholds'!D:D,L366),
SUMIFS('NAAQS Conformity Thresholds'!E:E,'NAAQS Conformity Thresholds'!A:A,B366,'NAAQS Conformity Thresholds'!B:B,LEFT(E366,1),'NAAQS Conformity Thresholds'!C:C,F366,'NAAQS Conformity Thresholds'!D:D,L366)))))</f>
        <v>100</v>
      </c>
      <c r="J366" s="97"/>
      <c r="K366" s="43" t="s">
        <v>3331</v>
      </c>
      <c r="L366" s="98" t="s">
        <v>1412</v>
      </c>
      <c r="M366" s="8"/>
    </row>
    <row r="367" spans="1:13" x14ac:dyDescent="0.25">
      <c r="A367" s="97" t="s">
        <v>3324</v>
      </c>
      <c r="B367" s="43" t="s">
        <v>2422</v>
      </c>
      <c r="C367" s="43" t="s">
        <v>2428</v>
      </c>
      <c r="D367" s="43" t="str">
        <f t="shared" si="5"/>
        <v>SO2 (2010 1-hour)</v>
      </c>
      <c r="E367" s="43" t="s">
        <v>2996</v>
      </c>
      <c r="F367" s="95" t="s">
        <v>1412</v>
      </c>
      <c r="G367" s="95" t="s">
        <v>1412</v>
      </c>
      <c r="H367" s="99">
        <v>44305</v>
      </c>
      <c r="I367" s="43">
        <f>IF(OR(B367="CO",B367="NO2",B367="SO2",B367="PM2.5"),SUMIFS('NAAQS Conformity Thresholds'!E:E,'NAAQS Conformity Thresholds'!A:A,B367),
IF(AND(B367="PM10",LEFT(E367,1)="M"),SUMIFS('NAAQS Conformity Thresholds'!E:E,'NAAQS Conformity Thresholds'!A:A,B367,'NAAQS Conformity Thresholds'!B:B,LEFT(E367,1)),
IF(AND(B367="Ozone",LEFT(E367,1)="M"),SUMIFS('NAAQS Conformity Thresholds'!E:E,'NAAQS Conformity Thresholds'!A:A,B367,'NAAQS Conformity Thresholds'!B:B,LEFT(E367,1),'NAAQS Conformity Thresholds'!D:D,L367),
IF(AND(B367="Ozone",AND(LEFT(E367,1)="N",OR(G367="Marginal",G367="Moderate"))),SUMIFS('NAAQS Conformity Thresholds'!E:E,'NAAQS Conformity Thresholds'!A:A,B367,'NAAQS Conformity Thresholds'!B:B,"N",'NAAQS Conformity Thresholds'!C:C,F367,'NAAQS Conformity Thresholds'!D:D,L367),
SUMIFS('NAAQS Conformity Thresholds'!E:E,'NAAQS Conformity Thresholds'!A:A,B367,'NAAQS Conformity Thresholds'!B:B,LEFT(E367,1),'NAAQS Conformity Thresholds'!C:C,F367,'NAAQS Conformity Thresholds'!D:D,L367)))))</f>
        <v>100</v>
      </c>
      <c r="J367" s="97"/>
      <c r="K367" s="43" t="s">
        <v>3332</v>
      </c>
      <c r="L367" s="98" t="s">
        <v>1412</v>
      </c>
      <c r="M367" s="8"/>
    </row>
    <row r="368" spans="1:13" x14ac:dyDescent="0.25">
      <c r="A368" s="97" t="s">
        <v>3325</v>
      </c>
      <c r="B368" s="43" t="s">
        <v>2422</v>
      </c>
      <c r="C368" s="43" t="s">
        <v>2428</v>
      </c>
      <c r="D368" s="43" t="str">
        <f t="shared" si="5"/>
        <v>SO2 (2010 1-hour)</v>
      </c>
      <c r="E368" s="43" t="s">
        <v>2996</v>
      </c>
      <c r="F368" s="95" t="s">
        <v>1412</v>
      </c>
      <c r="G368" s="95" t="s">
        <v>1412</v>
      </c>
      <c r="H368" s="99">
        <v>44305</v>
      </c>
      <c r="I368" s="43">
        <f>IF(OR(B368="CO",B368="NO2",B368="SO2",B368="PM2.5"),SUMIFS('NAAQS Conformity Thresholds'!E:E,'NAAQS Conformity Thresholds'!A:A,B368),
IF(AND(B368="PM10",LEFT(E368,1)="M"),SUMIFS('NAAQS Conformity Thresholds'!E:E,'NAAQS Conformity Thresholds'!A:A,B368,'NAAQS Conformity Thresholds'!B:B,LEFT(E368,1)),
IF(AND(B368="Ozone",LEFT(E368,1)="M"),SUMIFS('NAAQS Conformity Thresholds'!E:E,'NAAQS Conformity Thresholds'!A:A,B368,'NAAQS Conformity Thresholds'!B:B,LEFT(E368,1),'NAAQS Conformity Thresholds'!D:D,L368),
IF(AND(B368="Ozone",AND(LEFT(E368,1)="N",OR(G368="Marginal",G368="Moderate"))),SUMIFS('NAAQS Conformity Thresholds'!E:E,'NAAQS Conformity Thresholds'!A:A,B368,'NAAQS Conformity Thresholds'!B:B,"N",'NAAQS Conformity Thresholds'!C:C,F368,'NAAQS Conformity Thresholds'!D:D,L368),
SUMIFS('NAAQS Conformity Thresholds'!E:E,'NAAQS Conformity Thresholds'!A:A,B368,'NAAQS Conformity Thresholds'!B:B,LEFT(E368,1),'NAAQS Conformity Thresholds'!C:C,F368,'NAAQS Conformity Thresholds'!D:D,L368)))))</f>
        <v>100</v>
      </c>
      <c r="J368" s="97"/>
      <c r="K368" s="43" t="s">
        <v>3333</v>
      </c>
      <c r="L368" s="98" t="s">
        <v>1412</v>
      </c>
      <c r="M368" s="8"/>
    </row>
    <row r="369" spans="1:13" x14ac:dyDescent="0.25">
      <c r="A369" s="97" t="s">
        <v>3326</v>
      </c>
      <c r="B369" s="43" t="s">
        <v>2422</v>
      </c>
      <c r="C369" s="43" t="s">
        <v>2428</v>
      </c>
      <c r="D369" s="43" t="str">
        <f t="shared" si="5"/>
        <v>SO2 (2010 1-hour)</v>
      </c>
      <c r="E369" s="43" t="s">
        <v>2996</v>
      </c>
      <c r="F369" s="95" t="s">
        <v>1412</v>
      </c>
      <c r="G369" s="95" t="s">
        <v>1412</v>
      </c>
      <c r="H369" s="99">
        <v>44305</v>
      </c>
      <c r="I369" s="43">
        <f>IF(OR(B369="CO",B369="NO2",B369="SO2",B369="PM2.5"),SUMIFS('NAAQS Conformity Thresholds'!E:E,'NAAQS Conformity Thresholds'!A:A,B369),
IF(AND(B369="PM10",LEFT(E369,1)="M"),SUMIFS('NAAQS Conformity Thresholds'!E:E,'NAAQS Conformity Thresholds'!A:A,B369,'NAAQS Conformity Thresholds'!B:B,LEFT(E369,1)),
IF(AND(B369="Ozone",LEFT(E369,1)="M"),SUMIFS('NAAQS Conformity Thresholds'!E:E,'NAAQS Conformity Thresholds'!A:A,B369,'NAAQS Conformity Thresholds'!B:B,LEFT(E369,1),'NAAQS Conformity Thresholds'!D:D,L369),
IF(AND(B369="Ozone",AND(LEFT(E369,1)="N",OR(G369="Marginal",G369="Moderate"))),SUMIFS('NAAQS Conformity Thresholds'!E:E,'NAAQS Conformity Thresholds'!A:A,B369,'NAAQS Conformity Thresholds'!B:B,"N",'NAAQS Conformity Thresholds'!C:C,F369,'NAAQS Conformity Thresholds'!D:D,L369),
SUMIFS('NAAQS Conformity Thresholds'!E:E,'NAAQS Conformity Thresholds'!A:A,B369,'NAAQS Conformity Thresholds'!B:B,LEFT(E369,1),'NAAQS Conformity Thresholds'!C:C,F369,'NAAQS Conformity Thresholds'!D:D,L369)))))</f>
        <v>100</v>
      </c>
      <c r="J369" s="97"/>
      <c r="K369" s="43" t="s">
        <v>3334</v>
      </c>
      <c r="L369" s="98" t="s">
        <v>1412</v>
      </c>
      <c r="M369" s="8"/>
    </row>
    <row r="370" spans="1:13" x14ac:dyDescent="0.25">
      <c r="A370" s="97" t="s">
        <v>3327</v>
      </c>
      <c r="B370" s="43" t="s">
        <v>2422</v>
      </c>
      <c r="C370" s="43" t="s">
        <v>2428</v>
      </c>
      <c r="D370" s="43" t="str">
        <f t="shared" si="5"/>
        <v>SO2 (2010 1-hour)</v>
      </c>
      <c r="E370" s="43" t="s">
        <v>2996</v>
      </c>
      <c r="F370" s="95" t="s">
        <v>1412</v>
      </c>
      <c r="G370" s="95" t="s">
        <v>1412</v>
      </c>
      <c r="H370" s="99">
        <v>44305</v>
      </c>
      <c r="I370" s="43">
        <f>IF(OR(B370="CO",B370="NO2",B370="SO2",B370="PM2.5"),SUMIFS('NAAQS Conformity Thresholds'!E:E,'NAAQS Conformity Thresholds'!A:A,B370),
IF(AND(B370="PM10",LEFT(E370,1)="M"),SUMIFS('NAAQS Conformity Thresholds'!E:E,'NAAQS Conformity Thresholds'!A:A,B370,'NAAQS Conformity Thresholds'!B:B,LEFT(E370,1)),
IF(AND(B370="Ozone",LEFT(E370,1)="M"),SUMIFS('NAAQS Conformity Thresholds'!E:E,'NAAQS Conformity Thresholds'!A:A,B370,'NAAQS Conformity Thresholds'!B:B,LEFT(E370,1),'NAAQS Conformity Thresholds'!D:D,L370),
IF(AND(B370="Ozone",AND(LEFT(E370,1)="N",OR(G370="Marginal",G370="Moderate"))),SUMIFS('NAAQS Conformity Thresholds'!E:E,'NAAQS Conformity Thresholds'!A:A,B370,'NAAQS Conformity Thresholds'!B:B,"N",'NAAQS Conformity Thresholds'!C:C,F370,'NAAQS Conformity Thresholds'!D:D,L370),
SUMIFS('NAAQS Conformity Thresholds'!E:E,'NAAQS Conformity Thresholds'!A:A,B370,'NAAQS Conformity Thresholds'!B:B,LEFT(E370,1),'NAAQS Conformity Thresholds'!C:C,F370,'NAAQS Conformity Thresholds'!D:D,L370)))))</f>
        <v>100</v>
      </c>
      <c r="J370" s="97"/>
      <c r="K370" s="43" t="s">
        <v>3335</v>
      </c>
      <c r="L370" s="98" t="s">
        <v>1412</v>
      </c>
      <c r="M370" s="8"/>
    </row>
    <row r="371" spans="1:13" ht="45" x14ac:dyDescent="0.25">
      <c r="A371" s="97" t="s">
        <v>1099</v>
      </c>
      <c r="B371" s="97" t="s">
        <v>1053</v>
      </c>
      <c r="C371" s="43" t="s">
        <v>3125</v>
      </c>
      <c r="D371" s="43" t="str">
        <f t="shared" si="5"/>
        <v>Ozone (2015 8-hour)</v>
      </c>
      <c r="E371" s="43" t="s">
        <v>2996</v>
      </c>
      <c r="F371" s="43" t="s">
        <v>3127</v>
      </c>
      <c r="G371" s="43" t="s">
        <v>3127</v>
      </c>
      <c r="H371" s="99">
        <v>43616</v>
      </c>
      <c r="I371" s="43">
        <f>IF(OR(B371="CO",B371="NO2",B371="SO2",B371="PM2.5"),SUMIFS('NAAQS Conformity Thresholds'!E:E,'NAAQS Conformity Thresholds'!A:A,B371),
IF(AND(B371="PM10",LEFT(E371,1)="M"),SUMIFS('NAAQS Conformity Thresholds'!E:E,'NAAQS Conformity Thresholds'!A:A,B371,'NAAQS Conformity Thresholds'!B:B,LEFT(E371,1)),
IF(AND(B371="Ozone",LEFT(E371,1)="M"),SUMIFS('NAAQS Conformity Thresholds'!E:E,'NAAQS Conformity Thresholds'!A:A,B371,'NAAQS Conformity Thresholds'!B:B,LEFT(E371,1),'NAAQS Conformity Thresholds'!D:D,L371),
IF(AND(B371="Ozone",AND(LEFT(E371,1)="N",OR(G371="Marginal",G371="Moderate"))),SUMIFS('NAAQS Conformity Thresholds'!E:E,'NAAQS Conformity Thresholds'!A:A,B371,'NAAQS Conformity Thresholds'!B:B,"N",'NAAQS Conformity Thresholds'!C:C,F371,'NAAQS Conformity Thresholds'!D:D,L371),
SUMIFS('NAAQS Conformity Thresholds'!E:E,'NAAQS Conformity Thresholds'!A:A,B371,'NAAQS Conformity Thresholds'!B:B,LEFT(E371,1),'NAAQS Conformity Thresholds'!C:C,F371,'NAAQS Conformity Thresholds'!D:D,L371)))))</f>
        <v>100</v>
      </c>
      <c r="J371" s="97" t="s">
        <v>3228</v>
      </c>
      <c r="K371" s="43" t="s">
        <v>3176</v>
      </c>
      <c r="L371" s="98" t="s">
        <v>1086</v>
      </c>
      <c r="M371" s="8"/>
    </row>
    <row r="372" spans="1:13" x14ac:dyDescent="0.25">
      <c r="A372" s="97" t="s">
        <v>3123</v>
      </c>
      <c r="B372" s="97" t="s">
        <v>1053</v>
      </c>
      <c r="C372" s="43" t="s">
        <v>3125</v>
      </c>
      <c r="D372" s="43" t="str">
        <f t="shared" si="5"/>
        <v>Ozone (2015 8-hour)</v>
      </c>
      <c r="E372" s="43" t="s">
        <v>2996</v>
      </c>
      <c r="F372" s="43" t="s">
        <v>1065</v>
      </c>
      <c r="G372" s="43" t="s">
        <v>1065</v>
      </c>
      <c r="H372" s="99">
        <v>43616</v>
      </c>
      <c r="I372" s="43">
        <f>IF(OR(B372="CO",B372="NO2",B372="SO2",B372="PM2.5"),SUMIFS('NAAQS Conformity Thresholds'!E:E,'NAAQS Conformity Thresholds'!A:A,B372),
IF(AND(B372="PM10",LEFT(E372,1)="M"),SUMIFS('NAAQS Conformity Thresholds'!E:E,'NAAQS Conformity Thresholds'!A:A,B372,'NAAQS Conformity Thresholds'!B:B,LEFT(E372,1)),
IF(AND(B372="Ozone",LEFT(E372,1)="M"),SUMIFS('NAAQS Conformity Thresholds'!E:E,'NAAQS Conformity Thresholds'!A:A,B372,'NAAQS Conformity Thresholds'!B:B,LEFT(E372,1),'NAAQS Conformity Thresholds'!D:D,L372),
IF(AND(B372="Ozone",AND(LEFT(E372,1)="N",OR(G372="Marginal",G372="Moderate"))),SUMIFS('NAAQS Conformity Thresholds'!E:E,'NAAQS Conformity Thresholds'!A:A,B372,'NAAQS Conformity Thresholds'!B:B,"N",'NAAQS Conformity Thresholds'!C:C,F372,'NAAQS Conformity Thresholds'!D:D,L372),
SUMIFS('NAAQS Conformity Thresholds'!E:E,'NAAQS Conformity Thresholds'!A:A,B372,'NAAQS Conformity Thresholds'!B:B,LEFT(E372,1),'NAAQS Conformity Thresholds'!C:C,F372,'NAAQS Conformity Thresholds'!D:D,L372)))))</f>
        <v>100</v>
      </c>
      <c r="J372" s="97"/>
      <c r="K372" s="43" t="s">
        <v>3177</v>
      </c>
      <c r="L372" s="98" t="s">
        <v>1086</v>
      </c>
      <c r="M372" s="8"/>
    </row>
    <row r="373" spans="1:13" x14ac:dyDescent="0.25">
      <c r="A373" s="97" t="s">
        <v>1511</v>
      </c>
      <c r="B373" s="43" t="s">
        <v>3085</v>
      </c>
      <c r="C373" s="43" t="s">
        <v>2425</v>
      </c>
      <c r="D373" s="43" t="str">
        <f t="shared" si="5"/>
        <v>PM10 (1987 24-hour)</v>
      </c>
      <c r="E373" s="43" t="s">
        <v>3088</v>
      </c>
      <c r="F373" s="43" t="s">
        <v>1056</v>
      </c>
      <c r="G373" s="43" t="s">
        <v>3088</v>
      </c>
      <c r="H373" s="99">
        <v>43616</v>
      </c>
      <c r="I373" s="43">
        <f>IF(OR(B373="CO",B373="NO2",B373="SO2",B373="PM2.5"),SUMIFS('NAAQS Conformity Thresholds'!E:E,'NAAQS Conformity Thresholds'!A:A,B373),
IF(AND(B373="PM10",LEFT(E373,1)="M"),SUMIFS('NAAQS Conformity Thresholds'!E:E,'NAAQS Conformity Thresholds'!A:A,B373,'NAAQS Conformity Thresholds'!B:B,LEFT(E373,1)),
IF(AND(B373="Ozone",LEFT(E373,1)="M"),SUMIFS('NAAQS Conformity Thresholds'!E:E,'NAAQS Conformity Thresholds'!A:A,B373,'NAAQS Conformity Thresholds'!B:B,LEFT(E373,1),'NAAQS Conformity Thresholds'!D:D,L373),
IF(AND(B373="Ozone",AND(LEFT(E373,1)="N",OR(G373="Marginal",G373="Moderate"))),SUMIFS('NAAQS Conformity Thresholds'!E:E,'NAAQS Conformity Thresholds'!A:A,B373,'NAAQS Conformity Thresholds'!B:B,"N",'NAAQS Conformity Thresholds'!C:C,F373,'NAAQS Conformity Thresholds'!D:D,L373),
SUMIFS('NAAQS Conformity Thresholds'!E:E,'NAAQS Conformity Thresholds'!A:A,B373,'NAAQS Conformity Thresholds'!B:B,LEFT(E373,1),'NAAQS Conformity Thresholds'!C:C,F373,'NAAQS Conformity Thresholds'!D:D,L373)))))</f>
        <v>100</v>
      </c>
      <c r="J373" s="97"/>
      <c r="K373" s="43" t="s">
        <v>1358</v>
      </c>
      <c r="L373" s="98" t="s">
        <v>1412</v>
      </c>
      <c r="M373" s="8"/>
    </row>
    <row r="374" spans="1:13" x14ac:dyDescent="0.25">
      <c r="A374" s="97" t="s">
        <v>1100</v>
      </c>
      <c r="B374" s="43" t="s">
        <v>1053</v>
      </c>
      <c r="C374" s="43" t="s">
        <v>2430</v>
      </c>
      <c r="D374" s="43" t="str">
        <f t="shared" si="5"/>
        <v>Ozone (2008 8-hour)</v>
      </c>
      <c r="E374" s="43" t="s">
        <v>2996</v>
      </c>
      <c r="F374" s="43" t="s">
        <v>1065</v>
      </c>
      <c r="G374" s="43" t="s">
        <v>1065</v>
      </c>
      <c r="H374" s="99">
        <v>43616</v>
      </c>
      <c r="I374" s="43">
        <f>IF(OR(B374="CO",B374="NO2",B374="SO2",B374="PM2.5"),SUMIFS('NAAQS Conformity Thresholds'!E:E,'NAAQS Conformity Thresholds'!A:A,B374),
IF(AND(B374="PM10",LEFT(E374,1)="M"),SUMIFS('NAAQS Conformity Thresholds'!E:E,'NAAQS Conformity Thresholds'!A:A,B374,'NAAQS Conformity Thresholds'!B:B,LEFT(E374,1)),
IF(AND(B374="Ozone",LEFT(E374,1)="M"),SUMIFS('NAAQS Conformity Thresholds'!E:E,'NAAQS Conformity Thresholds'!A:A,B374,'NAAQS Conformity Thresholds'!B:B,LEFT(E374,1),'NAAQS Conformity Thresholds'!D:D,L374),
IF(AND(B374="Ozone",AND(LEFT(E374,1)="N",OR(G374="Marginal",G374="Moderate"))),SUMIFS('NAAQS Conformity Thresholds'!E:E,'NAAQS Conformity Thresholds'!A:A,B374,'NAAQS Conformity Thresholds'!B:B,"N",'NAAQS Conformity Thresholds'!C:C,F374,'NAAQS Conformity Thresholds'!D:D,L374),
SUMIFS('NAAQS Conformity Thresholds'!E:E,'NAAQS Conformity Thresholds'!A:A,B374,'NAAQS Conformity Thresholds'!B:B,LEFT(E374,1),'NAAQS Conformity Thresholds'!C:C,F374,'NAAQS Conformity Thresholds'!D:D,L374)))))</f>
        <v>100</v>
      </c>
      <c r="J374" s="97"/>
      <c r="K374" s="43" t="s">
        <v>1133</v>
      </c>
      <c r="L374" s="98" t="s">
        <v>1086</v>
      </c>
      <c r="M374" s="8"/>
    </row>
    <row r="375" spans="1:13" x14ac:dyDescent="0.25">
      <c r="A375" s="97" t="s">
        <v>1550</v>
      </c>
      <c r="B375" s="43" t="s">
        <v>3085</v>
      </c>
      <c r="C375" s="43" t="s">
        <v>2425</v>
      </c>
      <c r="D375" s="43" t="str">
        <f t="shared" si="5"/>
        <v>PM10 (1987 24-hour)</v>
      </c>
      <c r="E375" s="43" t="s">
        <v>3088</v>
      </c>
      <c r="F375" s="43" t="s">
        <v>1056</v>
      </c>
      <c r="G375" s="43" t="s">
        <v>3088</v>
      </c>
      <c r="H375" s="99">
        <v>44291</v>
      </c>
      <c r="I375" s="43">
        <f>IF(OR(B375="CO",B375="NO2",B375="SO2",B375="PM2.5"),SUMIFS('NAAQS Conformity Thresholds'!E:E,'NAAQS Conformity Thresholds'!A:A,B375),
IF(AND(B375="PM10",LEFT(E375,1)="M"),SUMIFS('NAAQS Conformity Thresholds'!E:E,'NAAQS Conformity Thresholds'!A:A,B375,'NAAQS Conformity Thresholds'!B:B,LEFT(E375,1)),
IF(AND(B375="Ozone",LEFT(E375,1)="M"),SUMIFS('NAAQS Conformity Thresholds'!E:E,'NAAQS Conformity Thresholds'!A:A,B375,'NAAQS Conformity Thresholds'!B:B,LEFT(E375,1),'NAAQS Conformity Thresholds'!D:D,L375),
IF(AND(B375="Ozone",AND(LEFT(E375,1)="N",OR(G375="Marginal",G375="Moderate"))),SUMIFS('NAAQS Conformity Thresholds'!E:E,'NAAQS Conformity Thresholds'!A:A,B375,'NAAQS Conformity Thresholds'!B:B,"N",'NAAQS Conformity Thresholds'!C:C,F375,'NAAQS Conformity Thresholds'!D:D,L375),
SUMIFS('NAAQS Conformity Thresholds'!E:E,'NAAQS Conformity Thresholds'!A:A,B375,'NAAQS Conformity Thresholds'!B:B,LEFT(E375,1),'NAAQS Conformity Thresholds'!C:C,F375,'NAAQS Conformity Thresholds'!D:D,L375)))))</f>
        <v>100</v>
      </c>
      <c r="J375" s="97"/>
      <c r="K375" s="43" t="s">
        <v>1335</v>
      </c>
      <c r="L375" s="98" t="s">
        <v>1412</v>
      </c>
      <c r="M375" s="8"/>
    </row>
    <row r="376" spans="1:13" x14ac:dyDescent="0.25">
      <c r="A376" s="97" t="s">
        <v>1479</v>
      </c>
      <c r="B376" s="43" t="s">
        <v>764</v>
      </c>
      <c r="C376" s="43" t="s">
        <v>2427</v>
      </c>
      <c r="D376" s="43" t="str">
        <f t="shared" si="5"/>
        <v>CO (1971 8-hour)</v>
      </c>
      <c r="E376" s="43" t="s">
        <v>3088</v>
      </c>
      <c r="F376" s="43" t="s">
        <v>1293</v>
      </c>
      <c r="G376" s="43" t="s">
        <v>3088</v>
      </c>
      <c r="H376" s="99">
        <v>42779</v>
      </c>
      <c r="I376" s="43">
        <f>IF(OR(B376="CO",B376="NO2",B376="SO2",B376="PM2.5"),SUMIFS('NAAQS Conformity Thresholds'!E:E,'NAAQS Conformity Thresholds'!A:A,B376),
IF(AND(B376="PM10",LEFT(E376,1)="M"),SUMIFS('NAAQS Conformity Thresholds'!E:E,'NAAQS Conformity Thresholds'!A:A,B376,'NAAQS Conformity Thresholds'!B:B,LEFT(E376,1)),
IF(AND(B376="Ozone",LEFT(E376,1)="M"),SUMIFS('NAAQS Conformity Thresholds'!E:E,'NAAQS Conformity Thresholds'!A:A,B376,'NAAQS Conformity Thresholds'!B:B,LEFT(E376,1),'NAAQS Conformity Thresholds'!D:D,L376),
IF(AND(B376="Ozone",AND(LEFT(E376,1)="N",OR(G376="Marginal",G376="Moderate"))),SUMIFS('NAAQS Conformity Thresholds'!E:E,'NAAQS Conformity Thresholds'!A:A,B376,'NAAQS Conformity Thresholds'!B:B,"N",'NAAQS Conformity Thresholds'!C:C,F376,'NAAQS Conformity Thresholds'!D:D,L376),
SUMIFS('NAAQS Conformity Thresholds'!E:E,'NAAQS Conformity Thresholds'!A:A,B376,'NAAQS Conformity Thresholds'!B:B,LEFT(E376,1),'NAAQS Conformity Thresholds'!C:C,F376,'NAAQS Conformity Thresholds'!D:D,L376)))))</f>
        <v>100</v>
      </c>
      <c r="J376" s="97"/>
      <c r="K376" s="43" t="s">
        <v>1287</v>
      </c>
      <c r="L376" s="98" t="s">
        <v>1412</v>
      </c>
      <c r="M376" s="8"/>
    </row>
    <row r="377" spans="1:13" x14ac:dyDescent="0.25">
      <c r="A377" s="97" t="s">
        <v>1081</v>
      </c>
      <c r="B377" s="43" t="s">
        <v>1053</v>
      </c>
      <c r="C377" s="43" t="s">
        <v>2430</v>
      </c>
      <c r="D377" s="43" t="str">
        <f t="shared" si="5"/>
        <v>Ozone (2008 8-hour)</v>
      </c>
      <c r="E377" s="43" t="s">
        <v>2996</v>
      </c>
      <c r="F377" s="43" t="s">
        <v>1082</v>
      </c>
      <c r="G377" s="43" t="s">
        <v>1082</v>
      </c>
      <c r="H377" s="99">
        <v>43616</v>
      </c>
      <c r="I377" s="43">
        <f>IF(OR(B377="CO",B377="NO2",B377="SO2",B377="PM2.5"),SUMIFS('NAAQS Conformity Thresholds'!E:E,'NAAQS Conformity Thresholds'!A:A,B377),
IF(AND(B377="PM10",LEFT(E377,1)="M"),SUMIFS('NAAQS Conformity Thresholds'!E:E,'NAAQS Conformity Thresholds'!A:A,B377,'NAAQS Conformity Thresholds'!B:B,LEFT(E377,1)),
IF(AND(B377="Ozone",LEFT(E377,1)="M"),SUMIFS('NAAQS Conformity Thresholds'!E:E,'NAAQS Conformity Thresholds'!A:A,B377,'NAAQS Conformity Thresholds'!B:B,LEFT(E377,1),'NAAQS Conformity Thresholds'!D:D,L377),
IF(AND(B377="Ozone",AND(LEFT(E377,1)="N",OR(G377="Marginal",G377="Moderate"))),SUMIFS('NAAQS Conformity Thresholds'!E:E,'NAAQS Conformity Thresholds'!A:A,B377,'NAAQS Conformity Thresholds'!B:B,"N",'NAAQS Conformity Thresholds'!C:C,F377,'NAAQS Conformity Thresholds'!D:D,L377),
SUMIFS('NAAQS Conformity Thresholds'!E:E,'NAAQS Conformity Thresholds'!A:A,B377,'NAAQS Conformity Thresholds'!B:B,LEFT(E377,1),'NAAQS Conformity Thresholds'!C:C,F377,'NAAQS Conformity Thresholds'!D:D,L377)))))</f>
        <v>50</v>
      </c>
      <c r="J377" s="97"/>
      <c r="K377" s="43" t="s">
        <v>1134</v>
      </c>
      <c r="L377" s="98" t="s">
        <v>1412</v>
      </c>
      <c r="M377" s="8"/>
    </row>
    <row r="378" spans="1:13" x14ac:dyDescent="0.25">
      <c r="A378" s="97" t="s">
        <v>1081</v>
      </c>
      <c r="B378" s="97" t="s">
        <v>1053</v>
      </c>
      <c r="C378" s="43" t="s">
        <v>3125</v>
      </c>
      <c r="D378" s="43" t="str">
        <f t="shared" si="5"/>
        <v>Ozone (2015 8-hour)</v>
      </c>
      <c r="E378" s="43" t="s">
        <v>2996</v>
      </c>
      <c r="F378" s="43" t="s">
        <v>1082</v>
      </c>
      <c r="G378" s="43" t="s">
        <v>1082</v>
      </c>
      <c r="H378" s="99">
        <v>43616</v>
      </c>
      <c r="I378" s="43">
        <f>IF(OR(B378="CO",B378="NO2",B378="SO2",B378="PM2.5"),SUMIFS('NAAQS Conformity Thresholds'!E:E,'NAAQS Conformity Thresholds'!A:A,B378),
IF(AND(B378="PM10",LEFT(E378,1)="M"),SUMIFS('NAAQS Conformity Thresholds'!E:E,'NAAQS Conformity Thresholds'!A:A,B378,'NAAQS Conformity Thresholds'!B:B,LEFT(E378,1)),
IF(AND(B378="Ozone",LEFT(E378,1)="M"),SUMIFS('NAAQS Conformity Thresholds'!E:E,'NAAQS Conformity Thresholds'!A:A,B378,'NAAQS Conformity Thresholds'!B:B,LEFT(E378,1),'NAAQS Conformity Thresholds'!D:D,L378),
IF(AND(B378="Ozone",AND(LEFT(E378,1)="N",OR(G378="Marginal",G378="Moderate"))),SUMIFS('NAAQS Conformity Thresholds'!E:E,'NAAQS Conformity Thresholds'!A:A,B378,'NAAQS Conformity Thresholds'!B:B,"N",'NAAQS Conformity Thresholds'!C:C,F378,'NAAQS Conformity Thresholds'!D:D,L378),
SUMIFS('NAAQS Conformity Thresholds'!E:E,'NAAQS Conformity Thresholds'!A:A,B378,'NAAQS Conformity Thresholds'!B:B,LEFT(E378,1),'NAAQS Conformity Thresholds'!C:C,F378,'NAAQS Conformity Thresholds'!D:D,L378)))))</f>
        <v>50</v>
      </c>
      <c r="J378" s="97"/>
      <c r="K378" s="43" t="s">
        <v>3178</v>
      </c>
      <c r="L378" s="98" t="s">
        <v>1412</v>
      </c>
      <c r="M378" s="8"/>
    </row>
    <row r="379" spans="1:13" x14ac:dyDescent="0.25">
      <c r="A379" s="97" t="s">
        <v>1495</v>
      </c>
      <c r="B379" s="43" t="s">
        <v>3085</v>
      </c>
      <c r="C379" s="43" t="s">
        <v>2425</v>
      </c>
      <c r="D379" s="43" t="str">
        <f t="shared" si="5"/>
        <v>PM10 (1987 24-hour)</v>
      </c>
      <c r="E379" s="43" t="s">
        <v>3088</v>
      </c>
      <c r="F379" s="43" t="s">
        <v>1056</v>
      </c>
      <c r="G379" s="43" t="s">
        <v>3088</v>
      </c>
      <c r="H379" s="99">
        <v>43616</v>
      </c>
      <c r="I379" s="43">
        <f>IF(OR(B379="CO",B379="NO2",B379="SO2",B379="PM2.5"),SUMIFS('NAAQS Conformity Thresholds'!E:E,'NAAQS Conformity Thresholds'!A:A,B379),
IF(AND(B379="PM10",LEFT(E379,1)="M"),SUMIFS('NAAQS Conformity Thresholds'!E:E,'NAAQS Conformity Thresholds'!A:A,B379,'NAAQS Conformity Thresholds'!B:B,LEFT(E379,1)),
IF(AND(B379="Ozone",LEFT(E379,1)="M"),SUMIFS('NAAQS Conformity Thresholds'!E:E,'NAAQS Conformity Thresholds'!A:A,B379,'NAAQS Conformity Thresholds'!B:B,LEFT(E379,1),'NAAQS Conformity Thresholds'!D:D,L379),
IF(AND(B379="Ozone",AND(LEFT(E379,1)="N",OR(G379="Marginal",G379="Moderate"))),SUMIFS('NAAQS Conformity Thresholds'!E:E,'NAAQS Conformity Thresholds'!A:A,B379,'NAAQS Conformity Thresholds'!B:B,"N",'NAAQS Conformity Thresholds'!C:C,F379,'NAAQS Conformity Thresholds'!D:D,L379),
SUMIFS('NAAQS Conformity Thresholds'!E:E,'NAAQS Conformity Thresholds'!A:A,B379,'NAAQS Conformity Thresholds'!B:B,LEFT(E379,1),'NAAQS Conformity Thresholds'!C:C,F379,'NAAQS Conformity Thresholds'!D:D,L379)))))</f>
        <v>100</v>
      </c>
      <c r="J379" s="97"/>
      <c r="K379" s="43" t="s">
        <v>1378</v>
      </c>
      <c r="L379" s="98" t="s">
        <v>1412</v>
      </c>
      <c r="M379" s="8"/>
    </row>
    <row r="380" spans="1:13" x14ac:dyDescent="0.25">
      <c r="A380" s="97" t="s">
        <v>1583</v>
      </c>
      <c r="B380" s="43" t="s">
        <v>2422</v>
      </c>
      <c r="C380" s="43" t="s">
        <v>2426</v>
      </c>
      <c r="D380" s="43" t="str">
        <f t="shared" si="5"/>
        <v>SO2 (1971 24-hour/Annual)</v>
      </c>
      <c r="E380" s="43" t="s">
        <v>3088</v>
      </c>
      <c r="F380" s="95" t="s">
        <v>1412</v>
      </c>
      <c r="G380" s="43" t="s">
        <v>3088</v>
      </c>
      <c r="H380" s="99">
        <v>43616</v>
      </c>
      <c r="I380" s="43">
        <f>IF(OR(B380="CO",B380="NO2",B380="SO2",B380="PM2.5"),SUMIFS('NAAQS Conformity Thresholds'!E:E,'NAAQS Conformity Thresholds'!A:A,B380),
IF(AND(B380="PM10",LEFT(E380,1)="M"),SUMIFS('NAAQS Conformity Thresholds'!E:E,'NAAQS Conformity Thresholds'!A:A,B380,'NAAQS Conformity Thresholds'!B:B,LEFT(E380,1)),
IF(AND(B380="Ozone",LEFT(E380,1)="M"),SUMIFS('NAAQS Conformity Thresholds'!E:E,'NAAQS Conformity Thresholds'!A:A,B380,'NAAQS Conformity Thresholds'!B:B,LEFT(E380,1),'NAAQS Conformity Thresholds'!D:D,L380),
IF(AND(B380="Ozone",AND(LEFT(E380,1)="N",OR(G380="Marginal",G380="Moderate"))),SUMIFS('NAAQS Conformity Thresholds'!E:E,'NAAQS Conformity Thresholds'!A:A,B380,'NAAQS Conformity Thresholds'!B:B,"N",'NAAQS Conformity Thresholds'!C:C,F380,'NAAQS Conformity Thresholds'!D:D,L380),
SUMIFS('NAAQS Conformity Thresholds'!E:E,'NAAQS Conformity Thresholds'!A:A,B380,'NAAQS Conformity Thresholds'!B:B,LEFT(E380,1),'NAAQS Conformity Thresholds'!C:C,F380,'NAAQS Conformity Thresholds'!D:D,L380)))))</f>
        <v>100</v>
      </c>
      <c r="J380" s="97"/>
      <c r="K380" s="43" t="s">
        <v>1175</v>
      </c>
      <c r="L380" s="98" t="s">
        <v>1412</v>
      </c>
      <c r="M380" s="8"/>
    </row>
    <row r="381" spans="1:13" x14ac:dyDescent="0.25">
      <c r="A381" s="97" t="s">
        <v>1551</v>
      </c>
      <c r="B381" s="43" t="s">
        <v>3085</v>
      </c>
      <c r="C381" s="43" t="s">
        <v>2425</v>
      </c>
      <c r="D381" s="43" t="str">
        <f t="shared" si="5"/>
        <v>PM10 (1987 24-hour)</v>
      </c>
      <c r="E381" s="43" t="s">
        <v>3088</v>
      </c>
      <c r="F381" s="43" t="s">
        <v>1082</v>
      </c>
      <c r="G381" s="43" t="s">
        <v>3088</v>
      </c>
      <c r="H381" s="99">
        <v>43616</v>
      </c>
      <c r="I381" s="43">
        <f>IF(OR(B381="CO",B381="NO2",B381="SO2",B381="PM2.5"),SUMIFS('NAAQS Conformity Thresholds'!E:E,'NAAQS Conformity Thresholds'!A:A,B381),
IF(AND(B381="PM10",LEFT(E381,1)="M"),SUMIFS('NAAQS Conformity Thresholds'!E:E,'NAAQS Conformity Thresholds'!A:A,B381,'NAAQS Conformity Thresholds'!B:B,LEFT(E381,1)),
IF(AND(B381="Ozone",LEFT(E381,1)="M"),SUMIFS('NAAQS Conformity Thresholds'!E:E,'NAAQS Conformity Thresholds'!A:A,B381,'NAAQS Conformity Thresholds'!B:B,LEFT(E381,1),'NAAQS Conformity Thresholds'!D:D,L381),
IF(AND(B381="Ozone",AND(LEFT(E381,1)="N",OR(G381="Marginal",G381="Moderate"))),SUMIFS('NAAQS Conformity Thresholds'!E:E,'NAAQS Conformity Thresholds'!A:A,B381,'NAAQS Conformity Thresholds'!B:B,"N",'NAAQS Conformity Thresholds'!C:C,F381,'NAAQS Conformity Thresholds'!D:D,L381),
SUMIFS('NAAQS Conformity Thresholds'!E:E,'NAAQS Conformity Thresholds'!A:A,B381,'NAAQS Conformity Thresholds'!B:B,LEFT(E381,1),'NAAQS Conformity Thresholds'!C:C,F381,'NAAQS Conformity Thresholds'!D:D,L381)))))</f>
        <v>100</v>
      </c>
      <c r="J381" s="97"/>
      <c r="K381" s="43" t="s">
        <v>1379</v>
      </c>
      <c r="L381" s="98" t="s">
        <v>1412</v>
      </c>
      <c r="M381" s="8"/>
    </row>
    <row r="382" spans="1:13" x14ac:dyDescent="0.25">
      <c r="A382" s="97" t="s">
        <v>1480</v>
      </c>
      <c r="B382" s="43" t="s">
        <v>764</v>
      </c>
      <c r="C382" s="43" t="s">
        <v>2427</v>
      </c>
      <c r="D382" s="43" t="str">
        <f t="shared" si="5"/>
        <v>CO (1971 8-hour)</v>
      </c>
      <c r="E382" s="43" t="s">
        <v>3088</v>
      </c>
      <c r="F382" s="95" t="s">
        <v>1412</v>
      </c>
      <c r="G382" s="43" t="s">
        <v>3088</v>
      </c>
      <c r="H382" s="99">
        <v>42779</v>
      </c>
      <c r="I382" s="43">
        <f>IF(OR(B382="CO",B382="NO2",B382="SO2",B382="PM2.5"),SUMIFS('NAAQS Conformity Thresholds'!E:E,'NAAQS Conformity Thresholds'!A:A,B382),
IF(AND(B382="PM10",LEFT(E382,1)="M"),SUMIFS('NAAQS Conformity Thresholds'!E:E,'NAAQS Conformity Thresholds'!A:A,B382,'NAAQS Conformity Thresholds'!B:B,LEFT(E382,1)),
IF(AND(B382="Ozone",LEFT(E382,1)="M"),SUMIFS('NAAQS Conformity Thresholds'!E:E,'NAAQS Conformity Thresholds'!A:A,B382,'NAAQS Conformity Thresholds'!B:B,LEFT(E382,1),'NAAQS Conformity Thresholds'!D:D,L382),
IF(AND(B382="Ozone",AND(LEFT(E382,1)="N",OR(G382="Marginal",G382="Moderate"))),SUMIFS('NAAQS Conformity Thresholds'!E:E,'NAAQS Conformity Thresholds'!A:A,B382,'NAAQS Conformity Thresholds'!B:B,"N",'NAAQS Conformity Thresholds'!C:C,F382,'NAAQS Conformity Thresholds'!D:D,L382),
SUMIFS('NAAQS Conformity Thresholds'!E:E,'NAAQS Conformity Thresholds'!A:A,B382,'NAAQS Conformity Thresholds'!B:B,LEFT(E382,1),'NAAQS Conformity Thresholds'!C:C,F382,'NAAQS Conformity Thresholds'!D:D,L382)))))</f>
        <v>100</v>
      </c>
      <c r="J382" s="97"/>
      <c r="K382" s="43" t="s">
        <v>1288</v>
      </c>
      <c r="L382" s="98" t="s">
        <v>1412</v>
      </c>
      <c r="M382" s="8"/>
    </row>
    <row r="383" spans="1:13" x14ac:dyDescent="0.25">
      <c r="A383" s="97" t="s">
        <v>1561</v>
      </c>
      <c r="B383" s="43" t="s">
        <v>2422</v>
      </c>
      <c r="C383" s="43" t="s">
        <v>2426</v>
      </c>
      <c r="D383" s="43" t="str">
        <f t="shared" si="5"/>
        <v>SO2 (1971 24-hour/Annual)</v>
      </c>
      <c r="E383" s="43" t="s">
        <v>3088</v>
      </c>
      <c r="F383" s="95" t="s">
        <v>1412</v>
      </c>
      <c r="G383" s="43" t="s">
        <v>3088</v>
      </c>
      <c r="H383" s="99">
        <v>43616</v>
      </c>
      <c r="I383" s="43">
        <f>IF(OR(B383="CO",B383="NO2",B383="SO2",B383="PM2.5"),SUMIFS('NAAQS Conformity Thresholds'!E:E,'NAAQS Conformity Thresholds'!A:A,B383),
IF(AND(B383="PM10",LEFT(E383,1)="M"),SUMIFS('NAAQS Conformity Thresholds'!E:E,'NAAQS Conformity Thresholds'!A:A,B383,'NAAQS Conformity Thresholds'!B:B,LEFT(E383,1)),
IF(AND(B383="Ozone",LEFT(E383,1)="M"),SUMIFS('NAAQS Conformity Thresholds'!E:E,'NAAQS Conformity Thresholds'!A:A,B383,'NAAQS Conformity Thresholds'!B:B,LEFT(E383,1),'NAAQS Conformity Thresholds'!D:D,L383),
IF(AND(B383="Ozone",AND(LEFT(E383,1)="N",OR(G383="Marginal",G383="Moderate"))),SUMIFS('NAAQS Conformity Thresholds'!E:E,'NAAQS Conformity Thresholds'!A:A,B383,'NAAQS Conformity Thresholds'!B:B,"N",'NAAQS Conformity Thresholds'!C:C,F383,'NAAQS Conformity Thresholds'!D:D,L383),
SUMIFS('NAAQS Conformity Thresholds'!E:E,'NAAQS Conformity Thresholds'!A:A,B383,'NAAQS Conformity Thresholds'!B:B,LEFT(E383,1),'NAAQS Conformity Thresholds'!C:C,F383,'NAAQS Conformity Thresholds'!D:D,L383)))))</f>
        <v>100</v>
      </c>
      <c r="J383" s="97"/>
      <c r="K383" s="43" t="s">
        <v>1148</v>
      </c>
      <c r="L383" s="98" t="s">
        <v>1412</v>
      </c>
      <c r="M383" s="8"/>
    </row>
    <row r="384" spans="1:13" ht="30" x14ac:dyDescent="0.25">
      <c r="A384" s="97" t="s">
        <v>901</v>
      </c>
      <c r="B384" s="43" t="s">
        <v>2422</v>
      </c>
      <c r="C384" s="43" t="s">
        <v>2426</v>
      </c>
      <c r="D384" s="43" t="str">
        <f t="shared" si="5"/>
        <v>SO2 (1971 24-hour/Annual)</v>
      </c>
      <c r="E384" s="43" t="s">
        <v>3088</v>
      </c>
      <c r="F384" s="95" t="s">
        <v>1412</v>
      </c>
      <c r="G384" s="43" t="s">
        <v>3088</v>
      </c>
      <c r="H384" s="99">
        <v>43616</v>
      </c>
      <c r="I384" s="43">
        <f>IF(OR(B384="CO",B384="NO2",B384="SO2",B384="PM2.5"),SUMIFS('NAAQS Conformity Thresholds'!E:E,'NAAQS Conformity Thresholds'!A:A,B384),
IF(AND(B384="PM10",LEFT(E384,1)="M"),SUMIFS('NAAQS Conformity Thresholds'!E:E,'NAAQS Conformity Thresholds'!A:A,B384,'NAAQS Conformity Thresholds'!B:B,LEFT(E384,1)),
IF(AND(B384="Ozone",LEFT(E384,1)="M"),SUMIFS('NAAQS Conformity Thresholds'!E:E,'NAAQS Conformity Thresholds'!A:A,B384,'NAAQS Conformity Thresholds'!B:B,LEFT(E384,1),'NAAQS Conformity Thresholds'!D:D,L384),
IF(AND(B384="Ozone",AND(LEFT(E384,1)="N",OR(G384="Marginal",G384="Moderate"))),SUMIFS('NAAQS Conformity Thresholds'!E:E,'NAAQS Conformity Thresholds'!A:A,B384,'NAAQS Conformity Thresholds'!B:B,"N",'NAAQS Conformity Thresholds'!C:C,F384,'NAAQS Conformity Thresholds'!D:D,L384),
SUMIFS('NAAQS Conformity Thresholds'!E:E,'NAAQS Conformity Thresholds'!A:A,B384,'NAAQS Conformity Thresholds'!B:B,LEFT(E384,1),'NAAQS Conformity Thresholds'!C:C,F384,'NAAQS Conformity Thresholds'!D:D,L384)))))</f>
        <v>100</v>
      </c>
      <c r="J384" s="97"/>
      <c r="K384" s="43" t="s">
        <v>902</v>
      </c>
      <c r="L384" s="98" t="s">
        <v>1412</v>
      </c>
      <c r="M384" s="8"/>
    </row>
    <row r="385" spans="1:13" x14ac:dyDescent="0.25">
      <c r="A385" s="97" t="s">
        <v>903</v>
      </c>
      <c r="B385" s="43" t="s">
        <v>2422</v>
      </c>
      <c r="C385" s="43" t="s">
        <v>2428</v>
      </c>
      <c r="D385" s="43" t="str">
        <f t="shared" si="5"/>
        <v>SO2 (2010 1-hour)</v>
      </c>
      <c r="E385" s="43" t="s">
        <v>2996</v>
      </c>
      <c r="F385" s="95" t="s">
        <v>1412</v>
      </c>
      <c r="G385" s="43" t="s">
        <v>1412</v>
      </c>
      <c r="H385" s="99">
        <v>43616</v>
      </c>
      <c r="I385" s="43">
        <f>IF(OR(B385="CO",B385="NO2",B385="SO2",B385="PM2.5"),SUMIFS('NAAQS Conformity Thresholds'!E:E,'NAAQS Conformity Thresholds'!A:A,B385),
IF(AND(B385="PM10",LEFT(E385,1)="M"),SUMIFS('NAAQS Conformity Thresholds'!E:E,'NAAQS Conformity Thresholds'!A:A,B385,'NAAQS Conformity Thresholds'!B:B,LEFT(E385,1)),
IF(AND(B385="Ozone",LEFT(E385,1)="M"),SUMIFS('NAAQS Conformity Thresholds'!E:E,'NAAQS Conformity Thresholds'!A:A,B385,'NAAQS Conformity Thresholds'!B:B,LEFT(E385,1),'NAAQS Conformity Thresholds'!D:D,L385),
IF(AND(B385="Ozone",AND(LEFT(E385,1)="N",OR(G385="Marginal",G385="Moderate"))),SUMIFS('NAAQS Conformity Thresholds'!E:E,'NAAQS Conformity Thresholds'!A:A,B385,'NAAQS Conformity Thresholds'!B:B,"N",'NAAQS Conformity Thresholds'!C:C,F385,'NAAQS Conformity Thresholds'!D:D,L385),
SUMIFS('NAAQS Conformity Thresholds'!E:E,'NAAQS Conformity Thresholds'!A:A,B385,'NAAQS Conformity Thresholds'!B:B,LEFT(E385,1),'NAAQS Conformity Thresholds'!C:C,F385,'NAAQS Conformity Thresholds'!D:D,L385)))))</f>
        <v>100</v>
      </c>
      <c r="J385" s="97"/>
      <c r="K385" s="43" t="s">
        <v>904</v>
      </c>
      <c r="L385" s="98" t="s">
        <v>1412</v>
      </c>
      <c r="M385" s="8"/>
    </row>
    <row r="386" spans="1:13" x14ac:dyDescent="0.25">
      <c r="A386" s="97" t="s">
        <v>1481</v>
      </c>
      <c r="B386" s="43" t="s">
        <v>764</v>
      </c>
      <c r="C386" s="43" t="s">
        <v>2427</v>
      </c>
      <c r="D386" s="43" t="str">
        <f t="shared" si="5"/>
        <v>CO (1971 8-hour)</v>
      </c>
      <c r="E386" s="43" t="s">
        <v>3088</v>
      </c>
      <c r="F386" s="43" t="s">
        <v>1293</v>
      </c>
      <c r="G386" s="43" t="s">
        <v>3088</v>
      </c>
      <c r="H386" s="99">
        <v>42779</v>
      </c>
      <c r="I386" s="43">
        <f>IF(OR(B386="CO",B386="NO2",B386="SO2",B386="PM2.5"),SUMIFS('NAAQS Conformity Thresholds'!E:E,'NAAQS Conformity Thresholds'!A:A,B386),
IF(AND(B386="PM10",LEFT(E386,1)="M"),SUMIFS('NAAQS Conformity Thresholds'!E:E,'NAAQS Conformity Thresholds'!A:A,B386,'NAAQS Conformity Thresholds'!B:B,LEFT(E386,1)),
IF(AND(B386="Ozone",LEFT(E386,1)="M"),SUMIFS('NAAQS Conformity Thresholds'!E:E,'NAAQS Conformity Thresholds'!A:A,B386,'NAAQS Conformity Thresholds'!B:B,LEFT(E386,1),'NAAQS Conformity Thresholds'!D:D,L386),
IF(AND(B386="Ozone",AND(LEFT(E386,1)="N",OR(G386="Marginal",G386="Moderate"))),SUMIFS('NAAQS Conformity Thresholds'!E:E,'NAAQS Conformity Thresholds'!A:A,B386,'NAAQS Conformity Thresholds'!B:B,"N",'NAAQS Conformity Thresholds'!C:C,F386,'NAAQS Conformity Thresholds'!D:D,L386),
SUMIFS('NAAQS Conformity Thresholds'!E:E,'NAAQS Conformity Thresholds'!A:A,B386,'NAAQS Conformity Thresholds'!B:B,LEFT(E386,1),'NAAQS Conformity Thresholds'!C:C,F386,'NAAQS Conformity Thresholds'!D:D,L386)))))</f>
        <v>100</v>
      </c>
      <c r="J386" s="97"/>
      <c r="K386" s="43" t="s">
        <v>1289</v>
      </c>
      <c r="L386" s="98" t="s">
        <v>1412</v>
      </c>
      <c r="M386" s="8"/>
    </row>
    <row r="387" spans="1:13" x14ac:dyDescent="0.25">
      <c r="A387" s="97" t="s">
        <v>1083</v>
      </c>
      <c r="B387" s="43" t="s">
        <v>1053</v>
      </c>
      <c r="C387" s="43" t="s">
        <v>2430</v>
      </c>
      <c r="D387" s="43" t="str">
        <f t="shared" si="5"/>
        <v>Ozone (2008 8-hour)</v>
      </c>
      <c r="E387" s="97" t="s">
        <v>3088</v>
      </c>
      <c r="F387" s="97" t="s">
        <v>1065</v>
      </c>
      <c r="G387" s="97" t="s">
        <v>3088</v>
      </c>
      <c r="H387" s="99">
        <v>44305</v>
      </c>
      <c r="I387" s="43">
        <f>IF(OR(B387="CO",B387="NO2",B387="SO2",B387="PM2.5"),SUMIFS('NAAQS Conformity Thresholds'!E:E,'NAAQS Conformity Thresholds'!A:A,B387),
IF(AND(B387="PM10",LEFT(E387,1)="M"),SUMIFS('NAAQS Conformity Thresholds'!E:E,'NAAQS Conformity Thresholds'!A:A,B387,'NAAQS Conformity Thresholds'!B:B,LEFT(E387,1)),
IF(AND(B387="Ozone",LEFT(E387,1)="M"),SUMIFS('NAAQS Conformity Thresholds'!E:E,'NAAQS Conformity Thresholds'!A:A,B387,'NAAQS Conformity Thresholds'!B:B,LEFT(E387,1),'NAAQS Conformity Thresholds'!D:D,L387),
IF(AND(B387="Ozone",AND(LEFT(E387,1)="N",OR(G387="Marginal",G387="Moderate"))),SUMIFS('NAAQS Conformity Thresholds'!E:E,'NAAQS Conformity Thresholds'!A:A,B387,'NAAQS Conformity Thresholds'!B:B,"N",'NAAQS Conformity Thresholds'!C:C,F387,'NAAQS Conformity Thresholds'!D:D,L387),
SUMIFS('NAAQS Conformity Thresholds'!E:E,'NAAQS Conformity Thresholds'!A:A,B387,'NAAQS Conformity Thresholds'!B:B,LEFT(E387,1),'NAAQS Conformity Thresholds'!C:C,F387,'NAAQS Conformity Thresholds'!D:D,L387)))))</f>
        <v>50</v>
      </c>
      <c r="J387" s="97"/>
      <c r="K387" s="43" t="s">
        <v>1135</v>
      </c>
      <c r="L387" s="98" t="s">
        <v>2408</v>
      </c>
      <c r="M387" s="8"/>
    </row>
    <row r="388" spans="1:13" x14ac:dyDescent="0.25">
      <c r="A388" s="97" t="s">
        <v>1083</v>
      </c>
      <c r="B388" s="97" t="s">
        <v>1053</v>
      </c>
      <c r="C388" s="43" t="s">
        <v>3125</v>
      </c>
      <c r="D388" s="43" t="str">
        <f t="shared" si="5"/>
        <v>Ozone (2015 8-hour)</v>
      </c>
      <c r="E388" s="43" t="s">
        <v>2996</v>
      </c>
      <c r="F388" s="43" t="s">
        <v>1065</v>
      </c>
      <c r="G388" s="43" t="s">
        <v>1065</v>
      </c>
      <c r="H388" s="99">
        <v>43616</v>
      </c>
      <c r="I388" s="43">
        <f>IF(OR(B388="CO",B388="NO2",B388="SO2",B388="PM2.5"),SUMIFS('NAAQS Conformity Thresholds'!E:E,'NAAQS Conformity Thresholds'!A:A,B388),
IF(AND(B388="PM10",LEFT(E388,1)="M"),SUMIFS('NAAQS Conformity Thresholds'!E:E,'NAAQS Conformity Thresholds'!A:A,B388,'NAAQS Conformity Thresholds'!B:B,LEFT(E388,1)),
IF(AND(B388="Ozone",LEFT(E388,1)="M"),SUMIFS('NAAQS Conformity Thresholds'!E:E,'NAAQS Conformity Thresholds'!A:A,B388,'NAAQS Conformity Thresholds'!B:B,LEFT(E388,1),'NAAQS Conformity Thresholds'!D:D,L388),
IF(AND(B388="Ozone",AND(LEFT(E388,1)="N",OR(G388="Marginal",G388="Moderate"))),SUMIFS('NAAQS Conformity Thresholds'!E:E,'NAAQS Conformity Thresholds'!A:A,B388,'NAAQS Conformity Thresholds'!B:B,"N",'NAAQS Conformity Thresholds'!C:C,F388,'NAAQS Conformity Thresholds'!D:D,L388),
SUMIFS('NAAQS Conformity Thresholds'!E:E,'NAAQS Conformity Thresholds'!A:A,B388,'NAAQS Conformity Thresholds'!B:B,LEFT(E388,1),'NAAQS Conformity Thresholds'!C:C,F388,'NAAQS Conformity Thresholds'!D:D,L388)))))</f>
        <v>50</v>
      </c>
      <c r="J388" s="97"/>
      <c r="K388" s="43" t="s">
        <v>3179</v>
      </c>
      <c r="L388" s="98" t="s">
        <v>2408</v>
      </c>
      <c r="M388" s="8"/>
    </row>
    <row r="389" spans="1:13" x14ac:dyDescent="0.25">
      <c r="A389" s="97" t="s">
        <v>1538</v>
      </c>
      <c r="B389" s="43" t="s">
        <v>3085</v>
      </c>
      <c r="C389" s="43" t="s">
        <v>2425</v>
      </c>
      <c r="D389" s="43" t="str">
        <f t="shared" si="5"/>
        <v>PM10 (1987 24-hour)</v>
      </c>
      <c r="E389" s="43" t="s">
        <v>3088</v>
      </c>
      <c r="F389" s="43" t="s">
        <v>1082</v>
      </c>
      <c r="G389" s="43" t="s">
        <v>3088</v>
      </c>
      <c r="H389" s="99">
        <v>43616</v>
      </c>
      <c r="I389" s="43">
        <f>IF(OR(B389="CO",B389="NO2",B389="SO2",B389="PM2.5"),SUMIFS('NAAQS Conformity Thresholds'!E:E,'NAAQS Conformity Thresholds'!A:A,B389),
IF(AND(B389="PM10",LEFT(E389,1)="M"),SUMIFS('NAAQS Conformity Thresholds'!E:E,'NAAQS Conformity Thresholds'!A:A,B389,'NAAQS Conformity Thresholds'!B:B,LEFT(E389,1)),
IF(AND(B389="Ozone",LEFT(E389,1)="M"),SUMIFS('NAAQS Conformity Thresholds'!E:E,'NAAQS Conformity Thresholds'!A:A,B389,'NAAQS Conformity Thresholds'!B:B,LEFT(E389,1),'NAAQS Conformity Thresholds'!D:D,L389),
IF(AND(B389="Ozone",AND(LEFT(E389,1)="N",OR(G389="Marginal",G389="Moderate"))),SUMIFS('NAAQS Conformity Thresholds'!E:E,'NAAQS Conformity Thresholds'!A:A,B389,'NAAQS Conformity Thresholds'!B:B,"N",'NAAQS Conformity Thresholds'!C:C,F389,'NAAQS Conformity Thresholds'!D:D,L389),
SUMIFS('NAAQS Conformity Thresholds'!E:E,'NAAQS Conformity Thresholds'!A:A,B389,'NAAQS Conformity Thresholds'!B:B,LEFT(E389,1),'NAAQS Conformity Thresholds'!C:C,F389,'NAAQS Conformity Thresholds'!D:D,L389)))))</f>
        <v>100</v>
      </c>
      <c r="J389" s="97"/>
      <c r="K389" s="43" t="s">
        <v>1336</v>
      </c>
      <c r="L389" s="98" t="s">
        <v>1412</v>
      </c>
      <c r="M389" s="8"/>
    </row>
    <row r="390" spans="1:13" ht="30" x14ac:dyDescent="0.25">
      <c r="A390" s="97" t="s">
        <v>1585</v>
      </c>
      <c r="B390" s="43" t="s">
        <v>2422</v>
      </c>
      <c r="C390" s="43" t="s">
        <v>2426</v>
      </c>
      <c r="D390" s="43" t="str">
        <f t="shared" si="5"/>
        <v>SO2 (1971 24-hour/Annual)</v>
      </c>
      <c r="E390" s="43" t="s">
        <v>3088</v>
      </c>
      <c r="F390" s="95" t="s">
        <v>1412</v>
      </c>
      <c r="G390" s="43" t="s">
        <v>3088</v>
      </c>
      <c r="H390" s="99">
        <v>43616</v>
      </c>
      <c r="I390" s="43">
        <f>IF(OR(B390="CO",B390="NO2",B390="SO2",B390="PM2.5"),SUMIFS('NAAQS Conformity Thresholds'!E:E,'NAAQS Conformity Thresholds'!A:A,B390),
IF(AND(B390="PM10",LEFT(E390,1)="M"),SUMIFS('NAAQS Conformity Thresholds'!E:E,'NAAQS Conformity Thresholds'!A:A,B390,'NAAQS Conformity Thresholds'!B:B,LEFT(E390,1)),
IF(AND(B390="Ozone",LEFT(E390,1)="M"),SUMIFS('NAAQS Conformity Thresholds'!E:E,'NAAQS Conformity Thresholds'!A:A,B390,'NAAQS Conformity Thresholds'!B:B,LEFT(E390,1),'NAAQS Conformity Thresholds'!D:D,L390),
IF(AND(B390="Ozone",AND(LEFT(E390,1)="N",OR(G390="Marginal",G390="Moderate"))),SUMIFS('NAAQS Conformity Thresholds'!E:E,'NAAQS Conformity Thresholds'!A:A,B390,'NAAQS Conformity Thresholds'!B:B,"N",'NAAQS Conformity Thresholds'!C:C,F390,'NAAQS Conformity Thresholds'!D:D,L390),
SUMIFS('NAAQS Conformity Thresholds'!E:E,'NAAQS Conformity Thresholds'!A:A,B390,'NAAQS Conformity Thresholds'!B:B,LEFT(E390,1),'NAAQS Conformity Thresholds'!C:C,F390,'NAAQS Conformity Thresholds'!D:D,L390)))))</f>
        <v>100</v>
      </c>
      <c r="J390" s="97"/>
      <c r="K390" s="43" t="s">
        <v>1176</v>
      </c>
      <c r="L390" s="98" t="s">
        <v>1412</v>
      </c>
      <c r="M390" s="8"/>
    </row>
    <row r="391" spans="1:13" x14ac:dyDescent="0.25">
      <c r="A391" s="97" t="s">
        <v>845</v>
      </c>
      <c r="B391" s="43" t="s">
        <v>3085</v>
      </c>
      <c r="C391" s="43" t="s">
        <v>2425</v>
      </c>
      <c r="D391" s="43" t="str">
        <f t="shared" si="5"/>
        <v>PM10 (1987 24-hour)</v>
      </c>
      <c r="E391" s="43" t="s">
        <v>3088</v>
      </c>
      <c r="F391" s="43" t="s">
        <v>1056</v>
      </c>
      <c r="G391" s="43" t="s">
        <v>3088</v>
      </c>
      <c r="H391" s="99">
        <v>43616</v>
      </c>
      <c r="I391" s="43">
        <f>IF(OR(B391="CO",B391="NO2",B391="SO2",B391="PM2.5"),SUMIFS('NAAQS Conformity Thresholds'!E:E,'NAAQS Conformity Thresholds'!A:A,B391),
IF(AND(B391="PM10",LEFT(E391,1)="M"),SUMIFS('NAAQS Conformity Thresholds'!E:E,'NAAQS Conformity Thresholds'!A:A,B391,'NAAQS Conformity Thresholds'!B:B,LEFT(E391,1)),
IF(AND(B391="Ozone",LEFT(E391,1)="M"),SUMIFS('NAAQS Conformity Thresholds'!E:E,'NAAQS Conformity Thresholds'!A:A,B391,'NAAQS Conformity Thresholds'!B:B,LEFT(E391,1),'NAAQS Conformity Thresholds'!D:D,L391),
IF(AND(B391="Ozone",AND(LEFT(E391,1)="N",OR(G391="Marginal",G391="Moderate"))),SUMIFS('NAAQS Conformity Thresholds'!E:E,'NAAQS Conformity Thresholds'!A:A,B391,'NAAQS Conformity Thresholds'!B:B,"N",'NAAQS Conformity Thresholds'!C:C,F391,'NAAQS Conformity Thresholds'!D:D,L391),
SUMIFS('NAAQS Conformity Thresholds'!E:E,'NAAQS Conformity Thresholds'!A:A,B391,'NAAQS Conformity Thresholds'!B:B,LEFT(E391,1),'NAAQS Conformity Thresholds'!C:C,F391,'NAAQS Conformity Thresholds'!D:D,L391)))))</f>
        <v>100</v>
      </c>
      <c r="J391" s="97"/>
      <c r="K391" s="43" t="s">
        <v>846</v>
      </c>
      <c r="L391" s="98" t="s">
        <v>1412</v>
      </c>
      <c r="M391" s="8"/>
    </row>
    <row r="392" spans="1:13" x14ac:dyDescent="0.25">
      <c r="A392" s="97" t="s">
        <v>1555</v>
      </c>
      <c r="B392" s="43" t="s">
        <v>3086</v>
      </c>
      <c r="C392" s="43" t="s">
        <v>2429</v>
      </c>
      <c r="D392" s="43" t="str">
        <f t="shared" si="5"/>
        <v>PM2.5 (2006 24-hour)</v>
      </c>
      <c r="E392" s="43" t="s">
        <v>2996</v>
      </c>
      <c r="F392" s="95" t="s">
        <v>1056</v>
      </c>
      <c r="G392" s="43" t="s">
        <v>1056</v>
      </c>
      <c r="H392" s="99">
        <v>43616</v>
      </c>
      <c r="I392" s="43">
        <f>IF(OR(B392="CO",B392="NO2",B392="SO2",B392="PM2.5"),SUMIFS('NAAQS Conformity Thresholds'!E:E,'NAAQS Conformity Thresholds'!A:A,B392),
IF(AND(B392="PM10",LEFT(E392,1)="M"),SUMIFS('NAAQS Conformity Thresholds'!E:E,'NAAQS Conformity Thresholds'!A:A,B392,'NAAQS Conformity Thresholds'!B:B,LEFT(E392,1)),
IF(AND(B392="Ozone",LEFT(E392,1)="M"),SUMIFS('NAAQS Conformity Thresholds'!E:E,'NAAQS Conformity Thresholds'!A:A,B392,'NAAQS Conformity Thresholds'!B:B,LEFT(E392,1),'NAAQS Conformity Thresholds'!D:D,L392),
IF(AND(B392="Ozone",AND(LEFT(E392,1)="N",OR(G392="Marginal",G392="Moderate"))),SUMIFS('NAAQS Conformity Thresholds'!E:E,'NAAQS Conformity Thresholds'!A:A,B392,'NAAQS Conformity Thresholds'!B:B,"N",'NAAQS Conformity Thresholds'!C:C,F392,'NAAQS Conformity Thresholds'!D:D,L392),
SUMIFS('NAAQS Conformity Thresholds'!E:E,'NAAQS Conformity Thresholds'!A:A,B392,'NAAQS Conformity Thresholds'!B:B,LEFT(E392,1),'NAAQS Conformity Thresholds'!C:C,F392,'NAAQS Conformity Thresholds'!D:D,L392)))))</f>
        <v>100</v>
      </c>
      <c r="J392" s="97"/>
      <c r="K392" s="43" t="s">
        <v>1405</v>
      </c>
      <c r="L392" s="98" t="s">
        <v>1412</v>
      </c>
      <c r="M392" s="8"/>
    </row>
    <row r="393" spans="1:13" x14ac:dyDescent="0.25">
      <c r="A393" s="97" t="s">
        <v>2667</v>
      </c>
      <c r="B393" s="43" t="s">
        <v>3086</v>
      </c>
      <c r="C393" s="43" t="s">
        <v>2452</v>
      </c>
      <c r="D393" s="43" t="str">
        <f t="shared" si="5"/>
        <v>PM2.5 (2012 Annual)</v>
      </c>
      <c r="E393" s="43" t="s">
        <v>2996</v>
      </c>
      <c r="F393" s="43" t="s">
        <v>1056</v>
      </c>
      <c r="G393" s="43" t="s">
        <v>1056</v>
      </c>
      <c r="H393" s="99">
        <v>43616</v>
      </c>
      <c r="I393" s="43">
        <f>IF(OR(B393="CO",B393="NO2",B393="SO2",B393="PM2.5"),SUMIFS('NAAQS Conformity Thresholds'!E:E,'NAAQS Conformity Thresholds'!A:A,B393),
IF(AND(B393="PM10",LEFT(E393,1)="M"),SUMIFS('NAAQS Conformity Thresholds'!E:E,'NAAQS Conformity Thresholds'!A:A,B393,'NAAQS Conformity Thresholds'!B:B,LEFT(E393,1)),
IF(AND(B393="Ozone",LEFT(E393,1)="M"),SUMIFS('NAAQS Conformity Thresholds'!E:E,'NAAQS Conformity Thresholds'!A:A,B393,'NAAQS Conformity Thresholds'!B:B,LEFT(E393,1),'NAAQS Conformity Thresholds'!D:D,L393),
IF(AND(B393="Ozone",AND(LEFT(E393,1)="N",OR(G393="Marginal",G393="Moderate"))),SUMIFS('NAAQS Conformity Thresholds'!E:E,'NAAQS Conformity Thresholds'!A:A,B393,'NAAQS Conformity Thresholds'!B:B,"N",'NAAQS Conformity Thresholds'!C:C,F393,'NAAQS Conformity Thresholds'!D:D,L393),
SUMIFS('NAAQS Conformity Thresholds'!E:E,'NAAQS Conformity Thresholds'!A:A,B393,'NAAQS Conformity Thresholds'!B:B,LEFT(E393,1),'NAAQS Conformity Thresholds'!C:C,F393,'NAAQS Conformity Thresholds'!D:D,L393)))))</f>
        <v>100</v>
      </c>
      <c r="J393" s="97"/>
      <c r="K393" s="43" t="s">
        <v>2676</v>
      </c>
      <c r="L393" s="109" t="s">
        <v>1412</v>
      </c>
      <c r="M393" s="8"/>
    </row>
    <row r="394" spans="1:13" x14ac:dyDescent="0.25">
      <c r="A394" s="97" t="s">
        <v>1482</v>
      </c>
      <c r="B394" s="43" t="s">
        <v>764</v>
      </c>
      <c r="C394" s="43" t="s">
        <v>2427</v>
      </c>
      <c r="D394" s="43" t="str">
        <f t="shared" si="5"/>
        <v>CO (1971 8-hour)</v>
      </c>
      <c r="E394" s="43" t="s">
        <v>3088</v>
      </c>
      <c r="F394" s="43" t="s">
        <v>1293</v>
      </c>
      <c r="G394" s="43" t="s">
        <v>3088</v>
      </c>
      <c r="H394" s="99">
        <v>42779</v>
      </c>
      <c r="I394" s="43">
        <f>IF(OR(B394="CO",B394="NO2",B394="SO2",B394="PM2.5"),SUMIFS('NAAQS Conformity Thresholds'!E:E,'NAAQS Conformity Thresholds'!A:A,B394),
IF(AND(B394="PM10",LEFT(E394,1)="M"),SUMIFS('NAAQS Conformity Thresholds'!E:E,'NAAQS Conformity Thresholds'!A:A,B394,'NAAQS Conformity Thresholds'!B:B,LEFT(E394,1)),
IF(AND(B394="Ozone",LEFT(E394,1)="M"),SUMIFS('NAAQS Conformity Thresholds'!E:E,'NAAQS Conformity Thresholds'!A:A,B394,'NAAQS Conformity Thresholds'!B:B,LEFT(E394,1),'NAAQS Conformity Thresholds'!D:D,L394),
IF(AND(B394="Ozone",AND(LEFT(E394,1)="N",OR(G394="Marginal",G394="Moderate"))),SUMIFS('NAAQS Conformity Thresholds'!E:E,'NAAQS Conformity Thresholds'!A:A,B394,'NAAQS Conformity Thresholds'!B:B,"N",'NAAQS Conformity Thresholds'!C:C,F394,'NAAQS Conformity Thresholds'!D:D,L394),
SUMIFS('NAAQS Conformity Thresholds'!E:E,'NAAQS Conformity Thresholds'!A:A,B394,'NAAQS Conformity Thresholds'!B:B,LEFT(E394,1),'NAAQS Conformity Thresholds'!C:C,F394,'NAAQS Conformity Thresholds'!D:D,L394)))))</f>
        <v>100</v>
      </c>
      <c r="J394" s="97"/>
      <c r="K394" s="43" t="s">
        <v>1290</v>
      </c>
      <c r="L394" s="98" t="s">
        <v>1412</v>
      </c>
      <c r="M394" s="8"/>
    </row>
    <row r="395" spans="1:13" x14ac:dyDescent="0.25">
      <c r="A395" s="97" t="s">
        <v>1483</v>
      </c>
      <c r="B395" s="43" t="s">
        <v>764</v>
      </c>
      <c r="C395" s="43" t="s">
        <v>2427</v>
      </c>
      <c r="D395" s="43" t="str">
        <f t="shared" si="5"/>
        <v>CO (1971 8-hour)</v>
      </c>
      <c r="E395" s="43" t="s">
        <v>3088</v>
      </c>
      <c r="F395" s="95" t="s">
        <v>1412</v>
      </c>
      <c r="G395" s="43" t="s">
        <v>3088</v>
      </c>
      <c r="H395" s="99">
        <v>42779</v>
      </c>
      <c r="I395" s="43">
        <f>IF(OR(B395="CO",B395="NO2",B395="SO2",B395="PM2.5"),SUMIFS('NAAQS Conformity Thresholds'!E:E,'NAAQS Conformity Thresholds'!A:A,B395),
IF(AND(B395="PM10",LEFT(E395,1)="M"),SUMIFS('NAAQS Conformity Thresholds'!E:E,'NAAQS Conformity Thresholds'!A:A,B395,'NAAQS Conformity Thresholds'!B:B,LEFT(E395,1)),
IF(AND(B395="Ozone",LEFT(E395,1)="M"),SUMIFS('NAAQS Conformity Thresholds'!E:E,'NAAQS Conformity Thresholds'!A:A,B395,'NAAQS Conformity Thresholds'!B:B,LEFT(E395,1),'NAAQS Conformity Thresholds'!D:D,L395),
IF(AND(B395="Ozone",AND(LEFT(E395,1)="N",OR(G395="Marginal",G395="Moderate"))),SUMIFS('NAAQS Conformity Thresholds'!E:E,'NAAQS Conformity Thresholds'!A:A,B395,'NAAQS Conformity Thresholds'!B:B,"N",'NAAQS Conformity Thresholds'!C:C,F395,'NAAQS Conformity Thresholds'!D:D,L395),
SUMIFS('NAAQS Conformity Thresholds'!E:E,'NAAQS Conformity Thresholds'!A:A,B395,'NAAQS Conformity Thresholds'!B:B,LEFT(E395,1),'NAAQS Conformity Thresholds'!C:C,F395,'NAAQS Conformity Thresholds'!D:D,L395)))))</f>
        <v>100</v>
      </c>
      <c r="J395" s="97"/>
      <c r="K395" s="43" t="s">
        <v>1291</v>
      </c>
      <c r="L395" s="98" t="s">
        <v>1412</v>
      </c>
      <c r="M395" s="8"/>
    </row>
    <row r="396" spans="1:13" x14ac:dyDescent="0.25">
      <c r="A396" s="97" t="s">
        <v>1484</v>
      </c>
      <c r="B396" s="43" t="s">
        <v>764</v>
      </c>
      <c r="C396" s="43" t="s">
        <v>2427</v>
      </c>
      <c r="D396" s="43" t="str">
        <f t="shared" ref="D396:D400" si="6">B396&amp;" ("&amp;C396&amp;")"</f>
        <v>CO (1971 8-hour)</v>
      </c>
      <c r="E396" s="43" t="s">
        <v>3088</v>
      </c>
      <c r="F396" s="95" t="s">
        <v>1412</v>
      </c>
      <c r="G396" s="43" t="s">
        <v>3088</v>
      </c>
      <c r="H396" s="99">
        <v>42779</v>
      </c>
      <c r="I396" s="43">
        <f>IF(OR(B396="CO",B396="NO2",B396="SO2",B396="PM2.5"),SUMIFS('NAAQS Conformity Thresholds'!E:E,'NAAQS Conformity Thresholds'!A:A,B396),
IF(AND(B396="PM10",LEFT(E396,1)="M"),SUMIFS('NAAQS Conformity Thresholds'!E:E,'NAAQS Conformity Thresholds'!A:A,B396,'NAAQS Conformity Thresholds'!B:B,LEFT(E396,1)),
IF(AND(B396="Ozone",LEFT(E396,1)="M"),SUMIFS('NAAQS Conformity Thresholds'!E:E,'NAAQS Conformity Thresholds'!A:A,B396,'NAAQS Conformity Thresholds'!B:B,LEFT(E396,1),'NAAQS Conformity Thresholds'!D:D,L396),
IF(AND(B396="Ozone",AND(LEFT(E396,1)="N",OR(G396="Marginal",G396="Moderate"))),SUMIFS('NAAQS Conformity Thresholds'!E:E,'NAAQS Conformity Thresholds'!A:A,B396,'NAAQS Conformity Thresholds'!B:B,"N",'NAAQS Conformity Thresholds'!C:C,F396,'NAAQS Conformity Thresholds'!D:D,L396),
SUMIFS('NAAQS Conformity Thresholds'!E:E,'NAAQS Conformity Thresholds'!A:A,B396,'NAAQS Conformity Thresholds'!B:B,LEFT(E396,1),'NAAQS Conformity Thresholds'!C:C,F396,'NAAQS Conformity Thresholds'!D:D,L396)))))</f>
        <v>100</v>
      </c>
      <c r="J396" s="97"/>
      <c r="K396" s="43" t="s">
        <v>1292</v>
      </c>
      <c r="L396" s="98" t="s">
        <v>1412</v>
      </c>
      <c r="M396" s="8"/>
    </row>
    <row r="397" spans="1:13" x14ac:dyDescent="0.25">
      <c r="A397" s="97" t="s">
        <v>1553</v>
      </c>
      <c r="B397" s="43" t="s">
        <v>3085</v>
      </c>
      <c r="C397" s="43" t="s">
        <v>2425</v>
      </c>
      <c r="D397" s="43" t="str">
        <f t="shared" si="6"/>
        <v>PM10 (1987 24-hour)</v>
      </c>
      <c r="E397" s="43" t="s">
        <v>3088</v>
      </c>
      <c r="F397" s="43" t="s">
        <v>1056</v>
      </c>
      <c r="G397" s="43" t="s">
        <v>3088</v>
      </c>
      <c r="H397" s="99">
        <v>43616</v>
      </c>
      <c r="I397" s="43">
        <f>IF(OR(B397="CO",B397="NO2",B397="SO2",B397="PM2.5"),SUMIFS('NAAQS Conformity Thresholds'!E:E,'NAAQS Conformity Thresholds'!A:A,B397),
IF(AND(B397="PM10",LEFT(E397,1)="M"),SUMIFS('NAAQS Conformity Thresholds'!E:E,'NAAQS Conformity Thresholds'!A:A,B397,'NAAQS Conformity Thresholds'!B:B,LEFT(E397,1)),
IF(AND(B397="Ozone",LEFT(E397,1)="M"),SUMIFS('NAAQS Conformity Thresholds'!E:E,'NAAQS Conformity Thresholds'!A:A,B397,'NAAQS Conformity Thresholds'!B:B,LEFT(E397,1),'NAAQS Conformity Thresholds'!D:D,L397),
IF(AND(B397="Ozone",AND(LEFT(E397,1)="N",OR(G397="Marginal",G397="Moderate"))),SUMIFS('NAAQS Conformity Thresholds'!E:E,'NAAQS Conformity Thresholds'!A:A,B397,'NAAQS Conformity Thresholds'!B:B,"N",'NAAQS Conformity Thresholds'!C:C,F397,'NAAQS Conformity Thresholds'!D:D,L397),
SUMIFS('NAAQS Conformity Thresholds'!E:E,'NAAQS Conformity Thresholds'!A:A,B397,'NAAQS Conformity Thresholds'!B:B,LEFT(E397,1),'NAAQS Conformity Thresholds'!C:C,F397,'NAAQS Conformity Thresholds'!D:D,L397)))))</f>
        <v>100</v>
      </c>
      <c r="J397" s="97"/>
      <c r="K397" s="43" t="s">
        <v>1381</v>
      </c>
      <c r="L397" s="98" t="s">
        <v>1412</v>
      </c>
      <c r="M397" s="8"/>
    </row>
    <row r="398" spans="1:13" x14ac:dyDescent="0.25">
      <c r="A398" s="97" t="s">
        <v>1387</v>
      </c>
      <c r="B398" s="43" t="s">
        <v>3086</v>
      </c>
      <c r="C398" s="43" t="s">
        <v>2429</v>
      </c>
      <c r="D398" s="43" t="str">
        <f t="shared" si="6"/>
        <v>PM2.5 (2006 24-hour)</v>
      </c>
      <c r="E398" s="43" t="s">
        <v>3088</v>
      </c>
      <c r="F398" s="95" t="s">
        <v>1056</v>
      </c>
      <c r="G398" s="43" t="s">
        <v>3088</v>
      </c>
      <c r="H398" s="99">
        <v>43616</v>
      </c>
      <c r="I398" s="43">
        <f>IF(OR(B398="CO",B398="NO2",B398="SO2",B398="PM2.5"),SUMIFS('NAAQS Conformity Thresholds'!E:E,'NAAQS Conformity Thresholds'!A:A,B398),
IF(AND(B398="PM10",LEFT(E398,1)="M"),SUMIFS('NAAQS Conformity Thresholds'!E:E,'NAAQS Conformity Thresholds'!A:A,B398,'NAAQS Conformity Thresholds'!B:B,LEFT(E398,1)),
IF(AND(B398="Ozone",LEFT(E398,1)="M"),SUMIFS('NAAQS Conformity Thresholds'!E:E,'NAAQS Conformity Thresholds'!A:A,B398,'NAAQS Conformity Thresholds'!B:B,LEFT(E398,1),'NAAQS Conformity Thresholds'!D:D,L398),
IF(AND(B398="Ozone",AND(LEFT(E398,1)="N",OR(G398="Marginal",G398="Moderate"))),SUMIFS('NAAQS Conformity Thresholds'!E:E,'NAAQS Conformity Thresholds'!A:A,B398,'NAAQS Conformity Thresholds'!B:B,"N",'NAAQS Conformity Thresholds'!C:C,F398,'NAAQS Conformity Thresholds'!D:D,L398),
SUMIFS('NAAQS Conformity Thresholds'!E:E,'NAAQS Conformity Thresholds'!A:A,B398,'NAAQS Conformity Thresholds'!B:B,LEFT(E398,1),'NAAQS Conformity Thresholds'!C:C,F398,'NAAQS Conformity Thresholds'!D:D,L398)))))</f>
        <v>100</v>
      </c>
      <c r="J398" s="97"/>
      <c r="K398" s="43" t="s">
        <v>1406</v>
      </c>
      <c r="L398" s="98" t="s">
        <v>1412</v>
      </c>
      <c r="M398" s="8"/>
    </row>
    <row r="399" spans="1:13" x14ac:dyDescent="0.25">
      <c r="A399" s="97" t="s">
        <v>1554</v>
      </c>
      <c r="B399" s="43" t="s">
        <v>3085</v>
      </c>
      <c r="C399" s="43" t="s">
        <v>2425</v>
      </c>
      <c r="D399" s="43" t="str">
        <f t="shared" si="6"/>
        <v>PM10 (1987 24-hour)</v>
      </c>
      <c r="E399" s="43" t="s">
        <v>2996</v>
      </c>
      <c r="F399" s="43" t="s">
        <v>1056</v>
      </c>
      <c r="G399" s="43" t="s">
        <v>1056</v>
      </c>
      <c r="H399" s="99">
        <v>43616</v>
      </c>
      <c r="I399" s="43">
        <f>IF(OR(B399="CO",B399="NO2",B399="SO2",B399="PM2.5"),SUMIFS('NAAQS Conformity Thresholds'!E:E,'NAAQS Conformity Thresholds'!A:A,B399),
IF(AND(B399="PM10",LEFT(E399,1)="M"),SUMIFS('NAAQS Conformity Thresholds'!E:E,'NAAQS Conformity Thresholds'!A:A,B399,'NAAQS Conformity Thresholds'!B:B,LEFT(E399,1)),
IF(AND(B399="Ozone",LEFT(E399,1)="M"),SUMIFS('NAAQS Conformity Thresholds'!E:E,'NAAQS Conformity Thresholds'!A:A,B399,'NAAQS Conformity Thresholds'!B:B,LEFT(E399,1),'NAAQS Conformity Thresholds'!D:D,L399),
IF(AND(B399="Ozone",AND(LEFT(E399,1)="N",OR(G399="Marginal",G399="Moderate"))),SUMIFS('NAAQS Conformity Thresholds'!E:E,'NAAQS Conformity Thresholds'!A:A,B399,'NAAQS Conformity Thresholds'!B:B,"N",'NAAQS Conformity Thresholds'!C:C,F399,'NAAQS Conformity Thresholds'!D:D,L399),
SUMIFS('NAAQS Conformity Thresholds'!E:E,'NAAQS Conformity Thresholds'!A:A,B399,'NAAQS Conformity Thresholds'!B:B,LEFT(E399,1),'NAAQS Conformity Thresholds'!C:C,F399,'NAAQS Conformity Thresholds'!D:D,L399)))))</f>
        <v>100</v>
      </c>
      <c r="J399" s="97"/>
      <c r="K399" s="43" t="s">
        <v>1338</v>
      </c>
      <c r="L399" s="98" t="s">
        <v>1412</v>
      </c>
      <c r="M399" s="8"/>
    </row>
    <row r="400" spans="1:13" x14ac:dyDescent="0.25">
      <c r="A400" s="97" t="s">
        <v>3124</v>
      </c>
      <c r="B400" s="97" t="s">
        <v>1053</v>
      </c>
      <c r="C400" s="43" t="s">
        <v>3125</v>
      </c>
      <c r="D400" s="43" t="str">
        <f t="shared" si="6"/>
        <v>Ozone (2015 8-hour)</v>
      </c>
      <c r="E400" s="43" t="s">
        <v>2996</v>
      </c>
      <c r="F400" s="43" t="s">
        <v>1065</v>
      </c>
      <c r="G400" s="43" t="s">
        <v>1065</v>
      </c>
      <c r="H400" s="99">
        <v>43616</v>
      </c>
      <c r="I400" s="43">
        <f>IF(OR(B400="CO",B400="NO2",B400="SO2",B400="PM2.5"),SUMIFS('NAAQS Conformity Thresholds'!E:E,'NAAQS Conformity Thresholds'!A:A,B400),
IF(AND(B400="PM10",LEFT(E400,1)="M"),SUMIFS('NAAQS Conformity Thresholds'!E:E,'NAAQS Conformity Thresholds'!A:A,B400,'NAAQS Conformity Thresholds'!B:B,LEFT(E400,1)),
IF(AND(B400="Ozone",LEFT(E400,1)="M"),SUMIFS('NAAQS Conformity Thresholds'!E:E,'NAAQS Conformity Thresholds'!A:A,B400,'NAAQS Conformity Thresholds'!B:B,LEFT(E400,1),'NAAQS Conformity Thresholds'!D:D,L400),
IF(AND(B400="Ozone",AND(LEFT(E400,1)="N",OR(G400="Marginal",G400="Moderate"))),SUMIFS('NAAQS Conformity Thresholds'!E:E,'NAAQS Conformity Thresholds'!A:A,B400,'NAAQS Conformity Thresholds'!B:B,"N",'NAAQS Conformity Thresholds'!C:C,F400,'NAAQS Conformity Thresholds'!D:D,L400),
SUMIFS('NAAQS Conformity Thresholds'!E:E,'NAAQS Conformity Thresholds'!A:A,B400,'NAAQS Conformity Thresholds'!B:B,LEFT(E400,1),'NAAQS Conformity Thresholds'!C:C,F400,'NAAQS Conformity Thresholds'!D:D,L400)))))</f>
        <v>100</v>
      </c>
      <c r="J400" s="97"/>
      <c r="K400" s="43" t="s">
        <v>3180</v>
      </c>
      <c r="L400" s="98" t="s">
        <v>1086</v>
      </c>
      <c r="M400" s="8"/>
    </row>
    <row r="401" spans="1:13" x14ac:dyDescent="0.25">
      <c r="A401" s="145" t="s">
        <v>3048</v>
      </c>
      <c r="B401" s="137"/>
      <c r="C401" s="137"/>
      <c r="D401" s="137"/>
      <c r="E401" s="137"/>
      <c r="F401" s="137"/>
      <c r="G401" s="137"/>
      <c r="H401" s="138"/>
      <c r="I401" s="137"/>
      <c r="J401" s="145"/>
      <c r="K401" s="137"/>
      <c r="L401" s="139"/>
      <c r="M401" s="8"/>
    </row>
    <row r="402" spans="1:13" x14ac:dyDescent="0.25">
      <c r="A402" s="265" t="s">
        <v>3234</v>
      </c>
      <c r="B402" s="266"/>
      <c r="C402" s="266"/>
      <c r="D402" s="266"/>
      <c r="E402" s="266"/>
      <c r="F402" s="266"/>
      <c r="G402" s="266"/>
      <c r="H402" s="266"/>
      <c r="I402" s="266"/>
      <c r="J402" s="266"/>
      <c r="K402" s="266"/>
      <c r="L402" s="266"/>
      <c r="M402" s="8"/>
    </row>
    <row r="403" spans="1:13" x14ac:dyDescent="0.25">
      <c r="A403" s="267" t="s">
        <v>3093</v>
      </c>
      <c r="B403" s="267"/>
      <c r="C403" s="267"/>
      <c r="D403" s="267"/>
      <c r="E403" s="267"/>
      <c r="F403" s="267"/>
      <c r="G403" s="267"/>
      <c r="H403" s="267"/>
      <c r="I403" s="267"/>
      <c r="J403" s="267"/>
      <c r="K403" s="266"/>
      <c r="L403" s="266"/>
      <c r="M403" s="8"/>
    </row>
    <row r="404" spans="1:13" ht="30.75" customHeight="1" x14ac:dyDescent="0.25">
      <c r="A404" s="268" t="s">
        <v>3090</v>
      </c>
      <c r="B404" s="266"/>
      <c r="C404" s="266"/>
      <c r="D404" s="266"/>
      <c r="E404" s="266"/>
      <c r="F404" s="266"/>
      <c r="G404" s="266"/>
      <c r="H404" s="266"/>
      <c r="I404" s="266"/>
      <c r="J404" s="266"/>
      <c r="K404" s="266"/>
      <c r="L404" s="266"/>
      <c r="M404" s="8"/>
    </row>
    <row r="405" spans="1:13" x14ac:dyDescent="0.25">
      <c r="A405" s="143"/>
      <c r="B405" s="8"/>
      <c r="C405" s="8"/>
      <c r="D405" s="8"/>
      <c r="E405" s="8"/>
      <c r="F405" s="8"/>
      <c r="G405" s="8"/>
      <c r="H405" s="8"/>
      <c r="I405" s="8"/>
      <c r="J405" s="143"/>
      <c r="K405" s="8"/>
      <c r="L405" s="8"/>
      <c r="M405" s="8"/>
    </row>
  </sheetData>
  <autoFilter ref="A2:L405" xr:uid="{92183321-E5CD-45FF-91E0-F9D1073686AB}"/>
  <mergeCells count="3">
    <mergeCell ref="A402:L402"/>
    <mergeCell ref="A403:L403"/>
    <mergeCell ref="A404:L40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tint="0.499984740745262"/>
  </sheetPr>
  <dimension ref="A1:P144"/>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ColWidth="0" defaultRowHeight="15" zeroHeight="1" x14ac:dyDescent="0.25"/>
  <cols>
    <col min="1" max="1" width="16.7109375" customWidth="1"/>
    <col min="2" max="2" width="66.28515625" bestFit="1" customWidth="1"/>
    <col min="3" max="3" width="18.28515625" bestFit="1" customWidth="1"/>
    <col min="4" max="4" width="25.28515625" style="29" hidden="1" customWidth="1"/>
    <col min="5" max="5" width="8.7109375" style="29" hidden="1" customWidth="1"/>
    <col min="6" max="6" width="25.28515625" bestFit="1" customWidth="1"/>
    <col min="7" max="7" width="10.140625" customWidth="1"/>
    <col min="8" max="8" width="12.7109375" style="29" hidden="1" customWidth="1"/>
    <col min="9" max="9" width="11.7109375" style="29" hidden="1" customWidth="1"/>
    <col min="10" max="10" width="9" style="29" customWidth="1"/>
    <col min="11" max="11" width="33.7109375" bestFit="1" customWidth="1"/>
    <col min="12" max="12" width="10.7109375" bestFit="1" customWidth="1"/>
    <col min="13" max="13" width="12" bestFit="1" customWidth="1"/>
    <col min="14" max="14" width="13.42578125" customWidth="1"/>
    <col min="15" max="15" width="10.28515625" customWidth="1"/>
    <col min="16" max="16" width="8.85546875" style="8" customWidth="1"/>
    <col min="17" max="16384" width="8.85546875" hidden="1"/>
  </cols>
  <sheetData>
    <row r="1" spans="1:15" ht="46.5" thickTop="1" thickBot="1" x14ac:dyDescent="0.3">
      <c r="A1" s="1" t="s">
        <v>0</v>
      </c>
      <c r="B1" s="2" t="s">
        <v>1</v>
      </c>
      <c r="C1" s="2" t="s">
        <v>2</v>
      </c>
      <c r="D1" s="3" t="s">
        <v>3</v>
      </c>
      <c r="E1" s="3" t="s">
        <v>4</v>
      </c>
      <c r="F1" s="2" t="s">
        <v>1420</v>
      </c>
      <c r="G1" s="2" t="s">
        <v>1421</v>
      </c>
      <c r="H1" s="3" t="s">
        <v>5</v>
      </c>
      <c r="I1" s="3" t="s">
        <v>6</v>
      </c>
      <c r="J1" s="4" t="s">
        <v>1422</v>
      </c>
      <c r="K1" s="2" t="s">
        <v>7</v>
      </c>
      <c r="L1" s="2" t="s">
        <v>8</v>
      </c>
      <c r="M1" s="5" t="s">
        <v>9</v>
      </c>
      <c r="N1" s="6" t="s">
        <v>10</v>
      </c>
      <c r="O1" s="7" t="s">
        <v>1423</v>
      </c>
    </row>
    <row r="2" spans="1:15" ht="15.75" thickTop="1" x14ac:dyDescent="0.25">
      <c r="A2" s="9" t="s">
        <v>11</v>
      </c>
      <c r="B2" s="10" t="s">
        <v>12</v>
      </c>
      <c r="C2" s="10" t="s">
        <v>13</v>
      </c>
      <c r="D2" s="11" t="s">
        <v>14</v>
      </c>
      <c r="E2" s="11" t="s">
        <v>15</v>
      </c>
      <c r="F2" s="10" t="s">
        <v>14</v>
      </c>
      <c r="G2" s="10" t="s">
        <v>15</v>
      </c>
      <c r="H2" s="11" t="s">
        <v>1049</v>
      </c>
      <c r="I2" s="11" t="s">
        <v>1049</v>
      </c>
      <c r="J2" s="12" t="s">
        <v>956</v>
      </c>
      <c r="K2" s="10" t="s">
        <v>16</v>
      </c>
      <c r="L2" s="10" t="s">
        <v>17</v>
      </c>
      <c r="M2" s="10">
        <v>31.181992491525282</v>
      </c>
      <c r="N2" s="13">
        <v>-87.439483372923391</v>
      </c>
      <c r="O2" s="14" t="s">
        <v>1049</v>
      </c>
    </row>
    <row r="3" spans="1:15" x14ac:dyDescent="0.25">
      <c r="A3" s="15" t="s">
        <v>18</v>
      </c>
      <c r="B3" s="16" t="s">
        <v>19</v>
      </c>
      <c r="C3" s="16" t="s">
        <v>20</v>
      </c>
      <c r="D3" s="17" t="s">
        <v>21</v>
      </c>
      <c r="E3" s="17" t="s">
        <v>22</v>
      </c>
      <c r="F3" s="16" t="s">
        <v>21</v>
      </c>
      <c r="G3" s="16" t="s">
        <v>22</v>
      </c>
      <c r="H3" s="17" t="s">
        <v>1049</v>
      </c>
      <c r="I3" s="17" t="s">
        <v>1049</v>
      </c>
      <c r="J3" s="18" t="s">
        <v>961</v>
      </c>
      <c r="K3" s="16" t="s">
        <v>23</v>
      </c>
      <c r="L3" s="16" t="s">
        <v>24</v>
      </c>
      <c r="M3" s="16">
        <v>70.255266853896259</v>
      </c>
      <c r="N3" s="19">
        <v>-148.34740927597406</v>
      </c>
      <c r="O3" s="20" t="s">
        <v>1049</v>
      </c>
    </row>
    <row r="4" spans="1:15" x14ac:dyDescent="0.25">
      <c r="A4" s="15" t="s">
        <v>25</v>
      </c>
      <c r="B4" s="16" t="s">
        <v>26</v>
      </c>
      <c r="C4" s="16" t="s">
        <v>21</v>
      </c>
      <c r="D4" s="17" t="s">
        <v>21</v>
      </c>
      <c r="E4" s="17" t="s">
        <v>22</v>
      </c>
      <c r="F4" s="16" t="s">
        <v>21</v>
      </c>
      <c r="G4" s="16" t="s">
        <v>22</v>
      </c>
      <c r="H4" s="17" t="s">
        <v>1049</v>
      </c>
      <c r="I4" s="17" t="s">
        <v>1049</v>
      </c>
      <c r="J4" s="18" t="s">
        <v>961</v>
      </c>
      <c r="K4" s="16" t="s">
        <v>27</v>
      </c>
      <c r="L4" s="16" t="s">
        <v>24</v>
      </c>
      <c r="M4" s="16">
        <v>70.323716259999998</v>
      </c>
      <c r="N4" s="19">
        <v>-149.60748399999983</v>
      </c>
      <c r="O4" s="20" t="s">
        <v>1049</v>
      </c>
    </row>
    <row r="5" spans="1:15" x14ac:dyDescent="0.25">
      <c r="A5" s="15" t="s">
        <v>28</v>
      </c>
      <c r="B5" s="16" t="s">
        <v>29</v>
      </c>
      <c r="C5" s="16" t="s">
        <v>30</v>
      </c>
      <c r="D5" s="17" t="s">
        <v>31</v>
      </c>
      <c r="E5" s="17" t="s">
        <v>32</v>
      </c>
      <c r="F5" s="16" t="s">
        <v>31</v>
      </c>
      <c r="G5" s="16" t="s">
        <v>32</v>
      </c>
      <c r="H5" s="17" t="s">
        <v>1049</v>
      </c>
      <c r="I5" s="17" t="s">
        <v>1049</v>
      </c>
      <c r="J5" s="18" t="s">
        <v>963</v>
      </c>
      <c r="K5" s="16" t="s">
        <v>33</v>
      </c>
      <c r="L5" s="16" t="s">
        <v>34</v>
      </c>
      <c r="M5" s="16">
        <v>33.363703457142854</v>
      </c>
      <c r="N5" s="19">
        <v>-92.713138485714225</v>
      </c>
      <c r="O5" s="20" t="s">
        <v>1049</v>
      </c>
    </row>
    <row r="6" spans="1:15" x14ac:dyDescent="0.25">
      <c r="A6" s="15" t="s">
        <v>35</v>
      </c>
      <c r="B6" s="16" t="s">
        <v>36</v>
      </c>
      <c r="C6" s="16" t="s">
        <v>37</v>
      </c>
      <c r="D6" s="17" t="s">
        <v>38</v>
      </c>
      <c r="E6" s="17" t="s">
        <v>39</v>
      </c>
      <c r="F6" s="16" t="s">
        <v>38</v>
      </c>
      <c r="G6" s="16" t="s">
        <v>39</v>
      </c>
      <c r="H6" s="17" t="s">
        <v>1049</v>
      </c>
      <c r="I6" s="17" t="s">
        <v>1049</v>
      </c>
      <c r="J6" s="18" t="s">
        <v>1019</v>
      </c>
      <c r="K6" s="16" t="s">
        <v>40</v>
      </c>
      <c r="L6" s="16" t="s">
        <v>41</v>
      </c>
      <c r="M6" s="16">
        <v>39.813221804127309</v>
      </c>
      <c r="N6" s="19">
        <v>-75.425932015660351</v>
      </c>
      <c r="O6" s="20" t="s">
        <v>1050</v>
      </c>
    </row>
    <row r="7" spans="1:15" x14ac:dyDescent="0.25">
      <c r="A7" s="15" t="s">
        <v>42</v>
      </c>
      <c r="B7" s="16" t="s">
        <v>43</v>
      </c>
      <c r="C7" s="16" t="s">
        <v>44</v>
      </c>
      <c r="D7" s="17" t="s">
        <v>45</v>
      </c>
      <c r="E7" s="17" t="s">
        <v>46</v>
      </c>
      <c r="F7" s="16" t="s">
        <v>45</v>
      </c>
      <c r="G7" s="16" t="s">
        <v>46</v>
      </c>
      <c r="H7" s="17" t="s">
        <v>1049</v>
      </c>
      <c r="I7" s="17" t="s">
        <v>1049</v>
      </c>
      <c r="J7" s="18" t="s">
        <v>1028</v>
      </c>
      <c r="K7" s="16" t="s">
        <v>47</v>
      </c>
      <c r="L7" s="16" t="s">
        <v>48</v>
      </c>
      <c r="M7" s="16">
        <v>29.72359818662904</v>
      </c>
      <c r="N7" s="19">
        <v>-95.127170854873057</v>
      </c>
      <c r="O7" s="20" t="s">
        <v>1050</v>
      </c>
    </row>
    <row r="8" spans="1:15" x14ac:dyDescent="0.25">
      <c r="A8" s="15" t="s">
        <v>49</v>
      </c>
      <c r="B8" s="16" t="s">
        <v>50</v>
      </c>
      <c r="C8" s="16" t="s">
        <v>51</v>
      </c>
      <c r="D8" s="17" t="s">
        <v>52</v>
      </c>
      <c r="E8" s="17" t="s">
        <v>46</v>
      </c>
      <c r="F8" s="16" t="s">
        <v>52</v>
      </c>
      <c r="G8" s="16" t="s">
        <v>46</v>
      </c>
      <c r="H8" s="17" t="s">
        <v>1049</v>
      </c>
      <c r="I8" s="17" t="s">
        <v>1049</v>
      </c>
      <c r="J8" s="18" t="s">
        <v>1026</v>
      </c>
      <c r="K8" s="16" t="s">
        <v>53</v>
      </c>
      <c r="L8" s="16" t="s">
        <v>54</v>
      </c>
      <c r="M8" s="16">
        <v>31.768087855197795</v>
      </c>
      <c r="N8" s="19">
        <v>-106.39875049017651</v>
      </c>
      <c r="O8" s="20" t="s">
        <v>1050</v>
      </c>
    </row>
    <row r="9" spans="1:15" x14ac:dyDescent="0.25">
      <c r="A9" s="15" t="s">
        <v>55</v>
      </c>
      <c r="B9" s="16" t="s">
        <v>56</v>
      </c>
      <c r="C9" s="16" t="s">
        <v>57</v>
      </c>
      <c r="D9" s="17" t="s">
        <v>58</v>
      </c>
      <c r="E9" s="17" t="s">
        <v>46</v>
      </c>
      <c r="F9" s="16" t="s">
        <v>58</v>
      </c>
      <c r="G9" s="16" t="s">
        <v>46</v>
      </c>
      <c r="H9" s="17" t="s">
        <v>1049</v>
      </c>
      <c r="I9" s="17" t="s">
        <v>1049</v>
      </c>
      <c r="J9" s="18" t="s">
        <v>1031</v>
      </c>
      <c r="K9" s="16" t="s">
        <v>59</v>
      </c>
      <c r="L9" s="16" t="s">
        <v>60</v>
      </c>
      <c r="M9" s="16">
        <v>29.857746297285356</v>
      </c>
      <c r="N9" s="19">
        <v>-93.970049436880927</v>
      </c>
      <c r="O9" s="20" t="s">
        <v>1050</v>
      </c>
    </row>
    <row r="10" spans="1:15" x14ac:dyDescent="0.25">
      <c r="A10" s="15" t="s">
        <v>61</v>
      </c>
      <c r="B10" s="16" t="s">
        <v>62</v>
      </c>
      <c r="C10" s="16" t="s">
        <v>63</v>
      </c>
      <c r="D10" s="17" t="s">
        <v>45</v>
      </c>
      <c r="E10" s="17" t="s">
        <v>46</v>
      </c>
      <c r="F10" s="16" t="s">
        <v>45</v>
      </c>
      <c r="G10" s="16" t="s">
        <v>46</v>
      </c>
      <c r="H10" s="17" t="s">
        <v>1049</v>
      </c>
      <c r="I10" s="17" t="s">
        <v>1049</v>
      </c>
      <c r="J10" s="18" t="s">
        <v>1028</v>
      </c>
      <c r="K10" s="16" t="s">
        <v>64</v>
      </c>
      <c r="L10" s="16" t="s">
        <v>65</v>
      </c>
      <c r="M10" s="16">
        <v>29.713778484653471</v>
      </c>
      <c r="N10" s="19">
        <v>-95.234532097383394</v>
      </c>
      <c r="O10" s="20" t="s">
        <v>1050</v>
      </c>
    </row>
    <row r="11" spans="1:15" x14ac:dyDescent="0.25">
      <c r="A11" s="15" t="s">
        <v>66</v>
      </c>
      <c r="B11" s="16" t="s">
        <v>67</v>
      </c>
      <c r="C11" s="16" t="s">
        <v>68</v>
      </c>
      <c r="D11" s="17" t="s">
        <v>38</v>
      </c>
      <c r="E11" s="17" t="s">
        <v>39</v>
      </c>
      <c r="F11" s="16" t="s">
        <v>38</v>
      </c>
      <c r="G11" s="16" t="s">
        <v>39</v>
      </c>
      <c r="H11" s="17" t="s">
        <v>1049</v>
      </c>
      <c r="I11" s="17" t="s">
        <v>1049</v>
      </c>
      <c r="J11" s="18" t="s">
        <v>1019</v>
      </c>
      <c r="K11" s="16" t="s">
        <v>69</v>
      </c>
      <c r="L11" s="16" t="s">
        <v>41</v>
      </c>
      <c r="M11" s="16">
        <v>39.822273534842438</v>
      </c>
      <c r="N11" s="19">
        <v>-75.403283151876394</v>
      </c>
      <c r="O11" s="20" t="s">
        <v>1050</v>
      </c>
    </row>
    <row r="12" spans="1:15" x14ac:dyDescent="0.25">
      <c r="A12" s="15" t="s">
        <v>70</v>
      </c>
      <c r="B12" s="16" t="s">
        <v>71</v>
      </c>
      <c r="C12" s="16" t="s">
        <v>72</v>
      </c>
      <c r="D12" s="17" t="s">
        <v>73</v>
      </c>
      <c r="E12" s="17" t="s">
        <v>74</v>
      </c>
      <c r="F12" s="16" t="s">
        <v>73</v>
      </c>
      <c r="G12" s="16" t="s">
        <v>74</v>
      </c>
      <c r="H12" s="17" t="s">
        <v>1049</v>
      </c>
      <c r="I12" s="17" t="s">
        <v>1049</v>
      </c>
      <c r="J12" s="18" t="s">
        <v>1012</v>
      </c>
      <c r="K12" s="16" t="s">
        <v>75</v>
      </c>
      <c r="L12" s="16" t="s">
        <v>76</v>
      </c>
      <c r="M12" s="16">
        <v>41.67739284155585</v>
      </c>
      <c r="N12" s="19">
        <v>-83.453419001647191</v>
      </c>
      <c r="O12" s="20" t="s">
        <v>1050</v>
      </c>
    </row>
    <row r="13" spans="1:15" x14ac:dyDescent="0.25">
      <c r="A13" s="15" t="s">
        <v>77</v>
      </c>
      <c r="B13" s="16" t="s">
        <v>78</v>
      </c>
      <c r="C13" s="16" t="s">
        <v>72</v>
      </c>
      <c r="D13" s="17" t="s">
        <v>73</v>
      </c>
      <c r="E13" s="17" t="s">
        <v>74</v>
      </c>
      <c r="F13" s="16" t="s">
        <v>73</v>
      </c>
      <c r="G13" s="16" t="s">
        <v>74</v>
      </c>
      <c r="H13" s="17" t="s">
        <v>1049</v>
      </c>
      <c r="I13" s="17" t="s">
        <v>1049</v>
      </c>
      <c r="J13" s="18" t="s">
        <v>1012</v>
      </c>
      <c r="K13" s="16" t="s">
        <v>79</v>
      </c>
      <c r="L13" s="16" t="s">
        <v>76</v>
      </c>
      <c r="M13" s="16">
        <v>41.631367393512228</v>
      </c>
      <c r="N13" s="19">
        <v>-83.49956288904562</v>
      </c>
      <c r="O13" s="20" t="s">
        <v>1050</v>
      </c>
    </row>
    <row r="14" spans="1:15" x14ac:dyDescent="0.25">
      <c r="A14" s="15" t="s">
        <v>80</v>
      </c>
      <c r="B14" s="16" t="s">
        <v>81</v>
      </c>
      <c r="C14" s="16" t="s">
        <v>82</v>
      </c>
      <c r="D14" s="17" t="s">
        <v>83</v>
      </c>
      <c r="E14" s="17" t="s">
        <v>74</v>
      </c>
      <c r="F14" s="16" t="s">
        <v>83</v>
      </c>
      <c r="G14" s="16" t="s">
        <v>74</v>
      </c>
      <c r="H14" s="17" t="s">
        <v>1049</v>
      </c>
      <c r="I14" s="17" t="s">
        <v>1049</v>
      </c>
      <c r="J14" s="18" t="s">
        <v>1013</v>
      </c>
      <c r="K14" s="16" t="s">
        <v>84</v>
      </c>
      <c r="L14" s="16" t="s">
        <v>85</v>
      </c>
      <c r="M14" s="16">
        <v>40.773091327469587</v>
      </c>
      <c r="N14" s="19">
        <v>-81.415260078484664</v>
      </c>
      <c r="O14" s="20" t="s">
        <v>1050</v>
      </c>
    </row>
    <row r="15" spans="1:15" x14ac:dyDescent="0.25">
      <c r="A15" s="15" t="s">
        <v>86</v>
      </c>
      <c r="B15" s="16" t="s">
        <v>87</v>
      </c>
      <c r="C15" s="16" t="s">
        <v>88</v>
      </c>
      <c r="D15" s="17" t="s">
        <v>89</v>
      </c>
      <c r="E15" s="17" t="s">
        <v>74</v>
      </c>
      <c r="F15" s="16" t="s">
        <v>89</v>
      </c>
      <c r="G15" s="16" t="s">
        <v>74</v>
      </c>
      <c r="H15" s="17" t="s">
        <v>1049</v>
      </c>
      <c r="I15" s="17" t="s">
        <v>1049</v>
      </c>
      <c r="J15" s="18" t="s">
        <v>1011</v>
      </c>
      <c r="K15" s="16" t="s">
        <v>90</v>
      </c>
      <c r="L15" s="16" t="s">
        <v>91</v>
      </c>
      <c r="M15" s="16">
        <v>40.720930194335189</v>
      </c>
      <c r="N15" s="19">
        <v>-84.122422470494797</v>
      </c>
      <c r="O15" s="20" t="s">
        <v>1050</v>
      </c>
    </row>
    <row r="16" spans="1:15" x14ac:dyDescent="0.25">
      <c r="A16" s="15" t="s">
        <v>92</v>
      </c>
      <c r="B16" s="16" t="s">
        <v>93</v>
      </c>
      <c r="C16" s="16" t="s">
        <v>94</v>
      </c>
      <c r="D16" s="17" t="s">
        <v>95</v>
      </c>
      <c r="E16" s="17" t="s">
        <v>96</v>
      </c>
      <c r="F16" s="16" t="s">
        <v>95</v>
      </c>
      <c r="G16" s="16" t="s">
        <v>96</v>
      </c>
      <c r="H16" s="17" t="s">
        <v>1049</v>
      </c>
      <c r="I16" s="17" t="s">
        <v>1049</v>
      </c>
      <c r="J16" s="18" t="s">
        <v>977</v>
      </c>
      <c r="K16" s="16" t="s">
        <v>97</v>
      </c>
      <c r="L16" s="16" t="s">
        <v>98</v>
      </c>
      <c r="M16" s="16">
        <v>41.666996347547276</v>
      </c>
      <c r="N16" s="19">
        <v>-87.482807638701772</v>
      </c>
      <c r="O16" s="20" t="s">
        <v>1050</v>
      </c>
    </row>
    <row r="17" spans="1:15" x14ac:dyDescent="0.25">
      <c r="A17" s="15" t="s">
        <v>99</v>
      </c>
      <c r="B17" s="16" t="s">
        <v>100</v>
      </c>
      <c r="C17" s="16" t="s">
        <v>101</v>
      </c>
      <c r="D17" s="17" t="s">
        <v>102</v>
      </c>
      <c r="E17" s="17" t="s">
        <v>103</v>
      </c>
      <c r="F17" s="16" t="s">
        <v>102</v>
      </c>
      <c r="G17" s="16" t="s">
        <v>103</v>
      </c>
      <c r="H17" s="17" t="s">
        <v>1049</v>
      </c>
      <c r="I17" s="17" t="s">
        <v>1049</v>
      </c>
      <c r="J17" s="18" t="s">
        <v>995</v>
      </c>
      <c r="K17" s="16" t="s">
        <v>104</v>
      </c>
      <c r="L17" s="16" t="s">
        <v>105</v>
      </c>
      <c r="M17" s="16">
        <v>42.28205304355491</v>
      </c>
      <c r="N17" s="19">
        <v>-83.156207619181799</v>
      </c>
      <c r="O17" s="20" t="s">
        <v>1050</v>
      </c>
    </row>
    <row r="18" spans="1:15" x14ac:dyDescent="0.25">
      <c r="A18" s="15" t="s">
        <v>106</v>
      </c>
      <c r="B18" s="16" t="s">
        <v>107</v>
      </c>
      <c r="C18" s="16" t="s">
        <v>108</v>
      </c>
      <c r="D18" s="17" t="s">
        <v>109</v>
      </c>
      <c r="E18" s="17" t="s">
        <v>46</v>
      </c>
      <c r="F18" s="16" t="s">
        <v>109</v>
      </c>
      <c r="G18" s="16" t="s">
        <v>46</v>
      </c>
      <c r="H18" s="17" t="s">
        <v>1049</v>
      </c>
      <c r="I18" s="17" t="s">
        <v>1049</v>
      </c>
      <c r="J18" s="18" t="s">
        <v>1027</v>
      </c>
      <c r="K18" s="16" t="s">
        <v>110</v>
      </c>
      <c r="L18" s="16" t="s">
        <v>111</v>
      </c>
      <c r="M18" s="16">
        <v>29.375315553435211</v>
      </c>
      <c r="N18" s="19">
        <v>-94.907497979007672</v>
      </c>
      <c r="O18" s="20" t="s">
        <v>1050</v>
      </c>
    </row>
    <row r="19" spans="1:15" x14ac:dyDescent="0.25">
      <c r="A19" s="15" t="s">
        <v>112</v>
      </c>
      <c r="B19" s="16" t="s">
        <v>113</v>
      </c>
      <c r="C19" s="16" t="s">
        <v>114</v>
      </c>
      <c r="D19" s="17" t="s">
        <v>115</v>
      </c>
      <c r="E19" s="17" t="s">
        <v>46</v>
      </c>
      <c r="F19" s="16" t="s">
        <v>115</v>
      </c>
      <c r="G19" s="16" t="s">
        <v>46</v>
      </c>
      <c r="H19" s="17" t="s">
        <v>1049</v>
      </c>
      <c r="I19" s="17" t="s">
        <v>1049</v>
      </c>
      <c r="J19" s="18" t="s">
        <v>1034</v>
      </c>
      <c r="K19" s="16" t="s">
        <v>116</v>
      </c>
      <c r="L19" s="16" t="s">
        <v>117</v>
      </c>
      <c r="M19" s="16">
        <v>27.817337446410729</v>
      </c>
      <c r="N19" s="19">
        <v>-97.485731586530122</v>
      </c>
      <c r="O19" s="20" t="s">
        <v>1049</v>
      </c>
    </row>
    <row r="20" spans="1:15" x14ac:dyDescent="0.25">
      <c r="A20" s="15" t="s">
        <v>118</v>
      </c>
      <c r="B20" s="16" t="s">
        <v>119</v>
      </c>
      <c r="C20" s="16" t="s">
        <v>120</v>
      </c>
      <c r="D20" s="17" t="s">
        <v>121</v>
      </c>
      <c r="E20" s="17" t="s">
        <v>122</v>
      </c>
      <c r="F20" s="16" t="s">
        <v>121</v>
      </c>
      <c r="G20" s="16" t="s">
        <v>122</v>
      </c>
      <c r="H20" s="17" t="s">
        <v>1049</v>
      </c>
      <c r="I20" s="17" t="s">
        <v>1049</v>
      </c>
      <c r="J20" s="18" t="s">
        <v>1002</v>
      </c>
      <c r="K20" s="16" t="s">
        <v>123</v>
      </c>
      <c r="L20" s="16" t="s">
        <v>124</v>
      </c>
      <c r="M20" s="16">
        <v>45.658722817525977</v>
      </c>
      <c r="N20" s="19">
        <v>-108.76947418247576</v>
      </c>
      <c r="O20" s="20" t="s">
        <v>1049</v>
      </c>
    </row>
    <row r="21" spans="1:15" x14ac:dyDescent="0.25">
      <c r="A21" s="15" t="s">
        <v>125</v>
      </c>
      <c r="B21" s="16" t="s">
        <v>126</v>
      </c>
      <c r="C21" s="16" t="s">
        <v>127</v>
      </c>
      <c r="D21" s="17" t="s">
        <v>121</v>
      </c>
      <c r="E21" s="17" t="s">
        <v>122</v>
      </c>
      <c r="F21" s="16" t="s">
        <v>121</v>
      </c>
      <c r="G21" s="16" t="s">
        <v>122</v>
      </c>
      <c r="H21" s="17" t="s">
        <v>1049</v>
      </c>
      <c r="I21" s="17" t="s">
        <v>1049</v>
      </c>
      <c r="J21" s="18" t="s">
        <v>1002</v>
      </c>
      <c r="K21" s="16" t="s">
        <v>128</v>
      </c>
      <c r="L21" s="16" t="s">
        <v>129</v>
      </c>
      <c r="M21" s="16">
        <v>45.780111739709596</v>
      </c>
      <c r="N21" s="19">
        <v>-108.49132155172106</v>
      </c>
      <c r="O21" s="20" t="s">
        <v>1050</v>
      </c>
    </row>
    <row r="22" spans="1:15" x14ac:dyDescent="0.25">
      <c r="A22" s="15" t="s">
        <v>130</v>
      </c>
      <c r="B22" s="16" t="s">
        <v>131</v>
      </c>
      <c r="C22" s="16" t="s">
        <v>127</v>
      </c>
      <c r="D22" s="17" t="s">
        <v>121</v>
      </c>
      <c r="E22" s="17" t="s">
        <v>122</v>
      </c>
      <c r="F22" s="16" t="s">
        <v>121</v>
      </c>
      <c r="G22" s="16" t="s">
        <v>122</v>
      </c>
      <c r="H22" s="17" t="s">
        <v>1049</v>
      </c>
      <c r="I22" s="17" t="s">
        <v>1049</v>
      </c>
      <c r="J22" s="18" t="s">
        <v>1002</v>
      </c>
      <c r="K22" s="16" t="s">
        <v>132</v>
      </c>
      <c r="L22" s="16" t="s">
        <v>129</v>
      </c>
      <c r="M22" s="16">
        <v>45.814529122929699</v>
      </c>
      <c r="N22" s="19">
        <v>-108.43310655672511</v>
      </c>
      <c r="O22" s="20" t="s">
        <v>1049</v>
      </c>
    </row>
    <row r="23" spans="1:15" x14ac:dyDescent="0.25">
      <c r="A23" s="15" t="s">
        <v>133</v>
      </c>
      <c r="B23" s="16" t="s">
        <v>134</v>
      </c>
      <c r="C23" s="16" t="s">
        <v>135</v>
      </c>
      <c r="D23" s="17" t="s">
        <v>136</v>
      </c>
      <c r="E23" s="17" t="s">
        <v>122</v>
      </c>
      <c r="F23" s="16" t="s">
        <v>136</v>
      </c>
      <c r="G23" s="16" t="s">
        <v>122</v>
      </c>
      <c r="H23" s="17" t="s">
        <v>1049</v>
      </c>
      <c r="I23" s="17" t="s">
        <v>1049</v>
      </c>
      <c r="J23" s="18" t="s">
        <v>1001</v>
      </c>
      <c r="K23" s="16" t="s">
        <v>137</v>
      </c>
      <c r="L23" s="16" t="s">
        <v>138</v>
      </c>
      <c r="M23" s="16">
        <v>47.523629616268508</v>
      </c>
      <c r="N23" s="19">
        <v>-111.2924956404848</v>
      </c>
      <c r="O23" s="20" t="s">
        <v>1049</v>
      </c>
    </row>
    <row r="24" spans="1:15" x14ac:dyDescent="0.25">
      <c r="A24" s="15" t="s">
        <v>139</v>
      </c>
      <c r="B24" s="16" t="s">
        <v>140</v>
      </c>
      <c r="C24" s="16" t="s">
        <v>141</v>
      </c>
      <c r="D24" s="17" t="s">
        <v>45</v>
      </c>
      <c r="E24" s="17" t="s">
        <v>46</v>
      </c>
      <c r="F24" s="16" t="s">
        <v>45</v>
      </c>
      <c r="G24" s="16" t="s">
        <v>46</v>
      </c>
      <c r="H24" s="17" t="s">
        <v>1049</v>
      </c>
      <c r="I24" s="17" t="s">
        <v>1049</v>
      </c>
      <c r="J24" s="18" t="s">
        <v>1028</v>
      </c>
      <c r="K24" s="16" t="s">
        <v>142</v>
      </c>
      <c r="L24" s="16" t="s">
        <v>143</v>
      </c>
      <c r="M24" s="16">
        <v>29.722239049042521</v>
      </c>
      <c r="N24" s="19">
        <v>-95.2061829086893</v>
      </c>
      <c r="O24" s="20" t="s">
        <v>1050</v>
      </c>
    </row>
    <row r="25" spans="1:15" x14ac:dyDescent="0.25">
      <c r="A25" s="15" t="s">
        <v>144</v>
      </c>
      <c r="B25" s="16" t="s">
        <v>145</v>
      </c>
      <c r="C25" s="16" t="s">
        <v>146</v>
      </c>
      <c r="D25" s="17" t="s">
        <v>147</v>
      </c>
      <c r="E25" s="17" t="s">
        <v>46</v>
      </c>
      <c r="F25" s="16" t="s">
        <v>147</v>
      </c>
      <c r="G25" s="16" t="s">
        <v>46</v>
      </c>
      <c r="H25" s="17" t="s">
        <v>1049</v>
      </c>
      <c r="I25" s="17" t="s">
        <v>1049</v>
      </c>
      <c r="J25" s="18" t="s">
        <v>1032</v>
      </c>
      <c r="K25" s="16" t="s">
        <v>148</v>
      </c>
      <c r="L25" s="16" t="s">
        <v>149</v>
      </c>
      <c r="M25" s="16">
        <v>28.457967169351075</v>
      </c>
      <c r="N25" s="19">
        <v>-98.187622227202155</v>
      </c>
      <c r="O25" s="20" t="s">
        <v>1049</v>
      </c>
    </row>
    <row r="26" spans="1:15" x14ac:dyDescent="0.25">
      <c r="A26" s="15" t="s">
        <v>150</v>
      </c>
      <c r="B26" s="16" t="s">
        <v>151</v>
      </c>
      <c r="C26" s="16" t="s">
        <v>63</v>
      </c>
      <c r="D26" s="17" t="s">
        <v>45</v>
      </c>
      <c r="E26" s="17" t="s">
        <v>46</v>
      </c>
      <c r="F26" s="16" t="s">
        <v>45</v>
      </c>
      <c r="G26" s="16" t="s">
        <v>46</v>
      </c>
      <c r="H26" s="17" t="s">
        <v>1049</v>
      </c>
      <c r="I26" s="17" t="s">
        <v>1049</v>
      </c>
      <c r="J26" s="18" t="s">
        <v>1028</v>
      </c>
      <c r="K26" s="16" t="s">
        <v>152</v>
      </c>
      <c r="L26" s="16" t="s">
        <v>153</v>
      </c>
      <c r="M26" s="16">
        <v>29.721801234316104</v>
      </c>
      <c r="N26" s="19">
        <v>-95.254353378608869</v>
      </c>
      <c r="O26" s="20" t="s">
        <v>1050</v>
      </c>
    </row>
    <row r="27" spans="1:15" x14ac:dyDescent="0.25">
      <c r="A27" s="15" t="s">
        <v>154</v>
      </c>
      <c r="B27" s="16" t="s">
        <v>155</v>
      </c>
      <c r="C27" s="16" t="s">
        <v>108</v>
      </c>
      <c r="D27" s="17" t="s">
        <v>109</v>
      </c>
      <c r="E27" s="17" t="s">
        <v>46</v>
      </c>
      <c r="F27" s="16" t="s">
        <v>109</v>
      </c>
      <c r="G27" s="16" t="s">
        <v>46</v>
      </c>
      <c r="H27" s="17" t="s">
        <v>1049</v>
      </c>
      <c r="I27" s="17" t="s">
        <v>1049</v>
      </c>
      <c r="J27" s="18" t="s">
        <v>1027</v>
      </c>
      <c r="K27" s="16" t="s">
        <v>156</v>
      </c>
      <c r="L27" s="16" t="s">
        <v>111</v>
      </c>
      <c r="M27" s="16">
        <v>29.368887654057829</v>
      </c>
      <c r="N27" s="19">
        <v>-94.906328450481865</v>
      </c>
      <c r="O27" s="20" t="s">
        <v>1050</v>
      </c>
    </row>
    <row r="28" spans="1:15" x14ac:dyDescent="0.25">
      <c r="A28" s="15" t="s">
        <v>157</v>
      </c>
      <c r="B28" s="16" t="s">
        <v>158</v>
      </c>
      <c r="C28" s="16" t="s">
        <v>159</v>
      </c>
      <c r="D28" s="17" t="s">
        <v>160</v>
      </c>
      <c r="E28" s="17" t="s">
        <v>161</v>
      </c>
      <c r="F28" s="16" t="s">
        <v>160</v>
      </c>
      <c r="G28" s="16" t="s">
        <v>161</v>
      </c>
      <c r="H28" s="17" t="s">
        <v>1049</v>
      </c>
      <c r="I28" s="17" t="s">
        <v>1049</v>
      </c>
      <c r="J28" s="18" t="s">
        <v>1018</v>
      </c>
      <c r="K28" s="16" t="s">
        <v>162</v>
      </c>
      <c r="L28" s="16" t="s">
        <v>163</v>
      </c>
      <c r="M28" s="16">
        <v>36.118146692617408</v>
      </c>
      <c r="N28" s="19">
        <v>-96.000725832214371</v>
      </c>
      <c r="O28" s="20" t="s">
        <v>1049</v>
      </c>
    </row>
    <row r="29" spans="1:15" x14ac:dyDescent="0.25">
      <c r="A29" s="15" t="s">
        <v>164</v>
      </c>
      <c r="B29" s="16" t="s">
        <v>165</v>
      </c>
      <c r="C29" s="16" t="s">
        <v>159</v>
      </c>
      <c r="D29" s="17" t="s">
        <v>160</v>
      </c>
      <c r="E29" s="17" t="s">
        <v>161</v>
      </c>
      <c r="F29" s="16" t="s">
        <v>160</v>
      </c>
      <c r="G29" s="16" t="s">
        <v>161</v>
      </c>
      <c r="H29" s="17" t="s">
        <v>1049</v>
      </c>
      <c r="I29" s="17" t="s">
        <v>1049</v>
      </c>
      <c r="J29" s="18" t="s">
        <v>1018</v>
      </c>
      <c r="K29" s="16" t="s">
        <v>166</v>
      </c>
      <c r="L29" s="16" t="s">
        <v>163</v>
      </c>
      <c r="M29" s="16">
        <v>36.139526610169547</v>
      </c>
      <c r="N29" s="19">
        <v>-96.017672478813338</v>
      </c>
      <c r="O29" s="20" t="s">
        <v>1049</v>
      </c>
    </row>
    <row r="30" spans="1:15" x14ac:dyDescent="0.25">
      <c r="A30" s="15" t="s">
        <v>167</v>
      </c>
      <c r="B30" s="16" t="s">
        <v>168</v>
      </c>
      <c r="C30" s="16" t="s">
        <v>169</v>
      </c>
      <c r="D30" s="17" t="s">
        <v>170</v>
      </c>
      <c r="E30" s="17" t="s">
        <v>161</v>
      </c>
      <c r="F30" s="16" t="s">
        <v>170</v>
      </c>
      <c r="G30" s="16" t="s">
        <v>161</v>
      </c>
      <c r="H30" s="17" t="s">
        <v>1049</v>
      </c>
      <c r="I30" s="17" t="s">
        <v>1049</v>
      </c>
      <c r="J30" s="18" t="s">
        <v>1017</v>
      </c>
      <c r="K30" s="16" t="s">
        <v>171</v>
      </c>
      <c r="L30" s="16" t="s">
        <v>172</v>
      </c>
      <c r="M30" s="16">
        <v>36.683395821019637</v>
      </c>
      <c r="N30" s="19">
        <v>-97.090486782518525</v>
      </c>
      <c r="O30" s="20" t="s">
        <v>1049</v>
      </c>
    </row>
    <row r="31" spans="1:15" x14ac:dyDescent="0.25">
      <c r="A31" s="15" t="s">
        <v>173</v>
      </c>
      <c r="B31" s="16" t="s">
        <v>174</v>
      </c>
      <c r="C31" s="16" t="s">
        <v>175</v>
      </c>
      <c r="D31" s="17" t="s">
        <v>176</v>
      </c>
      <c r="E31" s="17" t="s">
        <v>177</v>
      </c>
      <c r="F31" s="16" t="s">
        <v>176</v>
      </c>
      <c r="G31" s="16" t="s">
        <v>177</v>
      </c>
      <c r="H31" s="17" t="s">
        <v>1049</v>
      </c>
      <c r="I31" s="17" t="s">
        <v>1049</v>
      </c>
      <c r="J31" s="18" t="s">
        <v>973</v>
      </c>
      <c r="K31" s="16" t="s">
        <v>178</v>
      </c>
      <c r="L31" s="16" t="s">
        <v>179</v>
      </c>
      <c r="M31" s="16">
        <v>21.310491031593131</v>
      </c>
      <c r="N31" s="19">
        <v>-158.11235203784867</v>
      </c>
      <c r="O31" s="20" t="s">
        <v>1049</v>
      </c>
    </row>
    <row r="32" spans="1:15" x14ac:dyDescent="0.25">
      <c r="A32" s="15" t="s">
        <v>180</v>
      </c>
      <c r="B32" s="16" t="s">
        <v>181</v>
      </c>
      <c r="C32" s="16" t="s">
        <v>182</v>
      </c>
      <c r="D32" s="17" t="s">
        <v>183</v>
      </c>
      <c r="E32" s="17" t="s">
        <v>22</v>
      </c>
      <c r="F32" s="16" t="s">
        <v>183</v>
      </c>
      <c r="G32" s="16" t="s">
        <v>22</v>
      </c>
      <c r="H32" s="17" t="s">
        <v>1049</v>
      </c>
      <c r="I32" s="17" t="s">
        <v>1049</v>
      </c>
      <c r="J32" s="18" t="s">
        <v>960</v>
      </c>
      <c r="K32" s="16" t="s">
        <v>184</v>
      </c>
      <c r="L32" s="16" t="s">
        <v>185</v>
      </c>
      <c r="M32" s="16">
        <v>60.694704801849781</v>
      </c>
      <c r="N32" s="19">
        <v>-151.36977645418122</v>
      </c>
      <c r="O32" s="20" t="s">
        <v>1049</v>
      </c>
    </row>
    <row r="33" spans="1:15" x14ac:dyDescent="0.25">
      <c r="A33" s="15" t="s">
        <v>186</v>
      </c>
      <c r="B33" s="16" t="s">
        <v>187</v>
      </c>
      <c r="C33" s="16" t="s">
        <v>188</v>
      </c>
      <c r="D33" s="17" t="s">
        <v>189</v>
      </c>
      <c r="E33" s="17" t="s">
        <v>15</v>
      </c>
      <c r="F33" s="16" t="s">
        <v>189</v>
      </c>
      <c r="G33" s="16" t="s">
        <v>15</v>
      </c>
      <c r="H33" s="17" t="s">
        <v>1049</v>
      </c>
      <c r="I33" s="17" t="s">
        <v>1049</v>
      </c>
      <c r="J33" s="18" t="s">
        <v>957</v>
      </c>
      <c r="K33" s="16" t="s">
        <v>190</v>
      </c>
      <c r="L33" s="16" t="s">
        <v>191</v>
      </c>
      <c r="M33" s="16">
        <v>30.789398277856598</v>
      </c>
      <c r="N33" s="19">
        <v>-88.056220281480364</v>
      </c>
      <c r="O33" s="20" t="s">
        <v>1049</v>
      </c>
    </row>
    <row r="34" spans="1:15" x14ac:dyDescent="0.25">
      <c r="A34" s="15" t="s">
        <v>192</v>
      </c>
      <c r="B34" s="16" t="s">
        <v>193</v>
      </c>
      <c r="C34" s="16" t="s">
        <v>194</v>
      </c>
      <c r="D34" s="17" t="s">
        <v>195</v>
      </c>
      <c r="E34" s="17" t="s">
        <v>15</v>
      </c>
      <c r="F34" s="16" t="s">
        <v>195</v>
      </c>
      <c r="G34" s="16" t="s">
        <v>15</v>
      </c>
      <c r="H34" s="17" t="s">
        <v>1049</v>
      </c>
      <c r="I34" s="17" t="s">
        <v>1049</v>
      </c>
      <c r="J34" s="18" t="s">
        <v>958</v>
      </c>
      <c r="K34" s="16" t="s">
        <v>196</v>
      </c>
      <c r="L34" s="16" t="s">
        <v>197</v>
      </c>
      <c r="M34" s="16">
        <v>33.200646497435898</v>
      </c>
      <c r="N34" s="19">
        <v>-87.609165464102617</v>
      </c>
      <c r="O34" s="20" t="s">
        <v>1049</v>
      </c>
    </row>
    <row r="35" spans="1:15" x14ac:dyDescent="0.25">
      <c r="A35" s="15" t="s">
        <v>198</v>
      </c>
      <c r="B35" s="16" t="s">
        <v>199</v>
      </c>
      <c r="C35" s="16" t="s">
        <v>200</v>
      </c>
      <c r="D35" s="17" t="s">
        <v>201</v>
      </c>
      <c r="E35" s="17" t="s">
        <v>22</v>
      </c>
      <c r="F35" s="16" t="s">
        <v>201</v>
      </c>
      <c r="G35" s="16" t="s">
        <v>22</v>
      </c>
      <c r="H35" s="17" t="s">
        <v>1049</v>
      </c>
      <c r="I35" s="17" t="s">
        <v>1049</v>
      </c>
      <c r="J35" s="18" t="s">
        <v>959</v>
      </c>
      <c r="K35" s="16" t="s">
        <v>202</v>
      </c>
      <c r="L35" s="16" t="s">
        <v>203</v>
      </c>
      <c r="M35" s="16">
        <v>64.737201329938998</v>
      </c>
      <c r="N35" s="19">
        <v>-147.350035032585</v>
      </c>
      <c r="O35" s="20" t="s">
        <v>1050</v>
      </c>
    </row>
    <row r="36" spans="1:15" x14ac:dyDescent="0.25">
      <c r="A36" s="15" t="s">
        <v>204</v>
      </c>
      <c r="B36" s="16" t="s">
        <v>205</v>
      </c>
      <c r="C36" s="16" t="s">
        <v>200</v>
      </c>
      <c r="D36" s="17" t="s">
        <v>201</v>
      </c>
      <c r="E36" s="17" t="s">
        <v>22</v>
      </c>
      <c r="F36" s="16" t="s">
        <v>201</v>
      </c>
      <c r="G36" s="16" t="s">
        <v>22</v>
      </c>
      <c r="H36" s="17" t="s">
        <v>1049</v>
      </c>
      <c r="I36" s="17" t="s">
        <v>1049</v>
      </c>
      <c r="J36" s="18" t="s">
        <v>959</v>
      </c>
      <c r="K36" s="16" t="s">
        <v>206</v>
      </c>
      <c r="L36" s="16" t="s">
        <v>207</v>
      </c>
      <c r="M36" s="16">
        <v>64.736140000000148</v>
      </c>
      <c r="N36" s="19">
        <v>-147.34809999999956</v>
      </c>
      <c r="O36" s="20" t="s">
        <v>1050</v>
      </c>
    </row>
    <row r="37" spans="1:15" x14ac:dyDescent="0.25">
      <c r="A37" s="15" t="s">
        <v>208</v>
      </c>
      <c r="B37" s="16" t="s">
        <v>209</v>
      </c>
      <c r="C37" s="16" t="s">
        <v>210</v>
      </c>
      <c r="D37" s="17" t="s">
        <v>211</v>
      </c>
      <c r="E37" s="17" t="s">
        <v>22</v>
      </c>
      <c r="F37" s="16" t="s">
        <v>211</v>
      </c>
      <c r="G37" s="16" t="s">
        <v>22</v>
      </c>
      <c r="H37" s="17" t="s">
        <v>1049</v>
      </c>
      <c r="I37" s="17" t="s">
        <v>1049</v>
      </c>
      <c r="J37" s="18" t="s">
        <v>962</v>
      </c>
      <c r="K37" s="16" t="s">
        <v>212</v>
      </c>
      <c r="L37" s="16" t="s">
        <v>213</v>
      </c>
      <c r="M37" s="16">
        <v>61.084018312500007</v>
      </c>
      <c r="N37" s="19">
        <v>-146.25028974999969</v>
      </c>
      <c r="O37" s="20" t="s">
        <v>1049</v>
      </c>
    </row>
    <row r="38" spans="1:15" x14ac:dyDescent="0.25">
      <c r="A38" s="15" t="s">
        <v>214</v>
      </c>
      <c r="B38" s="16" t="s">
        <v>215</v>
      </c>
      <c r="C38" s="16" t="s">
        <v>216</v>
      </c>
      <c r="D38" s="17" t="s">
        <v>217</v>
      </c>
      <c r="E38" s="17" t="s">
        <v>218</v>
      </c>
      <c r="F38" s="16" t="s">
        <v>217</v>
      </c>
      <c r="G38" s="16" t="s">
        <v>218</v>
      </c>
      <c r="H38" s="17" t="s">
        <v>1049</v>
      </c>
      <c r="I38" s="17" t="s">
        <v>1049</v>
      </c>
      <c r="J38" s="18" t="s">
        <v>964</v>
      </c>
      <c r="K38" s="16" t="s">
        <v>219</v>
      </c>
      <c r="L38" s="16" t="s">
        <v>220</v>
      </c>
      <c r="M38" s="16">
        <v>37.944253111981894</v>
      </c>
      <c r="N38" s="19">
        <v>-122.39447499544941</v>
      </c>
      <c r="O38" s="20" t="s">
        <v>1050</v>
      </c>
    </row>
    <row r="39" spans="1:15" x14ac:dyDescent="0.25">
      <c r="A39" s="15" t="s">
        <v>221</v>
      </c>
      <c r="B39" s="16" t="s">
        <v>222</v>
      </c>
      <c r="C39" s="16" t="s">
        <v>223</v>
      </c>
      <c r="D39" s="17" t="s">
        <v>217</v>
      </c>
      <c r="E39" s="17" t="s">
        <v>218</v>
      </c>
      <c r="F39" s="16" t="s">
        <v>217</v>
      </c>
      <c r="G39" s="16" t="s">
        <v>218</v>
      </c>
      <c r="H39" s="17" t="s">
        <v>1049</v>
      </c>
      <c r="I39" s="17" t="s">
        <v>1049</v>
      </c>
      <c r="J39" s="18" t="s">
        <v>964</v>
      </c>
      <c r="K39" s="16" t="s">
        <v>224</v>
      </c>
      <c r="L39" s="16" t="s">
        <v>225</v>
      </c>
      <c r="M39" s="16">
        <v>38.018868784276826</v>
      </c>
      <c r="N39" s="19">
        <v>-122.11459548176106</v>
      </c>
      <c r="O39" s="20" t="s">
        <v>1050</v>
      </c>
    </row>
    <row r="40" spans="1:15" x14ac:dyDescent="0.25">
      <c r="A40" s="15" t="s">
        <v>226</v>
      </c>
      <c r="B40" s="16" t="s">
        <v>227</v>
      </c>
      <c r="C40" s="16" t="s">
        <v>228</v>
      </c>
      <c r="D40" s="17" t="s">
        <v>229</v>
      </c>
      <c r="E40" s="17" t="s">
        <v>218</v>
      </c>
      <c r="F40" s="16" t="s">
        <v>229</v>
      </c>
      <c r="G40" s="16" t="s">
        <v>218</v>
      </c>
      <c r="H40" s="17" t="s">
        <v>1049</v>
      </c>
      <c r="I40" s="17" t="s">
        <v>1049</v>
      </c>
      <c r="J40" s="18" t="s">
        <v>967</v>
      </c>
      <c r="K40" s="16" t="s">
        <v>230</v>
      </c>
      <c r="L40" s="16" t="s">
        <v>231</v>
      </c>
      <c r="M40" s="16">
        <v>35.038880513787177</v>
      </c>
      <c r="N40" s="19">
        <v>-120.59020987855335</v>
      </c>
      <c r="O40" s="20" t="s">
        <v>1049</v>
      </c>
    </row>
    <row r="41" spans="1:15" x14ac:dyDescent="0.25">
      <c r="A41" s="15" t="s">
        <v>232</v>
      </c>
      <c r="B41" s="16" t="s">
        <v>233</v>
      </c>
      <c r="C41" s="16" t="s">
        <v>234</v>
      </c>
      <c r="D41" s="17" t="s">
        <v>217</v>
      </c>
      <c r="E41" s="17" t="s">
        <v>218</v>
      </c>
      <c r="F41" s="16" t="s">
        <v>217</v>
      </c>
      <c r="G41" s="16" t="s">
        <v>218</v>
      </c>
      <c r="H41" s="17" t="s">
        <v>1049</v>
      </c>
      <c r="I41" s="17" t="s">
        <v>1049</v>
      </c>
      <c r="J41" s="18" t="s">
        <v>964</v>
      </c>
      <c r="K41" s="16" t="s">
        <v>235</v>
      </c>
      <c r="L41" s="16" t="s">
        <v>236</v>
      </c>
      <c r="M41" s="16">
        <v>38.043396675687596</v>
      </c>
      <c r="N41" s="19">
        <v>-122.25362289382892</v>
      </c>
      <c r="O41" s="20" t="s">
        <v>1050</v>
      </c>
    </row>
    <row r="42" spans="1:15" x14ac:dyDescent="0.25">
      <c r="A42" s="15" t="s">
        <v>237</v>
      </c>
      <c r="B42" s="16" t="s">
        <v>238</v>
      </c>
      <c r="C42" s="16" t="s">
        <v>239</v>
      </c>
      <c r="D42" s="17" t="s">
        <v>240</v>
      </c>
      <c r="E42" s="17" t="s">
        <v>218</v>
      </c>
      <c r="F42" s="16" t="s">
        <v>240</v>
      </c>
      <c r="G42" s="16" t="s">
        <v>218</v>
      </c>
      <c r="H42" s="17" t="s">
        <v>1049</v>
      </c>
      <c r="I42" s="17" t="s">
        <v>1049</v>
      </c>
      <c r="J42" s="18" t="s">
        <v>965</v>
      </c>
      <c r="K42" s="16" t="s">
        <v>241</v>
      </c>
      <c r="L42" s="16" t="s">
        <v>242</v>
      </c>
      <c r="M42" s="16">
        <v>35.294458081075099</v>
      </c>
      <c r="N42" s="19">
        <v>-118.91830092552907</v>
      </c>
      <c r="O42" s="20" t="s">
        <v>1050</v>
      </c>
    </row>
    <row r="43" spans="1:15" x14ac:dyDescent="0.25">
      <c r="A43" s="15" t="s">
        <v>243</v>
      </c>
      <c r="B43" s="16" t="s">
        <v>244</v>
      </c>
      <c r="C43" s="16" t="s">
        <v>239</v>
      </c>
      <c r="D43" s="17" t="s">
        <v>240</v>
      </c>
      <c r="E43" s="17" t="s">
        <v>218</v>
      </c>
      <c r="F43" s="16" t="s">
        <v>240</v>
      </c>
      <c r="G43" s="16" t="s">
        <v>218</v>
      </c>
      <c r="H43" s="17" t="s">
        <v>1049</v>
      </c>
      <c r="I43" s="17" t="s">
        <v>1049</v>
      </c>
      <c r="J43" s="18" t="s">
        <v>965</v>
      </c>
      <c r="K43" s="16" t="s">
        <v>245</v>
      </c>
      <c r="L43" s="16" t="s">
        <v>246</v>
      </c>
      <c r="M43" s="16">
        <v>35.397334305555653</v>
      </c>
      <c r="N43" s="19">
        <v>-119.04832044444471</v>
      </c>
      <c r="O43" s="20" t="s">
        <v>1050</v>
      </c>
    </row>
    <row r="44" spans="1:15" x14ac:dyDescent="0.25">
      <c r="A44" s="15" t="s">
        <v>247</v>
      </c>
      <c r="B44" s="16" t="s">
        <v>248</v>
      </c>
      <c r="C44" s="16" t="s">
        <v>239</v>
      </c>
      <c r="D44" s="17" t="s">
        <v>240</v>
      </c>
      <c r="E44" s="17" t="s">
        <v>218</v>
      </c>
      <c r="F44" s="16" t="s">
        <v>240</v>
      </c>
      <c r="G44" s="16" t="s">
        <v>218</v>
      </c>
      <c r="H44" s="17" t="s">
        <v>1049</v>
      </c>
      <c r="I44" s="17" t="s">
        <v>1049</v>
      </c>
      <c r="J44" s="18" t="s">
        <v>965</v>
      </c>
      <c r="K44" s="16" t="s">
        <v>249</v>
      </c>
      <c r="L44" s="16" t="s">
        <v>246</v>
      </c>
      <c r="M44" s="16">
        <v>35.378520506944412</v>
      </c>
      <c r="N44" s="19">
        <v>-119.07168223115066</v>
      </c>
      <c r="O44" s="20" t="s">
        <v>1050</v>
      </c>
    </row>
    <row r="45" spans="1:15" x14ac:dyDescent="0.25">
      <c r="A45" s="15" t="s">
        <v>250</v>
      </c>
      <c r="B45" s="16" t="s">
        <v>251</v>
      </c>
      <c r="C45" s="16" t="s">
        <v>252</v>
      </c>
      <c r="D45" s="17" t="s">
        <v>253</v>
      </c>
      <c r="E45" s="17" t="s">
        <v>218</v>
      </c>
      <c r="F45" s="16" t="s">
        <v>253</v>
      </c>
      <c r="G45" s="16" t="s">
        <v>218</v>
      </c>
      <c r="H45" s="17" t="s">
        <v>1049</v>
      </c>
      <c r="I45" s="17" t="s">
        <v>1049</v>
      </c>
      <c r="J45" s="18" t="s">
        <v>966</v>
      </c>
      <c r="K45" s="16" t="s">
        <v>254</v>
      </c>
      <c r="L45" s="16" t="s">
        <v>255</v>
      </c>
      <c r="M45" s="16">
        <v>33.910021239678883</v>
      </c>
      <c r="N45" s="19">
        <v>-118.41022464150376</v>
      </c>
      <c r="O45" s="20" t="s">
        <v>1050</v>
      </c>
    </row>
    <row r="46" spans="1:15" x14ac:dyDescent="0.25">
      <c r="A46" s="15" t="s">
        <v>256</v>
      </c>
      <c r="B46" s="16" t="s">
        <v>257</v>
      </c>
      <c r="C46" s="16" t="s">
        <v>258</v>
      </c>
      <c r="D46" s="17" t="s">
        <v>253</v>
      </c>
      <c r="E46" s="17" t="s">
        <v>218</v>
      </c>
      <c r="F46" s="16" t="s">
        <v>253</v>
      </c>
      <c r="G46" s="16" t="s">
        <v>218</v>
      </c>
      <c r="H46" s="17" t="s">
        <v>1049</v>
      </c>
      <c r="I46" s="17" t="s">
        <v>1049</v>
      </c>
      <c r="J46" s="18" t="s">
        <v>966</v>
      </c>
      <c r="K46" s="16" t="s">
        <v>259</v>
      </c>
      <c r="L46" s="16" t="s">
        <v>260</v>
      </c>
      <c r="M46" s="16">
        <v>33.873507729166647</v>
      </c>
      <c r="N46" s="19">
        <v>-118.16307531250014</v>
      </c>
      <c r="O46" s="20" t="s">
        <v>1050</v>
      </c>
    </row>
    <row r="47" spans="1:15" x14ac:dyDescent="0.25">
      <c r="A47" s="15" t="s">
        <v>261</v>
      </c>
      <c r="B47" s="16" t="s">
        <v>262</v>
      </c>
      <c r="C47" s="16" t="s">
        <v>263</v>
      </c>
      <c r="D47" s="17" t="s">
        <v>253</v>
      </c>
      <c r="E47" s="17" t="s">
        <v>218</v>
      </c>
      <c r="F47" s="16" t="s">
        <v>253</v>
      </c>
      <c r="G47" s="16" t="s">
        <v>218</v>
      </c>
      <c r="H47" s="17" t="s">
        <v>1049</v>
      </c>
      <c r="I47" s="17" t="s">
        <v>1049</v>
      </c>
      <c r="J47" s="18" t="s">
        <v>966</v>
      </c>
      <c r="K47" s="16" t="s">
        <v>264</v>
      </c>
      <c r="L47" s="16" t="s">
        <v>265</v>
      </c>
      <c r="M47" s="16">
        <v>33.797485898203547</v>
      </c>
      <c r="N47" s="19">
        <v>-118.2393130718559</v>
      </c>
      <c r="O47" s="20" t="s">
        <v>1050</v>
      </c>
    </row>
    <row r="48" spans="1:15" x14ac:dyDescent="0.25">
      <c r="A48" s="15" t="s">
        <v>266</v>
      </c>
      <c r="B48" s="16" t="s">
        <v>267</v>
      </c>
      <c r="C48" s="16" t="s">
        <v>268</v>
      </c>
      <c r="D48" s="17" t="s">
        <v>253</v>
      </c>
      <c r="E48" s="17" t="s">
        <v>218</v>
      </c>
      <c r="F48" s="16" t="s">
        <v>253</v>
      </c>
      <c r="G48" s="16" t="s">
        <v>218</v>
      </c>
      <c r="H48" s="17" t="s">
        <v>1049</v>
      </c>
      <c r="I48" s="17" t="s">
        <v>1049</v>
      </c>
      <c r="J48" s="18" t="s">
        <v>966</v>
      </c>
      <c r="K48" s="16" t="s">
        <v>269</v>
      </c>
      <c r="L48" s="16" t="s">
        <v>270</v>
      </c>
      <c r="M48" s="16">
        <v>33.946376532915252</v>
      </c>
      <c r="N48" s="19">
        <v>-118.16675539811936</v>
      </c>
      <c r="O48" s="20" t="s">
        <v>1050</v>
      </c>
    </row>
    <row r="49" spans="1:15" x14ac:dyDescent="0.25">
      <c r="A49" s="15" t="s">
        <v>271</v>
      </c>
      <c r="B49" s="16" t="s">
        <v>272</v>
      </c>
      <c r="C49" s="16" t="s">
        <v>273</v>
      </c>
      <c r="D49" s="17" t="s">
        <v>253</v>
      </c>
      <c r="E49" s="17" t="s">
        <v>218</v>
      </c>
      <c r="F49" s="16" t="s">
        <v>253</v>
      </c>
      <c r="G49" s="16" t="s">
        <v>218</v>
      </c>
      <c r="H49" s="17" t="s">
        <v>1049</v>
      </c>
      <c r="I49" s="17" t="s">
        <v>1049</v>
      </c>
      <c r="J49" s="18" t="s">
        <v>966</v>
      </c>
      <c r="K49" s="16" t="s">
        <v>274</v>
      </c>
      <c r="L49" s="16" t="s">
        <v>275</v>
      </c>
      <c r="M49" s="16">
        <v>33.852487094923688</v>
      </c>
      <c r="N49" s="19">
        <v>-118.33161001629347</v>
      </c>
      <c r="O49" s="20" t="s">
        <v>1050</v>
      </c>
    </row>
    <row r="50" spans="1:15" x14ac:dyDescent="0.25">
      <c r="A50" s="15" t="s">
        <v>276</v>
      </c>
      <c r="B50" s="16" t="s">
        <v>277</v>
      </c>
      <c r="C50" s="16" t="s">
        <v>278</v>
      </c>
      <c r="D50" s="17" t="s">
        <v>253</v>
      </c>
      <c r="E50" s="17" t="s">
        <v>218</v>
      </c>
      <c r="F50" s="16" t="s">
        <v>253</v>
      </c>
      <c r="G50" s="16" t="s">
        <v>218</v>
      </c>
      <c r="H50" s="17" t="s">
        <v>1049</v>
      </c>
      <c r="I50" s="17" t="s">
        <v>1049</v>
      </c>
      <c r="J50" s="18" t="s">
        <v>966</v>
      </c>
      <c r="K50" s="16" t="s">
        <v>279</v>
      </c>
      <c r="L50" s="16" t="s">
        <v>280</v>
      </c>
      <c r="M50" s="16">
        <v>33.89839507142829</v>
      </c>
      <c r="N50" s="19">
        <v>-118.1472008991597</v>
      </c>
      <c r="O50" s="20" t="s">
        <v>1050</v>
      </c>
    </row>
    <row r="51" spans="1:15" x14ac:dyDescent="0.25">
      <c r="A51" s="15" t="s">
        <v>281</v>
      </c>
      <c r="B51" s="16" t="s">
        <v>282</v>
      </c>
      <c r="C51" s="16" t="s">
        <v>263</v>
      </c>
      <c r="D51" s="17" t="s">
        <v>253</v>
      </c>
      <c r="E51" s="17" t="s">
        <v>218</v>
      </c>
      <c r="F51" s="16" t="s">
        <v>253</v>
      </c>
      <c r="G51" s="16" t="s">
        <v>218</v>
      </c>
      <c r="H51" s="17" t="s">
        <v>1049</v>
      </c>
      <c r="I51" s="17" t="s">
        <v>1049</v>
      </c>
      <c r="J51" s="18" t="s">
        <v>966</v>
      </c>
      <c r="K51" s="16" t="s">
        <v>283</v>
      </c>
      <c r="L51" s="16" t="s">
        <v>265</v>
      </c>
      <c r="M51" s="16">
        <v>33.778219599248445</v>
      </c>
      <c r="N51" s="19">
        <v>-118.2357393110389</v>
      </c>
      <c r="O51" s="20" t="s">
        <v>1050</v>
      </c>
    </row>
    <row r="52" spans="1:15" x14ac:dyDescent="0.25">
      <c r="A52" s="15" t="s">
        <v>284</v>
      </c>
      <c r="B52" s="16" t="s">
        <v>285</v>
      </c>
      <c r="C52" s="16" t="s">
        <v>286</v>
      </c>
      <c r="D52" s="17" t="s">
        <v>287</v>
      </c>
      <c r="E52" s="17" t="s">
        <v>218</v>
      </c>
      <c r="F52" s="16" t="s">
        <v>287</v>
      </c>
      <c r="G52" s="16" t="s">
        <v>218</v>
      </c>
      <c r="H52" s="17" t="s">
        <v>1049</v>
      </c>
      <c r="I52" s="17" t="s">
        <v>1049</v>
      </c>
      <c r="J52" s="18" t="s">
        <v>969</v>
      </c>
      <c r="K52" s="16" t="s">
        <v>288</v>
      </c>
      <c r="L52" s="16" t="s">
        <v>289</v>
      </c>
      <c r="M52" s="16">
        <v>38.06915966883907</v>
      </c>
      <c r="N52" s="19">
        <v>-122.13756011680532</v>
      </c>
      <c r="O52" s="20" t="s">
        <v>1050</v>
      </c>
    </row>
    <row r="53" spans="1:15" x14ac:dyDescent="0.25">
      <c r="A53" s="15" t="s">
        <v>290</v>
      </c>
      <c r="B53" s="16" t="s">
        <v>291</v>
      </c>
      <c r="C53" s="16" t="s">
        <v>292</v>
      </c>
      <c r="D53" s="17" t="s">
        <v>293</v>
      </c>
      <c r="E53" s="17" t="s">
        <v>294</v>
      </c>
      <c r="F53" s="16" t="s">
        <v>293</v>
      </c>
      <c r="G53" s="16" t="s">
        <v>294</v>
      </c>
      <c r="H53" s="17" t="s">
        <v>1049</v>
      </c>
      <c r="I53" s="17" t="s">
        <v>1049</v>
      </c>
      <c r="J53" s="18" t="s">
        <v>971</v>
      </c>
      <c r="K53" s="16" t="s">
        <v>295</v>
      </c>
      <c r="L53" s="16" t="s">
        <v>296</v>
      </c>
      <c r="M53" s="16">
        <v>39.589266565217308</v>
      </c>
      <c r="N53" s="19">
        <v>-75.634232663767989</v>
      </c>
      <c r="O53" s="20" t="s">
        <v>1050</v>
      </c>
    </row>
    <row r="54" spans="1:15" x14ac:dyDescent="0.25">
      <c r="A54" s="15" t="s">
        <v>297</v>
      </c>
      <c r="B54" s="16" t="s">
        <v>298</v>
      </c>
      <c r="C54" s="16" t="s">
        <v>299</v>
      </c>
      <c r="D54" s="17" t="s">
        <v>300</v>
      </c>
      <c r="E54" s="17" t="s">
        <v>301</v>
      </c>
      <c r="F54" s="16" t="s">
        <v>300</v>
      </c>
      <c r="G54" s="16" t="s">
        <v>301</v>
      </c>
      <c r="H54" s="17" t="s">
        <v>1049</v>
      </c>
      <c r="I54" s="17" t="s">
        <v>1049</v>
      </c>
      <c r="J54" s="18" t="s">
        <v>972</v>
      </c>
      <c r="K54" s="16" t="s">
        <v>302</v>
      </c>
      <c r="L54" s="16" t="s">
        <v>303</v>
      </c>
      <c r="M54" s="16">
        <v>32.108975258426938</v>
      </c>
      <c r="N54" s="19">
        <v>-81.126649026966717</v>
      </c>
      <c r="O54" s="20" t="s">
        <v>1049</v>
      </c>
    </row>
    <row r="55" spans="1:15" x14ac:dyDescent="0.25">
      <c r="A55" s="15" t="s">
        <v>304</v>
      </c>
      <c r="B55" s="16" t="s">
        <v>305</v>
      </c>
      <c r="C55" s="16" t="s">
        <v>175</v>
      </c>
      <c r="D55" s="17" t="s">
        <v>176</v>
      </c>
      <c r="E55" s="17" t="s">
        <v>177</v>
      </c>
      <c r="F55" s="16" t="s">
        <v>176</v>
      </c>
      <c r="G55" s="16" t="s">
        <v>177</v>
      </c>
      <c r="H55" s="17" t="s">
        <v>1049</v>
      </c>
      <c r="I55" s="17" t="s">
        <v>1049</v>
      </c>
      <c r="J55" s="18" t="s">
        <v>973</v>
      </c>
      <c r="K55" s="16" t="s">
        <v>306</v>
      </c>
      <c r="L55" s="16" t="s">
        <v>179</v>
      </c>
      <c r="M55" s="16">
        <v>21.304645615555529</v>
      </c>
      <c r="N55" s="19">
        <v>-158.09261746136249</v>
      </c>
      <c r="O55" s="20" t="s">
        <v>1049</v>
      </c>
    </row>
    <row r="56" spans="1:15" x14ac:dyDescent="0.25">
      <c r="A56" s="15" t="s">
        <v>307</v>
      </c>
      <c r="B56" s="16" t="s">
        <v>308</v>
      </c>
      <c r="C56" s="16" t="s">
        <v>309</v>
      </c>
      <c r="D56" s="17" t="s">
        <v>253</v>
      </c>
      <c r="E56" s="17" t="s">
        <v>218</v>
      </c>
      <c r="F56" s="16" t="s">
        <v>253</v>
      </c>
      <c r="G56" s="16" t="s">
        <v>218</v>
      </c>
      <c r="H56" s="17" t="s">
        <v>1049</v>
      </c>
      <c r="I56" s="17" t="s">
        <v>1049</v>
      </c>
      <c r="J56" s="18" t="s">
        <v>966</v>
      </c>
      <c r="K56" s="16" t="s">
        <v>310</v>
      </c>
      <c r="L56" s="16" t="s">
        <v>311</v>
      </c>
      <c r="M56" s="16">
        <v>33.814180890767581</v>
      </c>
      <c r="N56" s="19">
        <v>-118.24281818666609</v>
      </c>
      <c r="O56" s="20" t="s">
        <v>1050</v>
      </c>
    </row>
    <row r="57" spans="1:15" x14ac:dyDescent="0.25">
      <c r="A57" s="15" t="s">
        <v>312</v>
      </c>
      <c r="B57" s="16" t="s">
        <v>313</v>
      </c>
      <c r="C57" s="16" t="s">
        <v>314</v>
      </c>
      <c r="D57" s="17" t="s">
        <v>315</v>
      </c>
      <c r="E57" s="17" t="s">
        <v>218</v>
      </c>
      <c r="F57" s="16" t="s">
        <v>315</v>
      </c>
      <c r="G57" s="16" t="s">
        <v>218</v>
      </c>
      <c r="H57" s="17" t="s">
        <v>1049</v>
      </c>
      <c r="I57" s="17" t="s">
        <v>1049</v>
      </c>
      <c r="J57" s="18" t="s">
        <v>968</v>
      </c>
      <c r="K57" s="16" t="s">
        <v>316</v>
      </c>
      <c r="L57" s="16" t="s">
        <v>317</v>
      </c>
      <c r="M57" s="16">
        <v>34.930049999999952</v>
      </c>
      <c r="N57" s="19">
        <v>-120.50980999999966</v>
      </c>
      <c r="O57" s="20" t="s">
        <v>1049</v>
      </c>
    </row>
    <row r="58" spans="1:15" x14ac:dyDescent="0.25">
      <c r="A58" s="15" t="s">
        <v>318</v>
      </c>
      <c r="B58" s="16" t="s">
        <v>319</v>
      </c>
      <c r="C58" s="16" t="s">
        <v>223</v>
      </c>
      <c r="D58" s="17" t="s">
        <v>217</v>
      </c>
      <c r="E58" s="17" t="s">
        <v>218</v>
      </c>
      <c r="F58" s="16" t="s">
        <v>217</v>
      </c>
      <c r="G58" s="16" t="s">
        <v>218</v>
      </c>
      <c r="H58" s="17" t="s">
        <v>1049</v>
      </c>
      <c r="I58" s="17" t="s">
        <v>1049</v>
      </c>
      <c r="J58" s="18" t="s">
        <v>964</v>
      </c>
      <c r="K58" s="16" t="s">
        <v>320</v>
      </c>
      <c r="L58" s="16" t="s">
        <v>321</v>
      </c>
      <c r="M58" s="16">
        <v>38.02474931206222</v>
      </c>
      <c r="N58" s="19">
        <v>-122.06551602560437</v>
      </c>
      <c r="O58" s="20" t="s">
        <v>1050</v>
      </c>
    </row>
    <row r="59" spans="1:15" x14ac:dyDescent="0.25">
      <c r="A59" s="15" t="s">
        <v>322</v>
      </c>
      <c r="B59" s="16" t="s">
        <v>323</v>
      </c>
      <c r="C59" s="16" t="s">
        <v>324</v>
      </c>
      <c r="D59" s="17" t="s">
        <v>325</v>
      </c>
      <c r="E59" s="17" t="s">
        <v>326</v>
      </c>
      <c r="F59" s="16" t="s">
        <v>325</v>
      </c>
      <c r="G59" s="16" t="s">
        <v>326</v>
      </c>
      <c r="H59" s="17" t="s">
        <v>1049</v>
      </c>
      <c r="I59" s="17" t="s">
        <v>1049</v>
      </c>
      <c r="J59" s="18" t="s">
        <v>981</v>
      </c>
      <c r="K59" s="16" t="s">
        <v>327</v>
      </c>
      <c r="L59" s="16" t="s">
        <v>328</v>
      </c>
      <c r="M59" s="16">
        <v>37.047679176114741</v>
      </c>
      <c r="N59" s="19">
        <v>-95.60837652834276</v>
      </c>
      <c r="O59" s="20" t="s">
        <v>1049</v>
      </c>
    </row>
    <row r="60" spans="1:15" x14ac:dyDescent="0.25">
      <c r="A60" s="15" t="s">
        <v>329</v>
      </c>
      <c r="B60" s="16" t="s">
        <v>330</v>
      </c>
      <c r="C60" s="16" t="s">
        <v>331</v>
      </c>
      <c r="D60" s="17" t="s">
        <v>332</v>
      </c>
      <c r="E60" s="17" t="s">
        <v>333</v>
      </c>
      <c r="F60" s="16" t="s">
        <v>332</v>
      </c>
      <c r="G60" s="16" t="s">
        <v>333</v>
      </c>
      <c r="H60" s="17" t="s">
        <v>1049</v>
      </c>
      <c r="I60" s="17" t="s">
        <v>1049</v>
      </c>
      <c r="J60" s="18" t="s">
        <v>1003</v>
      </c>
      <c r="K60" s="16" t="s">
        <v>334</v>
      </c>
      <c r="L60" s="16" t="s">
        <v>335</v>
      </c>
      <c r="M60" s="16">
        <v>38.622148880000012</v>
      </c>
      <c r="N60" s="19">
        <v>-115.6189906474155</v>
      </c>
      <c r="O60" s="20" t="s">
        <v>1049</v>
      </c>
    </row>
    <row r="61" spans="1:15" x14ac:dyDescent="0.25">
      <c r="A61" s="15" t="s">
        <v>336</v>
      </c>
      <c r="B61" s="16" t="s">
        <v>337</v>
      </c>
      <c r="C61" s="16" t="s">
        <v>338</v>
      </c>
      <c r="D61" s="17" t="s">
        <v>339</v>
      </c>
      <c r="E61" s="17" t="s">
        <v>96</v>
      </c>
      <c r="F61" s="16" t="s">
        <v>339</v>
      </c>
      <c r="G61" s="16" t="s">
        <v>96</v>
      </c>
      <c r="H61" s="17" t="s">
        <v>1049</v>
      </c>
      <c r="I61" s="17" t="s">
        <v>1049</v>
      </c>
      <c r="J61" s="18" t="s">
        <v>978</v>
      </c>
      <c r="K61" s="16" t="s">
        <v>340</v>
      </c>
      <c r="L61" s="16" t="s">
        <v>341</v>
      </c>
      <c r="M61" s="16">
        <v>37.941300089509284</v>
      </c>
      <c r="N61" s="19">
        <v>-87.909828543214999</v>
      </c>
      <c r="O61" s="20" t="s">
        <v>1049</v>
      </c>
    </row>
    <row r="62" spans="1:15" x14ac:dyDescent="0.25">
      <c r="A62" s="15" t="s">
        <v>342</v>
      </c>
      <c r="B62" s="16" t="s">
        <v>343</v>
      </c>
      <c r="C62" s="16" t="s">
        <v>344</v>
      </c>
      <c r="D62" s="17" t="s">
        <v>345</v>
      </c>
      <c r="E62" s="17" t="s">
        <v>326</v>
      </c>
      <c r="F62" s="16" t="s">
        <v>345</v>
      </c>
      <c r="G62" s="16" t="s">
        <v>326</v>
      </c>
      <c r="H62" s="17" t="s">
        <v>1049</v>
      </c>
      <c r="I62" s="17" t="s">
        <v>1049</v>
      </c>
      <c r="J62" s="18" t="s">
        <v>979</v>
      </c>
      <c r="K62" s="16" t="s">
        <v>346</v>
      </c>
      <c r="L62" s="16" t="s">
        <v>347</v>
      </c>
      <c r="M62" s="16">
        <v>37.794853631140633</v>
      </c>
      <c r="N62" s="19">
        <v>-96.872941522706029</v>
      </c>
      <c r="O62" s="20" t="s">
        <v>1049</v>
      </c>
    </row>
    <row r="63" spans="1:15" x14ac:dyDescent="0.25">
      <c r="A63" s="15" t="s">
        <v>348</v>
      </c>
      <c r="B63" s="16" t="s">
        <v>349</v>
      </c>
      <c r="C63" s="16" t="s">
        <v>350</v>
      </c>
      <c r="D63" s="17" t="s">
        <v>351</v>
      </c>
      <c r="E63" s="17" t="s">
        <v>326</v>
      </c>
      <c r="F63" s="16" t="s">
        <v>351</v>
      </c>
      <c r="G63" s="16" t="s">
        <v>326</v>
      </c>
      <c r="H63" s="17" t="s">
        <v>1049</v>
      </c>
      <c r="I63" s="17" t="s">
        <v>1049</v>
      </c>
      <c r="J63" s="18" t="s">
        <v>980</v>
      </c>
      <c r="K63" s="16" t="s">
        <v>352</v>
      </c>
      <c r="L63" s="16" t="s">
        <v>353</v>
      </c>
      <c r="M63" s="16">
        <v>38.345591058587083</v>
      </c>
      <c r="N63" s="19">
        <v>-97.674347711538857</v>
      </c>
      <c r="O63" s="20" t="s">
        <v>1049</v>
      </c>
    </row>
    <row r="64" spans="1:15" x14ac:dyDescent="0.25">
      <c r="A64" s="15" t="s">
        <v>354</v>
      </c>
      <c r="B64" s="16" t="s">
        <v>355</v>
      </c>
      <c r="C64" s="16" t="s">
        <v>356</v>
      </c>
      <c r="D64" s="17" t="s">
        <v>357</v>
      </c>
      <c r="E64" s="17" t="s">
        <v>358</v>
      </c>
      <c r="F64" s="16" t="s">
        <v>357</v>
      </c>
      <c r="G64" s="16" t="s">
        <v>358</v>
      </c>
      <c r="H64" s="17" t="s">
        <v>1049</v>
      </c>
      <c r="I64" s="17" t="s">
        <v>1049</v>
      </c>
      <c r="J64" s="18" t="s">
        <v>982</v>
      </c>
      <c r="K64" s="16" t="s">
        <v>359</v>
      </c>
      <c r="L64" s="16" t="s">
        <v>360</v>
      </c>
      <c r="M64" s="16">
        <v>38.373916835436987</v>
      </c>
      <c r="N64" s="19">
        <v>-82.597644888014344</v>
      </c>
      <c r="O64" s="20" t="s">
        <v>1050</v>
      </c>
    </row>
    <row r="65" spans="1:15" x14ac:dyDescent="0.25">
      <c r="A65" s="15" t="s">
        <v>361</v>
      </c>
      <c r="B65" s="16" t="s">
        <v>362</v>
      </c>
      <c r="C65" s="16" t="s">
        <v>363</v>
      </c>
      <c r="D65" s="17" t="s">
        <v>364</v>
      </c>
      <c r="E65" s="17" t="s">
        <v>358</v>
      </c>
      <c r="F65" s="16" t="s">
        <v>364</v>
      </c>
      <c r="G65" s="16" t="s">
        <v>358</v>
      </c>
      <c r="H65" s="17" t="s">
        <v>1049</v>
      </c>
      <c r="I65" s="17" t="s">
        <v>1049</v>
      </c>
      <c r="J65" s="18" t="s">
        <v>983</v>
      </c>
      <c r="K65" s="16" t="s">
        <v>365</v>
      </c>
      <c r="L65" s="16" t="s">
        <v>366</v>
      </c>
      <c r="M65" s="16">
        <v>37.071872450000058</v>
      </c>
      <c r="N65" s="19">
        <v>-84.609431300000082</v>
      </c>
      <c r="O65" s="20" t="s">
        <v>1049</v>
      </c>
    </row>
    <row r="66" spans="1:15" x14ac:dyDescent="0.25">
      <c r="A66" s="15" t="s">
        <v>367</v>
      </c>
      <c r="B66" s="16" t="s">
        <v>368</v>
      </c>
      <c r="C66" s="16" t="s">
        <v>369</v>
      </c>
      <c r="D66" s="17" t="s">
        <v>370</v>
      </c>
      <c r="E66" s="17" t="s">
        <v>371</v>
      </c>
      <c r="F66" s="16" t="s">
        <v>370</v>
      </c>
      <c r="G66" s="16" t="s">
        <v>371</v>
      </c>
      <c r="H66" s="17" t="s">
        <v>1049</v>
      </c>
      <c r="I66" s="17" t="s">
        <v>1049</v>
      </c>
      <c r="J66" s="18" t="s">
        <v>984</v>
      </c>
      <c r="K66" s="16" t="s">
        <v>372</v>
      </c>
      <c r="L66" s="16" t="s">
        <v>373</v>
      </c>
      <c r="M66" s="16">
        <v>32.590430880035242</v>
      </c>
      <c r="N66" s="19">
        <v>-93.513333408236278</v>
      </c>
      <c r="O66" s="20" t="s">
        <v>1049</v>
      </c>
    </row>
    <row r="67" spans="1:15" x14ac:dyDescent="0.25">
      <c r="A67" s="15" t="s">
        <v>374</v>
      </c>
      <c r="B67" s="16" t="s">
        <v>375</v>
      </c>
      <c r="C67" s="16" t="s">
        <v>376</v>
      </c>
      <c r="D67" s="17" t="s">
        <v>377</v>
      </c>
      <c r="E67" s="17" t="s">
        <v>371</v>
      </c>
      <c r="F67" s="16" t="s">
        <v>377</v>
      </c>
      <c r="G67" s="16" t="s">
        <v>371</v>
      </c>
      <c r="H67" s="17" t="s">
        <v>1049</v>
      </c>
      <c r="I67" s="17" t="s">
        <v>1049</v>
      </c>
      <c r="J67" s="18" t="s">
        <v>985</v>
      </c>
      <c r="K67" s="16" t="s">
        <v>378</v>
      </c>
      <c r="L67" s="16" t="s">
        <v>379</v>
      </c>
      <c r="M67" s="16">
        <v>32.465353528358335</v>
      </c>
      <c r="N67" s="19">
        <v>-93.794496376119454</v>
      </c>
      <c r="O67" s="20" t="s">
        <v>1049</v>
      </c>
    </row>
    <row r="68" spans="1:15" x14ac:dyDescent="0.25">
      <c r="A68" s="15" t="s">
        <v>380</v>
      </c>
      <c r="B68" s="16" t="s">
        <v>381</v>
      </c>
      <c r="C68" s="16" t="s">
        <v>382</v>
      </c>
      <c r="D68" s="17" t="s">
        <v>383</v>
      </c>
      <c r="E68" s="17" t="s">
        <v>371</v>
      </c>
      <c r="F68" s="16" t="s">
        <v>383</v>
      </c>
      <c r="G68" s="16" t="s">
        <v>371</v>
      </c>
      <c r="H68" s="17" t="s">
        <v>1049</v>
      </c>
      <c r="I68" s="17" t="s">
        <v>1049</v>
      </c>
      <c r="J68" s="18" t="s">
        <v>986</v>
      </c>
      <c r="K68" s="16" t="s">
        <v>384</v>
      </c>
      <c r="L68" s="16" t="s">
        <v>385</v>
      </c>
      <c r="M68" s="16">
        <v>30.133978845577058</v>
      </c>
      <c r="N68" s="19">
        <v>-93.320762004496956</v>
      </c>
      <c r="O68" s="20" t="s">
        <v>1049</v>
      </c>
    </row>
    <row r="69" spans="1:15" x14ac:dyDescent="0.25">
      <c r="A69" s="15" t="s">
        <v>386</v>
      </c>
      <c r="B69" s="16" t="s">
        <v>387</v>
      </c>
      <c r="C69" s="16" t="s">
        <v>388</v>
      </c>
      <c r="D69" s="17" t="s">
        <v>389</v>
      </c>
      <c r="E69" s="17" t="s">
        <v>371</v>
      </c>
      <c r="F69" s="16" t="s">
        <v>389</v>
      </c>
      <c r="G69" s="16" t="s">
        <v>371</v>
      </c>
      <c r="H69" s="17" t="s">
        <v>1049</v>
      </c>
      <c r="I69" s="17" t="s">
        <v>1049</v>
      </c>
      <c r="J69" s="18" t="s">
        <v>990</v>
      </c>
      <c r="K69" s="16" t="s">
        <v>390</v>
      </c>
      <c r="L69" s="16" t="s">
        <v>391</v>
      </c>
      <c r="M69" s="16">
        <v>30.00215186805428</v>
      </c>
      <c r="N69" s="19">
        <v>-90.402731339437352</v>
      </c>
      <c r="O69" s="20" t="s">
        <v>1049</v>
      </c>
    </row>
    <row r="70" spans="1:15" x14ac:dyDescent="0.25">
      <c r="A70" s="15" t="s">
        <v>392</v>
      </c>
      <c r="B70" s="16" t="s">
        <v>393</v>
      </c>
      <c r="C70" s="16" t="s">
        <v>394</v>
      </c>
      <c r="D70" s="17" t="s">
        <v>395</v>
      </c>
      <c r="E70" s="17" t="s">
        <v>396</v>
      </c>
      <c r="F70" s="16" t="s">
        <v>395</v>
      </c>
      <c r="G70" s="16" t="s">
        <v>396</v>
      </c>
      <c r="H70" s="17" t="s">
        <v>1049</v>
      </c>
      <c r="I70" s="17" t="s">
        <v>1049</v>
      </c>
      <c r="J70" s="18" t="s">
        <v>996</v>
      </c>
      <c r="K70" s="16" t="s">
        <v>397</v>
      </c>
      <c r="L70" s="16" t="s">
        <v>398</v>
      </c>
      <c r="M70" s="16">
        <v>44.765932002944083</v>
      </c>
      <c r="N70" s="19">
        <v>-93.04192637483149</v>
      </c>
      <c r="O70" s="20" t="s">
        <v>1050</v>
      </c>
    </row>
    <row r="71" spans="1:15" x14ac:dyDescent="0.25">
      <c r="A71" s="15" t="s">
        <v>399</v>
      </c>
      <c r="B71" s="16" t="s">
        <v>400</v>
      </c>
      <c r="C71" s="16" t="s">
        <v>401</v>
      </c>
      <c r="D71" s="17" t="s">
        <v>402</v>
      </c>
      <c r="E71" s="17" t="s">
        <v>396</v>
      </c>
      <c r="F71" s="16" t="s">
        <v>402</v>
      </c>
      <c r="G71" s="16" t="s">
        <v>396</v>
      </c>
      <c r="H71" s="17" t="s">
        <v>1049</v>
      </c>
      <c r="I71" s="17" t="s">
        <v>1049</v>
      </c>
      <c r="J71" s="18" t="s">
        <v>997</v>
      </c>
      <c r="K71" s="16" t="s">
        <v>403</v>
      </c>
      <c r="L71" s="16" t="s">
        <v>404</v>
      </c>
      <c r="M71" s="16">
        <v>44.851182825621066</v>
      </c>
      <c r="N71" s="19">
        <v>-93.003210511055343</v>
      </c>
      <c r="O71" s="20" t="s">
        <v>1050</v>
      </c>
    </row>
    <row r="72" spans="1:15" x14ac:dyDescent="0.25">
      <c r="A72" s="15" t="s">
        <v>405</v>
      </c>
      <c r="B72" s="16" t="s">
        <v>406</v>
      </c>
      <c r="C72" s="16" t="s">
        <v>407</v>
      </c>
      <c r="D72" s="17" t="s">
        <v>408</v>
      </c>
      <c r="E72" s="17" t="s">
        <v>409</v>
      </c>
      <c r="F72" s="16" t="s">
        <v>408</v>
      </c>
      <c r="G72" s="16" t="s">
        <v>409</v>
      </c>
      <c r="H72" s="17" t="s">
        <v>1049</v>
      </c>
      <c r="I72" s="17" t="s">
        <v>1049</v>
      </c>
      <c r="J72" s="18" t="s">
        <v>998</v>
      </c>
      <c r="K72" s="16" t="s">
        <v>410</v>
      </c>
      <c r="L72" s="16" t="s">
        <v>411</v>
      </c>
      <c r="M72" s="16">
        <v>30.34097489706166</v>
      </c>
      <c r="N72" s="19">
        <v>-88.488073355147804</v>
      </c>
      <c r="O72" s="20" t="s">
        <v>1049</v>
      </c>
    </row>
    <row r="73" spans="1:15" x14ac:dyDescent="0.25">
      <c r="A73" s="15" t="s">
        <v>412</v>
      </c>
      <c r="B73" s="16" t="s">
        <v>413</v>
      </c>
      <c r="C73" s="16" t="s">
        <v>414</v>
      </c>
      <c r="D73" s="17" t="s">
        <v>415</v>
      </c>
      <c r="E73" s="17" t="s">
        <v>409</v>
      </c>
      <c r="F73" s="16" t="s">
        <v>415</v>
      </c>
      <c r="G73" s="16" t="s">
        <v>409</v>
      </c>
      <c r="H73" s="17" t="s">
        <v>1049</v>
      </c>
      <c r="I73" s="17" t="s">
        <v>1049</v>
      </c>
      <c r="J73" s="18" t="s">
        <v>999</v>
      </c>
      <c r="K73" s="16" t="s">
        <v>416</v>
      </c>
      <c r="L73" s="16" t="s">
        <v>417</v>
      </c>
      <c r="M73" s="16">
        <v>31.816829388469934</v>
      </c>
      <c r="N73" s="19">
        <v>-89.00925093081969</v>
      </c>
      <c r="O73" s="20" t="s">
        <v>1049</v>
      </c>
    </row>
    <row r="74" spans="1:15" x14ac:dyDescent="0.25">
      <c r="A74" s="15" t="s">
        <v>418</v>
      </c>
      <c r="B74" s="16" t="s">
        <v>419</v>
      </c>
      <c r="C74" s="16" t="s">
        <v>420</v>
      </c>
      <c r="D74" s="17" t="s">
        <v>421</v>
      </c>
      <c r="E74" s="17" t="s">
        <v>409</v>
      </c>
      <c r="F74" s="16" t="s">
        <v>421</v>
      </c>
      <c r="G74" s="16" t="s">
        <v>409</v>
      </c>
      <c r="H74" s="17" t="s">
        <v>1049</v>
      </c>
      <c r="I74" s="17" t="s">
        <v>1049</v>
      </c>
      <c r="J74" s="18" t="s">
        <v>1000</v>
      </c>
      <c r="K74" s="16" t="s">
        <v>422</v>
      </c>
      <c r="L74" s="16" t="s">
        <v>423</v>
      </c>
      <c r="M74" s="16">
        <v>32.38581554178247</v>
      </c>
      <c r="N74" s="19">
        <v>-90.907517897326002</v>
      </c>
      <c r="O74" s="20" t="s">
        <v>1049</v>
      </c>
    </row>
    <row r="75" spans="1:15" x14ac:dyDescent="0.25">
      <c r="A75" s="15" t="s">
        <v>424</v>
      </c>
      <c r="B75" s="16" t="s">
        <v>425</v>
      </c>
      <c r="C75" s="16" t="s">
        <v>426</v>
      </c>
      <c r="D75" s="17" t="s">
        <v>427</v>
      </c>
      <c r="E75" s="17" t="s">
        <v>428</v>
      </c>
      <c r="F75" s="16" t="s">
        <v>427</v>
      </c>
      <c r="G75" s="16" t="s">
        <v>428</v>
      </c>
      <c r="H75" s="17" t="s">
        <v>1049</v>
      </c>
      <c r="I75" s="17" t="s">
        <v>1049</v>
      </c>
      <c r="J75" s="18" t="s">
        <v>1005</v>
      </c>
      <c r="K75" s="16" t="s">
        <v>429</v>
      </c>
      <c r="L75" s="16" t="s">
        <v>430</v>
      </c>
      <c r="M75" s="16">
        <v>40.56279929895571</v>
      </c>
      <c r="N75" s="19">
        <v>-74.247280520887628</v>
      </c>
      <c r="O75" s="20" t="s">
        <v>1050</v>
      </c>
    </row>
    <row r="76" spans="1:15" x14ac:dyDescent="0.25">
      <c r="A76" s="15" t="s">
        <v>431</v>
      </c>
      <c r="B76" s="16" t="s">
        <v>432</v>
      </c>
      <c r="C76" s="16" t="s">
        <v>433</v>
      </c>
      <c r="D76" s="17" t="s">
        <v>427</v>
      </c>
      <c r="E76" s="17" t="s">
        <v>428</v>
      </c>
      <c r="F76" s="16" t="s">
        <v>427</v>
      </c>
      <c r="G76" s="16" t="s">
        <v>428</v>
      </c>
      <c r="H76" s="17" t="s">
        <v>1049</v>
      </c>
      <c r="I76" s="17" t="s">
        <v>1049</v>
      </c>
      <c r="J76" s="18" t="s">
        <v>1005</v>
      </c>
      <c r="K76" s="16" t="s">
        <v>434</v>
      </c>
      <c r="L76" s="16" t="s">
        <v>435</v>
      </c>
      <c r="M76" s="16">
        <v>40.536646990936561</v>
      </c>
      <c r="N76" s="19">
        <v>-74.2608123021149</v>
      </c>
      <c r="O76" s="20" t="s">
        <v>1050</v>
      </c>
    </row>
    <row r="77" spans="1:15" x14ac:dyDescent="0.25">
      <c r="A77" s="15" t="s">
        <v>436</v>
      </c>
      <c r="B77" s="16" t="s">
        <v>437</v>
      </c>
      <c r="C77" s="16" t="s">
        <v>438</v>
      </c>
      <c r="D77" s="17" t="s">
        <v>439</v>
      </c>
      <c r="E77" s="17" t="s">
        <v>440</v>
      </c>
      <c r="F77" s="16" t="s">
        <v>439</v>
      </c>
      <c r="G77" s="16" t="s">
        <v>440</v>
      </c>
      <c r="H77" s="17" t="s">
        <v>1049</v>
      </c>
      <c r="I77" s="17" t="s">
        <v>1049</v>
      </c>
      <c r="J77" s="18" t="s">
        <v>1007</v>
      </c>
      <c r="K77" s="16" t="s">
        <v>441</v>
      </c>
      <c r="L77" s="16" t="s">
        <v>442</v>
      </c>
      <c r="M77" s="16">
        <v>32.846829565354327</v>
      </c>
      <c r="N77" s="19">
        <v>-104.39334514881914</v>
      </c>
      <c r="O77" s="20" t="s">
        <v>1049</v>
      </c>
    </row>
    <row r="78" spans="1:15" x14ac:dyDescent="0.25">
      <c r="A78" s="15" t="s">
        <v>443</v>
      </c>
      <c r="B78" s="16" t="s">
        <v>444</v>
      </c>
      <c r="C78" s="16" t="s">
        <v>445</v>
      </c>
      <c r="D78" s="17" t="s">
        <v>446</v>
      </c>
      <c r="E78" s="17" t="s">
        <v>440</v>
      </c>
      <c r="F78" s="16" t="s">
        <v>446</v>
      </c>
      <c r="G78" s="16" t="s">
        <v>440</v>
      </c>
      <c r="H78" s="17" t="s">
        <v>1049</v>
      </c>
      <c r="I78" s="17" t="s">
        <v>1049</v>
      </c>
      <c r="J78" s="18" t="s">
        <v>1009</v>
      </c>
      <c r="K78" s="16" t="s">
        <v>447</v>
      </c>
      <c r="L78" s="16" t="s">
        <v>448</v>
      </c>
      <c r="M78" s="16">
        <v>35.488463572462138</v>
      </c>
      <c r="N78" s="19">
        <v>-108.42590306687894</v>
      </c>
      <c r="O78" s="20" t="s">
        <v>1049</v>
      </c>
    </row>
    <row r="79" spans="1:15" x14ac:dyDescent="0.25">
      <c r="A79" s="15" t="s">
        <v>449</v>
      </c>
      <c r="B79" s="16" t="s">
        <v>450</v>
      </c>
      <c r="C79" s="16" t="s">
        <v>451</v>
      </c>
      <c r="D79" s="17" t="s">
        <v>452</v>
      </c>
      <c r="E79" s="17" t="s">
        <v>453</v>
      </c>
      <c r="F79" s="16" t="s">
        <v>452</v>
      </c>
      <c r="G79" s="16" t="s">
        <v>453</v>
      </c>
      <c r="H79" s="17" t="s">
        <v>1049</v>
      </c>
      <c r="I79" s="17" t="s">
        <v>1049</v>
      </c>
      <c r="J79" s="18" t="s">
        <v>1045</v>
      </c>
      <c r="K79" s="16" t="s">
        <v>454</v>
      </c>
      <c r="L79" s="16" t="s">
        <v>455</v>
      </c>
      <c r="M79" s="16">
        <v>41.127271780487689</v>
      </c>
      <c r="N79" s="19">
        <v>-104.78942319512274</v>
      </c>
      <c r="O79" s="20" t="s">
        <v>1049</v>
      </c>
    </row>
    <row r="80" spans="1:15" x14ac:dyDescent="0.25">
      <c r="A80" s="15" t="s">
        <v>456</v>
      </c>
      <c r="B80" s="16" t="s">
        <v>457</v>
      </c>
      <c r="C80" s="16" t="s">
        <v>458</v>
      </c>
      <c r="D80" s="17" t="s">
        <v>459</v>
      </c>
      <c r="E80" s="17" t="s">
        <v>453</v>
      </c>
      <c r="F80" s="16" t="s">
        <v>459</v>
      </c>
      <c r="G80" s="16" t="s">
        <v>453</v>
      </c>
      <c r="H80" s="17" t="s">
        <v>1049</v>
      </c>
      <c r="I80" s="17" t="s">
        <v>1049</v>
      </c>
      <c r="J80" s="18" t="s">
        <v>1046</v>
      </c>
      <c r="K80" s="16" t="s">
        <v>460</v>
      </c>
      <c r="L80" s="16" t="s">
        <v>461</v>
      </c>
      <c r="M80" s="16">
        <v>42.858549649290659</v>
      </c>
      <c r="N80" s="19">
        <v>-106.2457142393324</v>
      </c>
      <c r="O80" s="20" t="s">
        <v>1049</v>
      </c>
    </row>
    <row r="81" spans="1:15" x14ac:dyDescent="0.25">
      <c r="A81" s="15" t="s">
        <v>462</v>
      </c>
      <c r="B81" s="16" t="s">
        <v>463</v>
      </c>
      <c r="C81" s="16" t="s">
        <v>464</v>
      </c>
      <c r="D81" s="17" t="s">
        <v>465</v>
      </c>
      <c r="E81" s="17" t="s">
        <v>161</v>
      </c>
      <c r="F81" s="16" t="s">
        <v>465</v>
      </c>
      <c r="G81" s="16" t="s">
        <v>161</v>
      </c>
      <c r="H81" s="17" t="s">
        <v>1049</v>
      </c>
      <c r="I81" s="17" t="s">
        <v>1049</v>
      </c>
      <c r="J81" s="18" t="s">
        <v>1015</v>
      </c>
      <c r="K81" s="16" t="s">
        <v>466</v>
      </c>
      <c r="L81" s="16" t="s">
        <v>467</v>
      </c>
      <c r="M81" s="16">
        <v>35.694712560975695</v>
      </c>
      <c r="N81" s="19">
        <v>-98.662589939024187</v>
      </c>
      <c r="O81" s="20" t="s">
        <v>1049</v>
      </c>
    </row>
    <row r="82" spans="1:15" x14ac:dyDescent="0.25">
      <c r="A82" s="15" t="s">
        <v>468</v>
      </c>
      <c r="B82" s="16" t="s">
        <v>469</v>
      </c>
      <c r="C82" s="16" t="s">
        <v>470</v>
      </c>
      <c r="D82" s="17" t="s">
        <v>471</v>
      </c>
      <c r="E82" s="17" t="s">
        <v>472</v>
      </c>
      <c r="F82" s="16" t="s">
        <v>471</v>
      </c>
      <c r="G82" s="16" t="s">
        <v>472</v>
      </c>
      <c r="H82" s="17" t="s">
        <v>1049</v>
      </c>
      <c r="I82" s="17" t="s">
        <v>1049</v>
      </c>
      <c r="J82" s="18" t="s">
        <v>1010</v>
      </c>
      <c r="K82" s="16" t="s">
        <v>473</v>
      </c>
      <c r="L82" s="16" t="s">
        <v>474</v>
      </c>
      <c r="M82" s="16">
        <v>46.852052144211072</v>
      </c>
      <c r="N82" s="19">
        <v>-100.8797783263383</v>
      </c>
      <c r="O82" s="20" t="s">
        <v>1049</v>
      </c>
    </row>
    <row r="83" spans="1:15" x14ac:dyDescent="0.25">
      <c r="A83" s="15" t="s">
        <v>475</v>
      </c>
      <c r="B83" s="16" t="s">
        <v>476</v>
      </c>
      <c r="C83" s="16" t="s">
        <v>477</v>
      </c>
      <c r="D83" s="17" t="s">
        <v>478</v>
      </c>
      <c r="E83" s="17" t="s">
        <v>453</v>
      </c>
      <c r="F83" s="16" t="s">
        <v>478</v>
      </c>
      <c r="G83" s="16" t="s">
        <v>453</v>
      </c>
      <c r="H83" s="17" t="s">
        <v>1049</v>
      </c>
      <c r="I83" s="17" t="s">
        <v>1049</v>
      </c>
      <c r="J83" s="18" t="s">
        <v>1048</v>
      </c>
      <c r="K83" s="16" t="s">
        <v>479</v>
      </c>
      <c r="L83" s="16" t="s">
        <v>480</v>
      </c>
      <c r="M83" s="16">
        <v>43.849718333333385</v>
      </c>
      <c r="N83" s="19">
        <v>-104.21473846296291</v>
      </c>
      <c r="O83" s="20" t="s">
        <v>1049</v>
      </c>
    </row>
    <row r="84" spans="1:15" x14ac:dyDescent="0.25">
      <c r="A84" s="15" t="s">
        <v>481</v>
      </c>
      <c r="B84" s="16" t="s">
        <v>482</v>
      </c>
      <c r="C84" s="16" t="s">
        <v>483</v>
      </c>
      <c r="D84" s="17" t="s">
        <v>484</v>
      </c>
      <c r="E84" s="17" t="s">
        <v>161</v>
      </c>
      <c r="F84" s="16" t="s">
        <v>484</v>
      </c>
      <c r="G84" s="16" t="s">
        <v>161</v>
      </c>
      <c r="H84" s="17" t="s">
        <v>1049</v>
      </c>
      <c r="I84" s="17" t="s">
        <v>1049</v>
      </c>
      <c r="J84" s="18" t="s">
        <v>1016</v>
      </c>
      <c r="K84" s="16" t="s">
        <v>485</v>
      </c>
      <c r="L84" s="16" t="s">
        <v>486</v>
      </c>
      <c r="M84" s="16">
        <v>34.630517115156842</v>
      </c>
      <c r="N84" s="19">
        <v>-97.168582639710991</v>
      </c>
      <c r="O84" s="20" t="s">
        <v>1049</v>
      </c>
    </row>
    <row r="85" spans="1:15" x14ac:dyDescent="0.25">
      <c r="A85" s="15" t="s">
        <v>487</v>
      </c>
      <c r="B85" s="16" t="s">
        <v>488</v>
      </c>
      <c r="C85" s="16" t="s">
        <v>489</v>
      </c>
      <c r="D85" s="17" t="s">
        <v>490</v>
      </c>
      <c r="E85" s="17" t="s">
        <v>39</v>
      </c>
      <c r="F85" s="16" t="s">
        <v>490</v>
      </c>
      <c r="G85" s="16" t="s">
        <v>39</v>
      </c>
      <c r="H85" s="17" t="s">
        <v>1049</v>
      </c>
      <c r="I85" s="17" t="s">
        <v>1049</v>
      </c>
      <c r="J85" s="18" t="s">
        <v>1021</v>
      </c>
      <c r="K85" s="16" t="s">
        <v>491</v>
      </c>
      <c r="L85" s="16" t="s">
        <v>492</v>
      </c>
      <c r="M85" s="16">
        <v>39.909207992356173</v>
      </c>
      <c r="N85" s="19">
        <v>-75.203452341061421</v>
      </c>
      <c r="O85" s="20" t="s">
        <v>1050</v>
      </c>
    </row>
    <row r="86" spans="1:15" x14ac:dyDescent="0.25">
      <c r="A86" s="15" t="s">
        <v>493</v>
      </c>
      <c r="B86" s="16" t="s">
        <v>494</v>
      </c>
      <c r="C86" s="16" t="s">
        <v>495</v>
      </c>
      <c r="D86" s="17" t="s">
        <v>421</v>
      </c>
      <c r="E86" s="17" t="s">
        <v>39</v>
      </c>
      <c r="F86" s="16" t="s">
        <v>421</v>
      </c>
      <c r="G86" s="16" t="s">
        <v>39</v>
      </c>
      <c r="H86" s="17" t="s">
        <v>1049</v>
      </c>
      <c r="I86" s="17" t="s">
        <v>1049</v>
      </c>
      <c r="J86" s="18" t="s">
        <v>1022</v>
      </c>
      <c r="K86" s="16" t="s">
        <v>496</v>
      </c>
      <c r="L86" s="16" t="s">
        <v>497</v>
      </c>
      <c r="M86" s="16">
        <v>41.829075084151334</v>
      </c>
      <c r="N86" s="19">
        <v>-79.126482573632643</v>
      </c>
      <c r="O86" s="20" t="s">
        <v>1050</v>
      </c>
    </row>
    <row r="87" spans="1:15" x14ac:dyDescent="0.25">
      <c r="A87" s="15" t="s">
        <v>498</v>
      </c>
      <c r="B87" s="16" t="s">
        <v>499</v>
      </c>
      <c r="C87" s="16" t="s">
        <v>500</v>
      </c>
      <c r="D87" s="17" t="s">
        <v>501</v>
      </c>
      <c r="E87" s="17" t="s">
        <v>502</v>
      </c>
      <c r="F87" s="16" t="s">
        <v>501</v>
      </c>
      <c r="G87" s="16" t="s">
        <v>502</v>
      </c>
      <c r="H87" s="17" t="s">
        <v>1049</v>
      </c>
      <c r="I87" s="17" t="s">
        <v>1049</v>
      </c>
      <c r="J87" s="18" t="s">
        <v>1023</v>
      </c>
      <c r="K87" s="16" t="s">
        <v>503</v>
      </c>
      <c r="L87" s="16" t="s">
        <v>504</v>
      </c>
      <c r="M87" s="16">
        <v>35.085623311622648</v>
      </c>
      <c r="N87" s="19">
        <v>-90.08339029712937</v>
      </c>
      <c r="O87" s="20" t="s">
        <v>1050</v>
      </c>
    </row>
    <row r="88" spans="1:15" x14ac:dyDescent="0.25">
      <c r="A88" s="15" t="s">
        <v>505</v>
      </c>
      <c r="B88" s="16" t="s">
        <v>506</v>
      </c>
      <c r="C88" s="16" t="s">
        <v>57</v>
      </c>
      <c r="D88" s="17" t="s">
        <v>58</v>
      </c>
      <c r="E88" s="17" t="s">
        <v>46</v>
      </c>
      <c r="F88" s="16" t="s">
        <v>58</v>
      </c>
      <c r="G88" s="16" t="s">
        <v>46</v>
      </c>
      <c r="H88" s="17" t="s">
        <v>1049</v>
      </c>
      <c r="I88" s="17" t="s">
        <v>1049</v>
      </c>
      <c r="J88" s="18" t="s">
        <v>1031</v>
      </c>
      <c r="K88" s="16" t="s">
        <v>507</v>
      </c>
      <c r="L88" s="16" t="s">
        <v>60</v>
      </c>
      <c r="M88" s="16">
        <v>29.962692520424195</v>
      </c>
      <c r="N88" s="19">
        <v>-93.889117244827318</v>
      </c>
      <c r="O88" s="20" t="s">
        <v>1050</v>
      </c>
    </row>
    <row r="89" spans="1:15" x14ac:dyDescent="0.25">
      <c r="A89" s="15" t="s">
        <v>508</v>
      </c>
      <c r="B89" s="16" t="s">
        <v>509</v>
      </c>
      <c r="C89" s="16" t="s">
        <v>114</v>
      </c>
      <c r="D89" s="17" t="s">
        <v>115</v>
      </c>
      <c r="E89" s="17" t="s">
        <v>46</v>
      </c>
      <c r="F89" s="16" t="s">
        <v>115</v>
      </c>
      <c r="G89" s="16" t="s">
        <v>46</v>
      </c>
      <c r="H89" s="17" t="s">
        <v>1049</v>
      </c>
      <c r="I89" s="17" t="s">
        <v>1049</v>
      </c>
      <c r="J89" s="18" t="s">
        <v>1034</v>
      </c>
      <c r="K89" s="16" t="s">
        <v>510</v>
      </c>
      <c r="L89" s="16" t="s">
        <v>511</v>
      </c>
      <c r="M89" s="16">
        <v>27.811568018203371</v>
      </c>
      <c r="N89" s="19">
        <v>-97.447502026909845</v>
      </c>
      <c r="O89" s="20" t="s">
        <v>1049</v>
      </c>
    </row>
    <row r="90" spans="1:15" x14ac:dyDescent="0.25">
      <c r="A90" s="15" t="s">
        <v>512</v>
      </c>
      <c r="B90" s="16" t="s">
        <v>513</v>
      </c>
      <c r="C90" s="16" t="s">
        <v>114</v>
      </c>
      <c r="D90" s="17" t="s">
        <v>115</v>
      </c>
      <c r="E90" s="17" t="s">
        <v>46</v>
      </c>
      <c r="F90" s="16" t="s">
        <v>115</v>
      </c>
      <c r="G90" s="16" t="s">
        <v>46</v>
      </c>
      <c r="H90" s="17" t="s">
        <v>1049</v>
      </c>
      <c r="I90" s="17" t="s">
        <v>1049</v>
      </c>
      <c r="J90" s="18" t="s">
        <v>1034</v>
      </c>
      <c r="K90" s="16" t="s">
        <v>514</v>
      </c>
      <c r="L90" s="16" t="s">
        <v>515</v>
      </c>
      <c r="M90" s="16">
        <v>27.833333430373891</v>
      </c>
      <c r="N90" s="19">
        <v>-97.5277650816261</v>
      </c>
      <c r="O90" s="20" t="s">
        <v>1049</v>
      </c>
    </row>
    <row r="91" spans="1:15" x14ac:dyDescent="0.25">
      <c r="A91" s="15" t="s">
        <v>516</v>
      </c>
      <c r="B91" s="16" t="s">
        <v>517</v>
      </c>
      <c r="C91" s="16" t="s">
        <v>518</v>
      </c>
      <c r="D91" s="17" t="s">
        <v>519</v>
      </c>
      <c r="E91" s="17" t="s">
        <v>520</v>
      </c>
      <c r="F91" s="16" t="s">
        <v>519</v>
      </c>
      <c r="G91" s="16" t="s">
        <v>520</v>
      </c>
      <c r="H91" s="17" t="s">
        <v>1049</v>
      </c>
      <c r="I91" s="17" t="s">
        <v>1049</v>
      </c>
      <c r="J91" s="18" t="s">
        <v>1036</v>
      </c>
      <c r="K91" s="16" t="s">
        <v>521</v>
      </c>
      <c r="L91" s="16" t="s">
        <v>522</v>
      </c>
      <c r="M91" s="16">
        <v>40.838267869281005</v>
      </c>
      <c r="N91" s="19">
        <v>-111.92089333986925</v>
      </c>
      <c r="O91" s="20" t="s">
        <v>1050</v>
      </c>
    </row>
    <row r="92" spans="1:15" x14ac:dyDescent="0.25">
      <c r="A92" s="15" t="s">
        <v>523</v>
      </c>
      <c r="B92" s="16" t="s">
        <v>524</v>
      </c>
      <c r="C92" s="16" t="s">
        <v>525</v>
      </c>
      <c r="D92" s="17" t="s">
        <v>519</v>
      </c>
      <c r="E92" s="17" t="s">
        <v>520</v>
      </c>
      <c r="F92" s="16" t="s">
        <v>519</v>
      </c>
      <c r="G92" s="16" t="s">
        <v>520</v>
      </c>
      <c r="H92" s="17" t="s">
        <v>1049</v>
      </c>
      <c r="I92" s="17" t="s">
        <v>1049</v>
      </c>
      <c r="J92" s="18" t="s">
        <v>1036</v>
      </c>
      <c r="K92" s="16" t="s">
        <v>526</v>
      </c>
      <c r="L92" s="16" t="s">
        <v>527</v>
      </c>
      <c r="M92" s="16">
        <v>40.886898215363438</v>
      </c>
      <c r="N92" s="19">
        <v>-111.90378029355286</v>
      </c>
      <c r="O92" s="20" t="s">
        <v>1050</v>
      </c>
    </row>
    <row r="93" spans="1:15" x14ac:dyDescent="0.25">
      <c r="A93" s="15" t="s">
        <v>528</v>
      </c>
      <c r="B93" s="16" t="s">
        <v>529</v>
      </c>
      <c r="C93" s="16" t="s">
        <v>530</v>
      </c>
      <c r="D93" s="17" t="s">
        <v>531</v>
      </c>
      <c r="E93" s="17" t="s">
        <v>520</v>
      </c>
      <c r="F93" s="16" t="s">
        <v>531</v>
      </c>
      <c r="G93" s="16" t="s">
        <v>520</v>
      </c>
      <c r="H93" s="17" t="s">
        <v>1049</v>
      </c>
      <c r="I93" s="17" t="s">
        <v>1049</v>
      </c>
      <c r="J93" s="18" t="s">
        <v>1037</v>
      </c>
      <c r="K93" s="16" t="s">
        <v>532</v>
      </c>
      <c r="L93" s="16" t="s">
        <v>533</v>
      </c>
      <c r="M93" s="16">
        <v>40.794283401589354</v>
      </c>
      <c r="N93" s="19">
        <v>-111.909018749388</v>
      </c>
      <c r="O93" s="20" t="s">
        <v>1050</v>
      </c>
    </row>
    <row r="94" spans="1:15" x14ac:dyDescent="0.25">
      <c r="A94" s="15" t="s">
        <v>534</v>
      </c>
      <c r="B94" s="16" t="s">
        <v>535</v>
      </c>
      <c r="C94" s="16" t="s">
        <v>530</v>
      </c>
      <c r="D94" s="17" t="s">
        <v>531</v>
      </c>
      <c r="E94" s="17" t="s">
        <v>520</v>
      </c>
      <c r="F94" s="21" t="s">
        <v>519</v>
      </c>
      <c r="G94" s="16" t="s">
        <v>520</v>
      </c>
      <c r="H94" s="17" t="s">
        <v>1050</v>
      </c>
      <c r="I94" s="17" t="s">
        <v>1049</v>
      </c>
      <c r="J94" s="18" t="s">
        <v>1036</v>
      </c>
      <c r="K94" s="16" t="s">
        <v>536</v>
      </c>
      <c r="L94" s="16" t="s">
        <v>537</v>
      </c>
      <c r="M94" s="16">
        <v>40.824989411679276</v>
      </c>
      <c r="N94" s="19">
        <v>-111.92373083114346</v>
      </c>
      <c r="O94" s="20" t="s">
        <v>1050</v>
      </c>
    </row>
    <row r="95" spans="1:15" x14ac:dyDescent="0.25">
      <c r="A95" s="15" t="s">
        <v>538</v>
      </c>
      <c r="B95" s="16" t="s">
        <v>539</v>
      </c>
      <c r="C95" s="16" t="s">
        <v>540</v>
      </c>
      <c r="D95" s="17" t="s">
        <v>541</v>
      </c>
      <c r="E95" s="17" t="s">
        <v>542</v>
      </c>
      <c r="F95" s="16" t="s">
        <v>541</v>
      </c>
      <c r="G95" s="16" t="s">
        <v>542</v>
      </c>
      <c r="H95" s="17" t="s">
        <v>1049</v>
      </c>
      <c r="I95" s="17" t="s">
        <v>1049</v>
      </c>
      <c r="J95" s="18" t="s">
        <v>1038</v>
      </c>
      <c r="K95" s="16" t="s">
        <v>543</v>
      </c>
      <c r="L95" s="16" t="s">
        <v>544</v>
      </c>
      <c r="M95" s="16">
        <v>37.211905150023973</v>
      </c>
      <c r="N95" s="19">
        <v>-76.449999040520098</v>
      </c>
      <c r="O95" s="20" t="s">
        <v>1050</v>
      </c>
    </row>
    <row r="96" spans="1:15" x14ac:dyDescent="0.25">
      <c r="A96" s="15" t="s">
        <v>545</v>
      </c>
      <c r="B96" s="16" t="s">
        <v>546</v>
      </c>
      <c r="C96" s="16" t="s">
        <v>547</v>
      </c>
      <c r="D96" s="17" t="s">
        <v>548</v>
      </c>
      <c r="E96" s="17" t="s">
        <v>549</v>
      </c>
      <c r="F96" s="16" t="s">
        <v>548</v>
      </c>
      <c r="G96" s="16" t="s">
        <v>549</v>
      </c>
      <c r="H96" s="17" t="s">
        <v>1049</v>
      </c>
      <c r="I96" s="17" t="s">
        <v>1049</v>
      </c>
      <c r="J96" s="18" t="s">
        <v>1039</v>
      </c>
      <c r="K96" s="16" t="s">
        <v>550</v>
      </c>
      <c r="L96" s="16" t="s">
        <v>551</v>
      </c>
      <c r="M96" s="16">
        <v>47.255821296399247</v>
      </c>
      <c r="N96" s="19">
        <v>-122.39622853000897</v>
      </c>
      <c r="O96" s="20" t="s">
        <v>1050</v>
      </c>
    </row>
    <row r="97" spans="1:15" x14ac:dyDescent="0.25">
      <c r="A97" s="15" t="s">
        <v>552</v>
      </c>
      <c r="B97" s="16" t="s">
        <v>553</v>
      </c>
      <c r="C97" s="16" t="s">
        <v>554</v>
      </c>
      <c r="D97" s="17" t="s">
        <v>555</v>
      </c>
      <c r="E97" s="17" t="s">
        <v>549</v>
      </c>
      <c r="F97" s="16" t="s">
        <v>555</v>
      </c>
      <c r="G97" s="16" t="s">
        <v>549</v>
      </c>
      <c r="H97" s="17" t="s">
        <v>1049</v>
      </c>
      <c r="I97" s="17" t="s">
        <v>1049</v>
      </c>
      <c r="J97" s="18" t="s">
        <v>1040</v>
      </c>
      <c r="K97" s="16" t="s">
        <v>556</v>
      </c>
      <c r="L97" s="16" t="s">
        <v>557</v>
      </c>
      <c r="M97" s="16">
        <v>48.492431670691296</v>
      </c>
      <c r="N97" s="19">
        <v>-122.56534502030716</v>
      </c>
      <c r="O97" s="20" t="s">
        <v>1049</v>
      </c>
    </row>
    <row r="98" spans="1:15" x14ac:dyDescent="0.25">
      <c r="A98" s="15" t="s">
        <v>558</v>
      </c>
      <c r="B98" s="16" t="s">
        <v>559</v>
      </c>
      <c r="C98" s="16" t="s">
        <v>554</v>
      </c>
      <c r="D98" s="17" t="s">
        <v>555</v>
      </c>
      <c r="E98" s="17" t="s">
        <v>549</v>
      </c>
      <c r="F98" s="16" t="s">
        <v>555</v>
      </c>
      <c r="G98" s="16" t="s">
        <v>549</v>
      </c>
      <c r="H98" s="17" t="s">
        <v>1049</v>
      </c>
      <c r="I98" s="17" t="s">
        <v>1049</v>
      </c>
      <c r="J98" s="18" t="s">
        <v>1040</v>
      </c>
      <c r="K98" s="16" t="s">
        <v>560</v>
      </c>
      <c r="L98" s="16" t="s">
        <v>557</v>
      </c>
      <c r="M98" s="16">
        <v>48.47236614269255</v>
      </c>
      <c r="N98" s="19">
        <v>-122.55863631597973</v>
      </c>
      <c r="O98" s="20" t="s">
        <v>1049</v>
      </c>
    </row>
    <row r="99" spans="1:15" x14ac:dyDescent="0.25">
      <c r="A99" s="15" t="s">
        <v>561</v>
      </c>
      <c r="B99" s="16" t="s">
        <v>562</v>
      </c>
      <c r="C99" s="16" t="s">
        <v>563</v>
      </c>
      <c r="D99" s="17" t="s">
        <v>564</v>
      </c>
      <c r="E99" s="17" t="s">
        <v>549</v>
      </c>
      <c r="F99" s="16" t="s">
        <v>564</v>
      </c>
      <c r="G99" s="16" t="s">
        <v>549</v>
      </c>
      <c r="H99" s="17" t="s">
        <v>1049</v>
      </c>
      <c r="I99" s="17" t="s">
        <v>1049</v>
      </c>
      <c r="J99" s="18" t="s">
        <v>1041</v>
      </c>
      <c r="K99" s="16" t="s">
        <v>565</v>
      </c>
      <c r="L99" s="16" t="s">
        <v>566</v>
      </c>
      <c r="M99" s="16">
        <v>48.885486241887378</v>
      </c>
      <c r="N99" s="19">
        <v>-122.73631784365672</v>
      </c>
      <c r="O99" s="20" t="s">
        <v>1049</v>
      </c>
    </row>
    <row r="100" spans="1:15" x14ac:dyDescent="0.25">
      <c r="A100" s="15" t="s">
        <v>567</v>
      </c>
      <c r="B100" s="16" t="s">
        <v>568</v>
      </c>
      <c r="C100" s="16" t="s">
        <v>569</v>
      </c>
      <c r="D100" s="17" t="s">
        <v>564</v>
      </c>
      <c r="E100" s="17" t="s">
        <v>549</v>
      </c>
      <c r="F100" s="16" t="s">
        <v>564</v>
      </c>
      <c r="G100" s="16" t="s">
        <v>549</v>
      </c>
      <c r="H100" s="17" t="s">
        <v>1049</v>
      </c>
      <c r="I100" s="17" t="s">
        <v>1049</v>
      </c>
      <c r="J100" s="18" t="s">
        <v>1041</v>
      </c>
      <c r="K100" s="16" t="s">
        <v>570</v>
      </c>
      <c r="L100" s="16" t="s">
        <v>571</v>
      </c>
      <c r="M100" s="16">
        <v>48.828828270547064</v>
      </c>
      <c r="N100" s="19">
        <v>-122.69661012671438</v>
      </c>
      <c r="O100" s="20" t="s">
        <v>1049</v>
      </c>
    </row>
    <row r="101" spans="1:15" x14ac:dyDescent="0.25">
      <c r="A101" s="15" t="s">
        <v>572</v>
      </c>
      <c r="B101" s="16" t="s">
        <v>573</v>
      </c>
      <c r="C101" s="16" t="s">
        <v>574</v>
      </c>
      <c r="D101" s="17" t="s">
        <v>575</v>
      </c>
      <c r="E101" s="17" t="s">
        <v>576</v>
      </c>
      <c r="F101" s="16" t="s">
        <v>575</v>
      </c>
      <c r="G101" s="16" t="s">
        <v>576</v>
      </c>
      <c r="H101" s="17" t="s">
        <v>1049</v>
      </c>
      <c r="I101" s="17" t="s">
        <v>1049</v>
      </c>
      <c r="J101" s="18" t="s">
        <v>1043</v>
      </c>
      <c r="K101" s="16" t="s">
        <v>577</v>
      </c>
      <c r="L101" s="16" t="s">
        <v>578</v>
      </c>
      <c r="M101" s="16">
        <v>46.691681447802225</v>
      </c>
      <c r="N101" s="19">
        <v>-92.072286104395516</v>
      </c>
      <c r="O101" s="20" t="s">
        <v>1049</v>
      </c>
    </row>
    <row r="102" spans="1:15" x14ac:dyDescent="0.25">
      <c r="A102" s="15" t="s">
        <v>579</v>
      </c>
      <c r="B102" s="16" t="s">
        <v>580</v>
      </c>
      <c r="C102" s="16" t="s">
        <v>581</v>
      </c>
      <c r="D102" s="17" t="s">
        <v>582</v>
      </c>
      <c r="E102" s="17" t="s">
        <v>453</v>
      </c>
      <c r="F102" s="16" t="s">
        <v>582</v>
      </c>
      <c r="G102" s="16" t="s">
        <v>453</v>
      </c>
      <c r="H102" s="17" t="s">
        <v>1049</v>
      </c>
      <c r="I102" s="17" t="s">
        <v>1049</v>
      </c>
      <c r="J102" s="18" t="s">
        <v>1044</v>
      </c>
      <c r="K102" s="16" t="s">
        <v>583</v>
      </c>
      <c r="L102" s="16" t="s">
        <v>584</v>
      </c>
      <c r="M102" s="16">
        <v>41.7803668414154</v>
      </c>
      <c r="N102" s="19">
        <v>-107.10875818103902</v>
      </c>
      <c r="O102" s="20" t="s">
        <v>1049</v>
      </c>
    </row>
    <row r="103" spans="1:15" x14ac:dyDescent="0.25">
      <c r="A103" s="15" t="s">
        <v>585</v>
      </c>
      <c r="B103" s="16" t="s">
        <v>586</v>
      </c>
      <c r="C103" s="16" t="s">
        <v>587</v>
      </c>
      <c r="D103" s="17" t="s">
        <v>588</v>
      </c>
      <c r="E103" s="17" t="s">
        <v>589</v>
      </c>
      <c r="F103" s="16" t="s">
        <v>590</v>
      </c>
      <c r="G103" s="16" t="s">
        <v>589</v>
      </c>
      <c r="H103" s="17" t="s">
        <v>1050</v>
      </c>
      <c r="I103" s="17" t="s">
        <v>1049</v>
      </c>
      <c r="J103" s="18" t="s">
        <v>1051</v>
      </c>
      <c r="K103" s="16" t="s">
        <v>591</v>
      </c>
      <c r="L103" s="16" t="s">
        <v>592</v>
      </c>
      <c r="M103" s="16">
        <v>17.711915897348039</v>
      </c>
      <c r="N103" s="19">
        <v>-64.75488518360514</v>
      </c>
      <c r="O103" s="20" t="s">
        <v>1049</v>
      </c>
    </row>
    <row r="104" spans="1:15" x14ac:dyDescent="0.25">
      <c r="A104" s="15" t="s">
        <v>593</v>
      </c>
      <c r="B104" s="16" t="s">
        <v>594</v>
      </c>
      <c r="C104" s="16" t="s">
        <v>595</v>
      </c>
      <c r="D104" s="17" t="s">
        <v>596</v>
      </c>
      <c r="E104" s="17" t="s">
        <v>597</v>
      </c>
      <c r="F104" s="16" t="s">
        <v>596</v>
      </c>
      <c r="G104" s="16" t="s">
        <v>597</v>
      </c>
      <c r="H104" s="17" t="s">
        <v>1049</v>
      </c>
      <c r="I104" s="17" t="s">
        <v>1049</v>
      </c>
      <c r="J104" s="18" t="s">
        <v>1042</v>
      </c>
      <c r="K104" s="16" t="s">
        <v>598</v>
      </c>
      <c r="L104" s="16" t="s">
        <v>599</v>
      </c>
      <c r="M104" s="16">
        <v>40.607924519752174</v>
      </c>
      <c r="N104" s="19">
        <v>-80.633113537676394</v>
      </c>
      <c r="O104" s="20" t="s">
        <v>1050</v>
      </c>
    </row>
    <row r="105" spans="1:15" x14ac:dyDescent="0.25">
      <c r="A105" s="15" t="s">
        <v>600</v>
      </c>
      <c r="B105" s="16" t="s">
        <v>601</v>
      </c>
      <c r="C105" s="16" t="s">
        <v>602</v>
      </c>
      <c r="D105" s="17" t="s">
        <v>603</v>
      </c>
      <c r="E105" s="17" t="s">
        <v>39</v>
      </c>
      <c r="F105" s="16" t="s">
        <v>603</v>
      </c>
      <c r="G105" s="16" t="s">
        <v>39</v>
      </c>
      <c r="H105" s="17" t="s">
        <v>1049</v>
      </c>
      <c r="I105" s="17" t="s">
        <v>1049</v>
      </c>
      <c r="J105" s="18" t="s">
        <v>1020</v>
      </c>
      <c r="K105" s="16" t="s">
        <v>604</v>
      </c>
      <c r="L105" s="16" t="s">
        <v>605</v>
      </c>
      <c r="M105" s="16">
        <v>41.965881203902285</v>
      </c>
      <c r="N105" s="19">
        <v>-78.633139471219224</v>
      </c>
      <c r="O105" s="20" t="s">
        <v>1049</v>
      </c>
    </row>
    <row r="106" spans="1:15" x14ac:dyDescent="0.25">
      <c r="A106" s="15" t="s">
        <v>606</v>
      </c>
      <c r="B106" s="16" t="s">
        <v>607</v>
      </c>
      <c r="C106" s="16" t="s">
        <v>608</v>
      </c>
      <c r="D106" s="17" t="s">
        <v>609</v>
      </c>
      <c r="E106" s="17" t="s">
        <v>610</v>
      </c>
      <c r="F106" s="16" t="s">
        <v>609</v>
      </c>
      <c r="G106" s="16" t="s">
        <v>610</v>
      </c>
      <c r="H106" s="17" t="s">
        <v>1049</v>
      </c>
      <c r="I106" s="17" t="s">
        <v>1049</v>
      </c>
      <c r="J106" s="18" t="s">
        <v>974</v>
      </c>
      <c r="K106" s="16" t="s">
        <v>611</v>
      </c>
      <c r="L106" s="16" t="s">
        <v>612</v>
      </c>
      <c r="M106" s="16">
        <v>38.997535076433188</v>
      </c>
      <c r="N106" s="19">
        <v>-87.721810884243112</v>
      </c>
      <c r="O106" s="20" t="s">
        <v>1049</v>
      </c>
    </row>
    <row r="107" spans="1:15" x14ac:dyDescent="0.25">
      <c r="A107" s="15" t="s">
        <v>613</v>
      </c>
      <c r="B107" s="16" t="s">
        <v>614</v>
      </c>
      <c r="C107" s="16" t="s">
        <v>615</v>
      </c>
      <c r="D107" s="17" t="s">
        <v>616</v>
      </c>
      <c r="E107" s="17" t="s">
        <v>610</v>
      </c>
      <c r="F107" s="16" t="s">
        <v>616</v>
      </c>
      <c r="G107" s="16" t="s">
        <v>610</v>
      </c>
      <c r="H107" s="17" t="s">
        <v>1049</v>
      </c>
      <c r="I107" s="17" t="s">
        <v>1049</v>
      </c>
      <c r="J107" s="18" t="s">
        <v>976</v>
      </c>
      <c r="K107" s="16" t="s">
        <v>617</v>
      </c>
      <c r="L107" s="16" t="s">
        <v>618</v>
      </c>
      <c r="M107" s="16">
        <v>41.651529383403414</v>
      </c>
      <c r="N107" s="19">
        <v>-88.048798529925307</v>
      </c>
      <c r="O107" s="20" t="s">
        <v>1050</v>
      </c>
    </row>
    <row r="108" spans="1:15" x14ac:dyDescent="0.25">
      <c r="A108" s="15" t="s">
        <v>619</v>
      </c>
      <c r="B108" s="16" t="s">
        <v>620</v>
      </c>
      <c r="C108" s="16" t="s">
        <v>621</v>
      </c>
      <c r="D108" s="17" t="s">
        <v>616</v>
      </c>
      <c r="E108" s="17" t="s">
        <v>610</v>
      </c>
      <c r="F108" s="16" t="s">
        <v>616</v>
      </c>
      <c r="G108" s="16" t="s">
        <v>610</v>
      </c>
      <c r="H108" s="17" t="s">
        <v>1049</v>
      </c>
      <c r="I108" s="17" t="s">
        <v>1049</v>
      </c>
      <c r="J108" s="18" t="s">
        <v>976</v>
      </c>
      <c r="K108" s="16" t="s">
        <v>622</v>
      </c>
      <c r="L108" s="16" t="s">
        <v>623</v>
      </c>
      <c r="M108" s="16">
        <v>41.414811952933995</v>
      </c>
      <c r="N108" s="19">
        <v>-88.183055780360348</v>
      </c>
      <c r="O108" s="20" t="s">
        <v>1050</v>
      </c>
    </row>
    <row r="109" spans="1:15" x14ac:dyDescent="0.25">
      <c r="A109" s="15" t="s">
        <v>624</v>
      </c>
      <c r="B109" s="16" t="s">
        <v>625</v>
      </c>
      <c r="C109" s="16" t="s">
        <v>626</v>
      </c>
      <c r="D109" s="17" t="s">
        <v>627</v>
      </c>
      <c r="E109" s="17" t="s">
        <v>610</v>
      </c>
      <c r="F109" s="16" t="s">
        <v>627</v>
      </c>
      <c r="G109" s="16" t="s">
        <v>610</v>
      </c>
      <c r="H109" s="17" t="s">
        <v>1049</v>
      </c>
      <c r="I109" s="17" t="s">
        <v>1049</v>
      </c>
      <c r="J109" s="18" t="s">
        <v>975</v>
      </c>
      <c r="K109" s="16" t="s">
        <v>628</v>
      </c>
      <c r="L109" s="16" t="s">
        <v>629</v>
      </c>
      <c r="M109" s="16">
        <v>38.837618344233924</v>
      </c>
      <c r="N109" s="19">
        <v>-90.06952010507969</v>
      </c>
      <c r="O109" s="20" t="s">
        <v>1050</v>
      </c>
    </row>
    <row r="110" spans="1:15" x14ac:dyDescent="0.25">
      <c r="A110" s="15" t="s">
        <v>630</v>
      </c>
      <c r="B110" s="16" t="s">
        <v>631</v>
      </c>
      <c r="C110" s="16" t="s">
        <v>632</v>
      </c>
      <c r="D110" s="17" t="s">
        <v>633</v>
      </c>
      <c r="E110" s="17" t="s">
        <v>371</v>
      </c>
      <c r="F110" s="16" t="s">
        <v>633</v>
      </c>
      <c r="G110" s="16" t="s">
        <v>371</v>
      </c>
      <c r="H110" s="17" t="s">
        <v>1049</v>
      </c>
      <c r="I110" s="17" t="s">
        <v>1049</v>
      </c>
      <c r="J110" s="18" t="s">
        <v>987</v>
      </c>
      <c r="K110" s="16" t="s">
        <v>634</v>
      </c>
      <c r="L110" s="16" t="s">
        <v>635</v>
      </c>
      <c r="M110" s="16">
        <v>30.482470454901655</v>
      </c>
      <c r="N110" s="19">
        <v>-91.180125026462733</v>
      </c>
      <c r="O110" s="20" t="s">
        <v>1050</v>
      </c>
    </row>
    <row r="111" spans="1:15" x14ac:dyDescent="0.25">
      <c r="A111" s="15" t="s">
        <v>636</v>
      </c>
      <c r="B111" s="16" t="s">
        <v>637</v>
      </c>
      <c r="C111" s="16" t="s">
        <v>638</v>
      </c>
      <c r="D111" s="17" t="s">
        <v>383</v>
      </c>
      <c r="E111" s="17" t="s">
        <v>371</v>
      </c>
      <c r="F111" s="16" t="s">
        <v>383</v>
      </c>
      <c r="G111" s="16" t="s">
        <v>371</v>
      </c>
      <c r="H111" s="17" t="s">
        <v>1049</v>
      </c>
      <c r="I111" s="17" t="s">
        <v>1049</v>
      </c>
      <c r="J111" s="18" t="s">
        <v>986</v>
      </c>
      <c r="K111" s="16" t="s">
        <v>639</v>
      </c>
      <c r="L111" s="16" t="s">
        <v>640</v>
      </c>
      <c r="M111" s="16">
        <v>30.240739707119335</v>
      </c>
      <c r="N111" s="19">
        <v>-93.2739085946599</v>
      </c>
      <c r="O111" s="20" t="s">
        <v>1049</v>
      </c>
    </row>
    <row r="112" spans="1:15" x14ac:dyDescent="0.25">
      <c r="A112" s="15" t="s">
        <v>641</v>
      </c>
      <c r="B112" s="16" t="s">
        <v>642</v>
      </c>
      <c r="C112" s="16" t="s">
        <v>643</v>
      </c>
      <c r="D112" s="17" t="s">
        <v>644</v>
      </c>
      <c r="E112" s="17" t="s">
        <v>371</v>
      </c>
      <c r="F112" s="16" t="s">
        <v>644</v>
      </c>
      <c r="G112" s="16" t="s">
        <v>371</v>
      </c>
      <c r="H112" s="17" t="s">
        <v>1049</v>
      </c>
      <c r="I112" s="17" t="s">
        <v>1049</v>
      </c>
      <c r="J112" s="18" t="s">
        <v>991</v>
      </c>
      <c r="K112" s="16" t="s">
        <v>645</v>
      </c>
      <c r="L112" s="16" t="s">
        <v>646</v>
      </c>
      <c r="M112" s="16">
        <v>30.111289730426019</v>
      </c>
      <c r="N112" s="19">
        <v>-90.900000777789785</v>
      </c>
      <c r="O112" s="20" t="s">
        <v>1049</v>
      </c>
    </row>
    <row r="113" spans="1:15" x14ac:dyDescent="0.25">
      <c r="A113" s="15" t="s">
        <v>647</v>
      </c>
      <c r="B113" s="16" t="s">
        <v>648</v>
      </c>
      <c r="C113" s="16" t="s">
        <v>649</v>
      </c>
      <c r="D113" s="17" t="s">
        <v>650</v>
      </c>
      <c r="E113" s="17" t="s">
        <v>371</v>
      </c>
      <c r="F113" s="16" t="s">
        <v>650</v>
      </c>
      <c r="G113" s="16" t="s">
        <v>371</v>
      </c>
      <c r="H113" s="17" t="s">
        <v>1049</v>
      </c>
      <c r="I113" s="17" t="s">
        <v>1049</v>
      </c>
      <c r="J113" s="18" t="s">
        <v>992</v>
      </c>
      <c r="K113" s="16" t="s">
        <v>651</v>
      </c>
      <c r="L113" s="16" t="s">
        <v>652</v>
      </c>
      <c r="M113" s="16">
        <v>30.0621498627617</v>
      </c>
      <c r="N113" s="19">
        <v>-90.596670508768625</v>
      </c>
      <c r="O113" s="20" t="s">
        <v>1049</v>
      </c>
    </row>
    <row r="114" spans="1:15" x14ac:dyDescent="0.25">
      <c r="A114" s="15" t="s">
        <v>653</v>
      </c>
      <c r="B114" s="16" t="s">
        <v>654</v>
      </c>
      <c r="C114" s="16" t="s">
        <v>388</v>
      </c>
      <c r="D114" s="17" t="s">
        <v>389</v>
      </c>
      <c r="E114" s="17" t="s">
        <v>371</v>
      </c>
      <c r="F114" s="16" t="s">
        <v>389</v>
      </c>
      <c r="G114" s="16" t="s">
        <v>371</v>
      </c>
      <c r="H114" s="17" t="s">
        <v>1049</v>
      </c>
      <c r="I114" s="17" t="s">
        <v>1049</v>
      </c>
      <c r="J114" s="18" t="s">
        <v>990</v>
      </c>
      <c r="K114" s="16" t="s">
        <v>655</v>
      </c>
      <c r="L114" s="16" t="s">
        <v>391</v>
      </c>
      <c r="M114" s="16">
        <v>29.994321526470287</v>
      </c>
      <c r="N114" s="19">
        <v>-90.396568158024948</v>
      </c>
      <c r="O114" s="20" t="s">
        <v>1049</v>
      </c>
    </row>
    <row r="115" spans="1:15" x14ac:dyDescent="0.25">
      <c r="A115" s="15" t="s">
        <v>656</v>
      </c>
      <c r="B115" s="16" t="s">
        <v>657</v>
      </c>
      <c r="C115" s="16" t="s">
        <v>658</v>
      </c>
      <c r="D115" s="17" t="s">
        <v>659</v>
      </c>
      <c r="E115" s="17" t="s">
        <v>371</v>
      </c>
      <c r="F115" s="16" t="s">
        <v>659</v>
      </c>
      <c r="G115" s="16" t="s">
        <v>371</v>
      </c>
      <c r="H115" s="17" t="s">
        <v>1049</v>
      </c>
      <c r="I115" s="17" t="s">
        <v>1049</v>
      </c>
      <c r="J115" s="18" t="s">
        <v>988</v>
      </c>
      <c r="K115" s="16" t="s">
        <v>660</v>
      </c>
      <c r="L115" s="16" t="s">
        <v>661</v>
      </c>
      <c r="M115" s="16">
        <v>29.684290080232255</v>
      </c>
      <c r="N115" s="19">
        <v>-89.976402162244554</v>
      </c>
      <c r="O115" s="20" t="s">
        <v>1049</v>
      </c>
    </row>
    <row r="116" spans="1:15" x14ac:dyDescent="0.25">
      <c r="A116" s="15" t="s">
        <v>662</v>
      </c>
      <c r="B116" s="16" t="s">
        <v>663</v>
      </c>
      <c r="C116" s="16" t="s">
        <v>664</v>
      </c>
      <c r="D116" s="17" t="s">
        <v>665</v>
      </c>
      <c r="E116" s="17" t="s">
        <v>371</v>
      </c>
      <c r="F116" s="16" t="s">
        <v>665</v>
      </c>
      <c r="G116" s="16" t="s">
        <v>371</v>
      </c>
      <c r="H116" s="17" t="s">
        <v>1049</v>
      </c>
      <c r="I116" s="17" t="s">
        <v>1049</v>
      </c>
      <c r="J116" s="18" t="s">
        <v>989</v>
      </c>
      <c r="K116" s="16" t="s">
        <v>666</v>
      </c>
      <c r="L116" s="16" t="s">
        <v>667</v>
      </c>
      <c r="M116" s="16">
        <v>29.93268202633282</v>
      </c>
      <c r="N116" s="19">
        <v>-89.97063876818379</v>
      </c>
      <c r="O116" s="20" t="s">
        <v>1050</v>
      </c>
    </row>
    <row r="117" spans="1:15" x14ac:dyDescent="0.25">
      <c r="A117" s="15" t="s">
        <v>668</v>
      </c>
      <c r="B117" s="16" t="s">
        <v>669</v>
      </c>
      <c r="C117" s="16" t="s">
        <v>670</v>
      </c>
      <c r="D117" s="17" t="s">
        <v>665</v>
      </c>
      <c r="E117" s="17" t="s">
        <v>371</v>
      </c>
      <c r="F117" s="16" t="s">
        <v>665</v>
      </c>
      <c r="G117" s="16" t="s">
        <v>371</v>
      </c>
      <c r="H117" s="17" t="s">
        <v>1049</v>
      </c>
      <c r="I117" s="17" t="s">
        <v>1049</v>
      </c>
      <c r="J117" s="18" t="s">
        <v>989</v>
      </c>
      <c r="K117" s="16" t="s">
        <v>671</v>
      </c>
      <c r="L117" s="16" t="s">
        <v>672</v>
      </c>
      <c r="M117" s="16">
        <v>29.932016488200581</v>
      </c>
      <c r="N117" s="19">
        <v>-89.94268689557633</v>
      </c>
      <c r="O117" s="20" t="s">
        <v>1050</v>
      </c>
    </row>
    <row r="118" spans="1:15" x14ac:dyDescent="0.25">
      <c r="A118" s="15" t="s">
        <v>673</v>
      </c>
      <c r="B118" s="16" t="s">
        <v>674</v>
      </c>
      <c r="C118" s="16" t="s">
        <v>675</v>
      </c>
      <c r="D118" s="17" t="s">
        <v>676</v>
      </c>
      <c r="E118" s="17" t="s">
        <v>371</v>
      </c>
      <c r="F118" s="16" t="s">
        <v>676</v>
      </c>
      <c r="G118" s="16" t="s">
        <v>371</v>
      </c>
      <c r="H118" s="17" t="s">
        <v>1049</v>
      </c>
      <c r="I118" s="17" t="s">
        <v>1049</v>
      </c>
      <c r="J118" s="18" t="s">
        <v>994</v>
      </c>
      <c r="K118" s="16" t="s">
        <v>677</v>
      </c>
      <c r="L118" s="16" t="s">
        <v>678</v>
      </c>
      <c r="M118" s="16">
        <v>30.475652352504689</v>
      </c>
      <c r="N118" s="19">
        <v>-91.206980978664035</v>
      </c>
      <c r="O118" s="20" t="s">
        <v>1050</v>
      </c>
    </row>
    <row r="119" spans="1:15" x14ac:dyDescent="0.25">
      <c r="A119" s="15" t="s">
        <v>679</v>
      </c>
      <c r="B119" s="16" t="s">
        <v>680</v>
      </c>
      <c r="C119" s="16" t="s">
        <v>681</v>
      </c>
      <c r="D119" s="17" t="s">
        <v>682</v>
      </c>
      <c r="E119" s="17" t="s">
        <v>371</v>
      </c>
      <c r="F119" s="16" t="s">
        <v>682</v>
      </c>
      <c r="G119" s="16" t="s">
        <v>371</v>
      </c>
      <c r="H119" s="17" t="s">
        <v>1049</v>
      </c>
      <c r="I119" s="17" t="s">
        <v>1049</v>
      </c>
      <c r="J119" s="18" t="s">
        <v>993</v>
      </c>
      <c r="K119" s="16" t="s">
        <v>683</v>
      </c>
      <c r="L119" s="16" t="s">
        <v>684</v>
      </c>
      <c r="M119" s="16">
        <v>30.52739274603173</v>
      </c>
      <c r="N119" s="19">
        <v>-91.749169068854812</v>
      </c>
      <c r="O119" s="20" t="s">
        <v>1049</v>
      </c>
    </row>
    <row r="120" spans="1:15" x14ac:dyDescent="0.25">
      <c r="A120" s="15" t="s">
        <v>685</v>
      </c>
      <c r="B120" s="16" t="s">
        <v>686</v>
      </c>
      <c r="C120" s="16" t="s">
        <v>382</v>
      </c>
      <c r="D120" s="17" t="s">
        <v>383</v>
      </c>
      <c r="E120" s="17" t="s">
        <v>371</v>
      </c>
      <c r="F120" s="16" t="s">
        <v>383</v>
      </c>
      <c r="G120" s="16" t="s">
        <v>371</v>
      </c>
      <c r="H120" s="17" t="s">
        <v>1049</v>
      </c>
      <c r="I120" s="17" t="s">
        <v>1049</v>
      </c>
      <c r="J120" s="18" t="s">
        <v>986</v>
      </c>
      <c r="K120" s="16" t="s">
        <v>687</v>
      </c>
      <c r="L120" s="16" t="s">
        <v>688</v>
      </c>
      <c r="M120" s="16">
        <v>30.179794421374648</v>
      </c>
      <c r="N120" s="19">
        <v>-93.325438772598645</v>
      </c>
      <c r="O120" s="20" t="s">
        <v>1049</v>
      </c>
    </row>
    <row r="121" spans="1:15" x14ac:dyDescent="0.25">
      <c r="A121" s="15" t="s">
        <v>689</v>
      </c>
      <c r="B121" s="16" t="s">
        <v>690</v>
      </c>
      <c r="C121" s="16" t="s">
        <v>691</v>
      </c>
      <c r="D121" s="17" t="s">
        <v>31</v>
      </c>
      <c r="E121" s="17" t="s">
        <v>428</v>
      </c>
      <c r="F121" s="16" t="s">
        <v>31</v>
      </c>
      <c r="G121" s="16" t="s">
        <v>428</v>
      </c>
      <c r="H121" s="17" t="s">
        <v>1049</v>
      </c>
      <c r="I121" s="17" t="s">
        <v>1049</v>
      </c>
      <c r="J121" s="18" t="s">
        <v>1006</v>
      </c>
      <c r="K121" s="16" t="s">
        <v>692</v>
      </c>
      <c r="L121" s="16" t="s">
        <v>693</v>
      </c>
      <c r="M121" s="16">
        <v>40.631116899938789</v>
      </c>
      <c r="N121" s="19">
        <v>-74.224383767956439</v>
      </c>
      <c r="O121" s="20" t="s">
        <v>1050</v>
      </c>
    </row>
    <row r="122" spans="1:15" x14ac:dyDescent="0.25">
      <c r="A122" s="15" t="s">
        <v>694</v>
      </c>
      <c r="B122" s="16" t="s">
        <v>695</v>
      </c>
      <c r="C122" s="16" t="s">
        <v>108</v>
      </c>
      <c r="D122" s="17" t="s">
        <v>109</v>
      </c>
      <c r="E122" s="17" t="s">
        <v>46</v>
      </c>
      <c r="F122" s="16" t="s">
        <v>109</v>
      </c>
      <c r="G122" s="16" t="s">
        <v>46</v>
      </c>
      <c r="H122" s="17" t="s">
        <v>1049</v>
      </c>
      <c r="I122" s="17" t="s">
        <v>1049</v>
      </c>
      <c r="J122" s="18" t="s">
        <v>1027</v>
      </c>
      <c r="K122" s="16" t="s">
        <v>696</v>
      </c>
      <c r="L122" s="16" t="s">
        <v>111</v>
      </c>
      <c r="M122" s="16">
        <v>29.373547066066507</v>
      </c>
      <c r="N122" s="19">
        <v>-94.929848072575126</v>
      </c>
      <c r="O122" s="20" t="s">
        <v>1050</v>
      </c>
    </row>
    <row r="123" spans="1:15" x14ac:dyDescent="0.25">
      <c r="A123" s="15" t="s">
        <v>697</v>
      </c>
      <c r="B123" s="16" t="s">
        <v>698</v>
      </c>
      <c r="C123" s="16" t="s">
        <v>699</v>
      </c>
      <c r="D123" s="17" t="s">
        <v>700</v>
      </c>
      <c r="E123" s="17" t="s">
        <v>46</v>
      </c>
      <c r="F123" s="16" t="s">
        <v>700</v>
      </c>
      <c r="G123" s="16" t="s">
        <v>46</v>
      </c>
      <c r="H123" s="17" t="s">
        <v>1049</v>
      </c>
      <c r="I123" s="17" t="s">
        <v>1049</v>
      </c>
      <c r="J123" s="18" t="s">
        <v>1029</v>
      </c>
      <c r="K123" s="16" t="s">
        <v>701</v>
      </c>
      <c r="L123" s="16" t="s">
        <v>702</v>
      </c>
      <c r="M123" s="16">
        <v>32.269220047368371</v>
      </c>
      <c r="N123" s="19">
        <v>-101.41825631999981</v>
      </c>
      <c r="O123" s="20" t="s">
        <v>1049</v>
      </c>
    </row>
    <row r="124" spans="1:15" x14ac:dyDescent="0.25">
      <c r="A124" s="15" t="s">
        <v>703</v>
      </c>
      <c r="B124" s="16" t="s">
        <v>704</v>
      </c>
      <c r="C124" s="16" t="s">
        <v>705</v>
      </c>
      <c r="D124" s="17" t="s">
        <v>706</v>
      </c>
      <c r="E124" s="17" t="s">
        <v>46</v>
      </c>
      <c r="F124" s="16" t="s">
        <v>706</v>
      </c>
      <c r="G124" s="16" t="s">
        <v>46</v>
      </c>
      <c r="H124" s="17" t="s">
        <v>1049</v>
      </c>
      <c r="I124" s="17" t="s">
        <v>1049</v>
      </c>
      <c r="J124" s="18" t="s">
        <v>1035</v>
      </c>
      <c r="K124" s="16" t="s">
        <v>707</v>
      </c>
      <c r="L124" s="16" t="s">
        <v>708</v>
      </c>
      <c r="M124" s="16">
        <v>32.362361535672662</v>
      </c>
      <c r="N124" s="19">
        <v>-95.280136002198603</v>
      </c>
      <c r="O124" s="20" t="s">
        <v>1049</v>
      </c>
    </row>
    <row r="125" spans="1:15" x14ac:dyDescent="0.25">
      <c r="A125" s="15" t="s">
        <v>709</v>
      </c>
      <c r="B125" s="16" t="s">
        <v>710</v>
      </c>
      <c r="C125" s="16" t="s">
        <v>711</v>
      </c>
      <c r="D125" s="17" t="s">
        <v>712</v>
      </c>
      <c r="E125" s="17" t="s">
        <v>46</v>
      </c>
      <c r="F125" s="16" t="s">
        <v>712</v>
      </c>
      <c r="G125" s="16" t="s">
        <v>46</v>
      </c>
      <c r="H125" s="17" t="s">
        <v>1049</v>
      </c>
      <c r="I125" s="17" t="s">
        <v>1049</v>
      </c>
      <c r="J125" s="18" t="s">
        <v>1025</v>
      </c>
      <c r="K125" s="16" t="s">
        <v>713</v>
      </c>
      <c r="L125" s="16" t="s">
        <v>714</v>
      </c>
      <c r="M125" s="16">
        <v>29.071078942714848</v>
      </c>
      <c r="N125" s="19">
        <v>-95.748845596840965</v>
      </c>
      <c r="O125" s="20" t="s">
        <v>1050</v>
      </c>
    </row>
    <row r="126" spans="1:15" x14ac:dyDescent="0.25">
      <c r="A126" s="15" t="s">
        <v>715</v>
      </c>
      <c r="B126" s="16" t="s">
        <v>716</v>
      </c>
      <c r="C126" s="16" t="s">
        <v>114</v>
      </c>
      <c r="D126" s="17" t="s">
        <v>115</v>
      </c>
      <c r="E126" s="17" t="s">
        <v>46</v>
      </c>
      <c r="F126" s="16" t="s">
        <v>115</v>
      </c>
      <c r="G126" s="16" t="s">
        <v>46</v>
      </c>
      <c r="H126" s="17" t="s">
        <v>1049</v>
      </c>
      <c r="I126" s="17" t="s">
        <v>1049</v>
      </c>
      <c r="J126" s="18" t="s">
        <v>1034</v>
      </c>
      <c r="K126" s="16" t="s">
        <v>717</v>
      </c>
      <c r="L126" s="16" t="s">
        <v>515</v>
      </c>
      <c r="M126" s="16">
        <v>27.813740285714282</v>
      </c>
      <c r="N126" s="19">
        <v>-97.496150714285733</v>
      </c>
      <c r="O126" s="20" t="s">
        <v>1049</v>
      </c>
    </row>
    <row r="127" spans="1:15" x14ac:dyDescent="0.25">
      <c r="A127" s="15" t="s">
        <v>718</v>
      </c>
      <c r="B127" s="16" t="s">
        <v>719</v>
      </c>
      <c r="C127" s="16" t="s">
        <v>720</v>
      </c>
      <c r="D127" s="17" t="s">
        <v>721</v>
      </c>
      <c r="E127" s="17" t="s">
        <v>46</v>
      </c>
      <c r="F127" s="16" t="s">
        <v>721</v>
      </c>
      <c r="G127" s="16" t="s">
        <v>46</v>
      </c>
      <c r="H127" s="17" t="s">
        <v>1049</v>
      </c>
      <c r="I127" s="17" t="s">
        <v>1049</v>
      </c>
      <c r="J127" s="18" t="s">
        <v>1030</v>
      </c>
      <c r="K127" s="16" t="s">
        <v>722</v>
      </c>
      <c r="L127" s="16" t="s">
        <v>723</v>
      </c>
      <c r="M127" s="16">
        <v>35.699342386399934</v>
      </c>
      <c r="N127" s="19">
        <v>-101.36519484493127</v>
      </c>
      <c r="O127" s="20" t="s">
        <v>1049</v>
      </c>
    </row>
    <row r="128" spans="1:15" x14ac:dyDescent="0.25">
      <c r="A128" s="15" t="s">
        <v>724</v>
      </c>
      <c r="B128" s="16" t="s">
        <v>725</v>
      </c>
      <c r="C128" s="16" t="s">
        <v>726</v>
      </c>
      <c r="D128" s="17" t="s">
        <v>727</v>
      </c>
      <c r="E128" s="17" t="s">
        <v>46</v>
      </c>
      <c r="F128" s="16" t="s">
        <v>727</v>
      </c>
      <c r="G128" s="16" t="s">
        <v>46</v>
      </c>
      <c r="H128" s="17" t="s">
        <v>1049</v>
      </c>
      <c r="I128" s="17" t="s">
        <v>1049</v>
      </c>
      <c r="J128" s="18" t="s">
        <v>1024</v>
      </c>
      <c r="K128" s="16" t="s">
        <v>728</v>
      </c>
      <c r="L128" s="16" t="s">
        <v>729</v>
      </c>
      <c r="M128" s="16">
        <v>29.34755750337079</v>
      </c>
      <c r="N128" s="19">
        <v>-98.460713220225088</v>
      </c>
      <c r="O128" s="20" t="s">
        <v>1049</v>
      </c>
    </row>
    <row r="129" spans="1:15" x14ac:dyDescent="0.25">
      <c r="A129" s="15" t="s">
        <v>730</v>
      </c>
      <c r="B129" s="16" t="s">
        <v>731</v>
      </c>
      <c r="C129" s="16" t="s">
        <v>114</v>
      </c>
      <c r="D129" s="17" t="s">
        <v>115</v>
      </c>
      <c r="E129" s="17" t="s">
        <v>46</v>
      </c>
      <c r="F129" s="16" t="s">
        <v>115</v>
      </c>
      <c r="G129" s="16" t="s">
        <v>46</v>
      </c>
      <c r="H129" s="17" t="s">
        <v>1049</v>
      </c>
      <c r="I129" s="17" t="s">
        <v>1049</v>
      </c>
      <c r="J129" s="18" t="s">
        <v>1034</v>
      </c>
      <c r="K129" s="16" t="s">
        <v>732</v>
      </c>
      <c r="L129" s="16" t="s">
        <v>733</v>
      </c>
      <c r="M129" s="16">
        <v>27.806655324742167</v>
      </c>
      <c r="N129" s="19">
        <v>-97.424000130799087</v>
      </c>
      <c r="O129" s="20" t="s">
        <v>1049</v>
      </c>
    </row>
    <row r="130" spans="1:15" x14ac:dyDescent="0.25">
      <c r="A130" s="15" t="s">
        <v>734</v>
      </c>
      <c r="B130" s="16" t="s">
        <v>735</v>
      </c>
      <c r="C130" s="16" t="s">
        <v>736</v>
      </c>
      <c r="D130" s="17" t="s">
        <v>58</v>
      </c>
      <c r="E130" s="17" t="s">
        <v>46</v>
      </c>
      <c r="F130" s="16" t="s">
        <v>58</v>
      </c>
      <c r="G130" s="16" t="s">
        <v>46</v>
      </c>
      <c r="H130" s="17" t="s">
        <v>1049</v>
      </c>
      <c r="I130" s="17" t="s">
        <v>1049</v>
      </c>
      <c r="J130" s="18" t="s">
        <v>1031</v>
      </c>
      <c r="K130" s="16" t="s">
        <v>737</v>
      </c>
      <c r="L130" s="16" t="s">
        <v>738</v>
      </c>
      <c r="M130" s="16">
        <v>30.066344709532327</v>
      </c>
      <c r="N130" s="19">
        <v>-94.07062169576065</v>
      </c>
      <c r="O130" s="20" t="s">
        <v>1050</v>
      </c>
    </row>
    <row r="131" spans="1:15" x14ac:dyDescent="0.25">
      <c r="A131" s="15" t="s">
        <v>739</v>
      </c>
      <c r="B131" s="16" t="s">
        <v>740</v>
      </c>
      <c r="C131" s="16" t="s">
        <v>57</v>
      </c>
      <c r="D131" s="17" t="s">
        <v>58</v>
      </c>
      <c r="E131" s="17" t="s">
        <v>46</v>
      </c>
      <c r="F131" s="16" t="s">
        <v>58</v>
      </c>
      <c r="G131" s="16" t="s">
        <v>46</v>
      </c>
      <c r="H131" s="17" t="s">
        <v>1049</v>
      </c>
      <c r="I131" s="17" t="s">
        <v>1049</v>
      </c>
      <c r="J131" s="18" t="s">
        <v>1031</v>
      </c>
      <c r="K131" s="16" t="s">
        <v>741</v>
      </c>
      <c r="L131" s="16" t="s">
        <v>60</v>
      </c>
      <c r="M131" s="16">
        <v>29.884116731435761</v>
      </c>
      <c r="N131" s="19">
        <v>-93.960779304930611</v>
      </c>
      <c r="O131" s="20" t="s">
        <v>1050</v>
      </c>
    </row>
    <row r="132" spans="1:15" x14ac:dyDescent="0.25">
      <c r="A132" s="15" t="s">
        <v>742</v>
      </c>
      <c r="B132" s="16" t="s">
        <v>743</v>
      </c>
      <c r="C132" s="16" t="s">
        <v>744</v>
      </c>
      <c r="D132" s="17" t="s">
        <v>45</v>
      </c>
      <c r="E132" s="17" t="s">
        <v>46</v>
      </c>
      <c r="F132" s="16" t="s">
        <v>45</v>
      </c>
      <c r="G132" s="16" t="s">
        <v>46</v>
      </c>
      <c r="H132" s="17" t="s">
        <v>1049</v>
      </c>
      <c r="I132" s="17" t="s">
        <v>1049</v>
      </c>
      <c r="J132" s="18" t="s">
        <v>1028</v>
      </c>
      <c r="K132" s="16" t="s">
        <v>745</v>
      </c>
      <c r="L132" s="16" t="s">
        <v>746</v>
      </c>
      <c r="M132" s="16">
        <v>29.741025729338922</v>
      </c>
      <c r="N132" s="19">
        <v>-95.006358438545618</v>
      </c>
      <c r="O132" s="20" t="s">
        <v>1050</v>
      </c>
    </row>
    <row r="133" spans="1:15" x14ac:dyDescent="0.25">
      <c r="A133" s="15" t="s">
        <v>747</v>
      </c>
      <c r="B133" s="16" t="s">
        <v>748</v>
      </c>
      <c r="C133" s="16" t="s">
        <v>114</v>
      </c>
      <c r="D133" s="17" t="s">
        <v>115</v>
      </c>
      <c r="E133" s="17" t="s">
        <v>46</v>
      </c>
      <c r="F133" s="16" t="s">
        <v>115</v>
      </c>
      <c r="G133" s="16" t="s">
        <v>46</v>
      </c>
      <c r="H133" s="17" t="s">
        <v>1049</v>
      </c>
      <c r="I133" s="17" t="s">
        <v>1049</v>
      </c>
      <c r="J133" s="18" t="s">
        <v>1034</v>
      </c>
      <c r="K133" s="16" t="s">
        <v>749</v>
      </c>
      <c r="L133" s="16" t="s">
        <v>511</v>
      </c>
      <c r="M133" s="16">
        <v>27.809653946428565</v>
      </c>
      <c r="N133" s="19">
        <v>-97.426663642857164</v>
      </c>
      <c r="O133" s="20" t="s">
        <v>1049</v>
      </c>
    </row>
    <row r="134" spans="1:15" x14ac:dyDescent="0.25">
      <c r="A134" s="15" t="s">
        <v>750</v>
      </c>
      <c r="B134" s="16" t="s">
        <v>751</v>
      </c>
      <c r="C134" s="16" t="s">
        <v>752</v>
      </c>
      <c r="D134" s="17" t="s">
        <v>753</v>
      </c>
      <c r="E134" s="17" t="s">
        <v>46</v>
      </c>
      <c r="F134" s="16" t="s">
        <v>753</v>
      </c>
      <c r="G134" s="16" t="s">
        <v>46</v>
      </c>
      <c r="H134" s="17" t="s">
        <v>1049</v>
      </c>
      <c r="I134" s="17" t="s">
        <v>1049</v>
      </c>
      <c r="J134" s="18" t="s">
        <v>1033</v>
      </c>
      <c r="K134" s="16" t="s">
        <v>754</v>
      </c>
      <c r="L134" s="16" t="s">
        <v>755</v>
      </c>
      <c r="M134" s="16">
        <v>35.953340613386374</v>
      </c>
      <c r="N134" s="19">
        <v>-101.88100348454513</v>
      </c>
      <c r="O134" s="20" t="s">
        <v>1049</v>
      </c>
    </row>
    <row r="135" spans="1:15" x14ac:dyDescent="0.25">
      <c r="A135" s="15" t="s">
        <v>756</v>
      </c>
      <c r="B135" s="16" t="s">
        <v>757</v>
      </c>
      <c r="C135" s="16" t="s">
        <v>344</v>
      </c>
      <c r="D135" s="17" t="s">
        <v>31</v>
      </c>
      <c r="E135" s="17" t="s">
        <v>32</v>
      </c>
      <c r="F135" s="16" t="s">
        <v>31</v>
      </c>
      <c r="G135" s="16" t="s">
        <v>32</v>
      </c>
      <c r="H135" s="17" t="s">
        <v>1049</v>
      </c>
      <c r="I135" s="17" t="s">
        <v>1049</v>
      </c>
      <c r="J135" s="18" t="s">
        <v>963</v>
      </c>
      <c r="K135" s="16" t="s">
        <v>758</v>
      </c>
      <c r="L135" s="16" t="s">
        <v>759</v>
      </c>
      <c r="M135" s="16">
        <v>33.200227106150678</v>
      </c>
      <c r="N135" s="19">
        <v>-92.676372739061847</v>
      </c>
      <c r="O135" s="20" t="s">
        <v>1049</v>
      </c>
    </row>
    <row r="136" spans="1:15" x14ac:dyDescent="0.25">
      <c r="A136" s="15" t="s">
        <v>760</v>
      </c>
      <c r="B136" s="16" t="s">
        <v>761</v>
      </c>
      <c r="C136" s="16" t="s">
        <v>762</v>
      </c>
      <c r="D136" s="17" t="s">
        <v>763</v>
      </c>
      <c r="E136" s="17" t="s">
        <v>764</v>
      </c>
      <c r="F136" s="16" t="s">
        <v>763</v>
      </c>
      <c r="G136" s="16" t="s">
        <v>764</v>
      </c>
      <c r="H136" s="17" t="s">
        <v>1049</v>
      </c>
      <c r="I136" s="17" t="s">
        <v>1049</v>
      </c>
      <c r="J136" s="18" t="s">
        <v>970</v>
      </c>
      <c r="K136" s="16" t="s">
        <v>765</v>
      </c>
      <c r="L136" s="16" t="s">
        <v>766</v>
      </c>
      <c r="M136" s="16">
        <v>39.802901984754492</v>
      </c>
      <c r="N136" s="19">
        <v>-104.94531468944102</v>
      </c>
      <c r="O136" s="20" t="s">
        <v>1050</v>
      </c>
    </row>
    <row r="137" spans="1:15" x14ac:dyDescent="0.25">
      <c r="A137" s="15" t="s">
        <v>767</v>
      </c>
      <c r="B137" s="16" t="s">
        <v>768</v>
      </c>
      <c r="C137" s="16" t="s">
        <v>263</v>
      </c>
      <c r="D137" s="17" t="s">
        <v>253</v>
      </c>
      <c r="E137" s="17" t="s">
        <v>218</v>
      </c>
      <c r="F137" s="16" t="s">
        <v>253</v>
      </c>
      <c r="G137" s="16" t="s">
        <v>218</v>
      </c>
      <c r="H137" s="17" t="s">
        <v>1049</v>
      </c>
      <c r="I137" s="17" t="s">
        <v>1049</v>
      </c>
      <c r="J137" s="18" t="s">
        <v>966</v>
      </c>
      <c r="K137" s="16" t="s">
        <v>769</v>
      </c>
      <c r="L137" s="16" t="s">
        <v>265</v>
      </c>
      <c r="M137" s="16">
        <v>33.772007993250099</v>
      </c>
      <c r="N137" s="19">
        <v>-118.28690219177372</v>
      </c>
      <c r="O137" s="20" t="s">
        <v>1050</v>
      </c>
    </row>
    <row r="138" spans="1:15" x14ac:dyDescent="0.25">
      <c r="A138" s="15" t="s">
        <v>770</v>
      </c>
      <c r="B138" s="16" t="s">
        <v>771</v>
      </c>
      <c r="C138" s="16" t="s">
        <v>309</v>
      </c>
      <c r="D138" s="17" t="s">
        <v>253</v>
      </c>
      <c r="E138" s="17" t="s">
        <v>218</v>
      </c>
      <c r="F138" s="16" t="s">
        <v>253</v>
      </c>
      <c r="G138" s="16" t="s">
        <v>218</v>
      </c>
      <c r="H138" s="17" t="s">
        <v>1049</v>
      </c>
      <c r="I138" s="17" t="s">
        <v>1049</v>
      </c>
      <c r="J138" s="18" t="s">
        <v>966</v>
      </c>
      <c r="K138" s="16" t="s">
        <v>772</v>
      </c>
      <c r="L138" s="16" t="s">
        <v>311</v>
      </c>
      <c r="M138" s="16">
        <v>33.804044444703415</v>
      </c>
      <c r="N138" s="19">
        <v>-118.24362624746729</v>
      </c>
      <c r="O138" s="20" t="s">
        <v>1050</v>
      </c>
    </row>
    <row r="139" spans="1:15" x14ac:dyDescent="0.25">
      <c r="A139" s="15" t="s">
        <v>773</v>
      </c>
      <c r="B139" s="16" t="s">
        <v>774</v>
      </c>
      <c r="C139" s="16" t="s">
        <v>263</v>
      </c>
      <c r="D139" s="17" t="s">
        <v>253</v>
      </c>
      <c r="E139" s="17" t="s">
        <v>218</v>
      </c>
      <c r="F139" s="16" t="s">
        <v>253</v>
      </c>
      <c r="G139" s="16" t="s">
        <v>218</v>
      </c>
      <c r="H139" s="17" t="s">
        <v>1049</v>
      </c>
      <c r="I139" s="17" t="s">
        <v>1049</v>
      </c>
      <c r="J139" s="18" t="s">
        <v>966</v>
      </c>
      <c r="K139" s="16" t="s">
        <v>775</v>
      </c>
      <c r="L139" s="16" t="s">
        <v>265</v>
      </c>
      <c r="M139" s="16">
        <v>33.794904941219386</v>
      </c>
      <c r="N139" s="19">
        <v>-118.2335578091018</v>
      </c>
      <c r="O139" s="20" t="s">
        <v>1050</v>
      </c>
    </row>
    <row r="140" spans="1:15" x14ac:dyDescent="0.25">
      <c r="A140" s="15" t="s">
        <v>776</v>
      </c>
      <c r="B140" s="16" t="s">
        <v>777</v>
      </c>
      <c r="C140" s="16" t="s">
        <v>778</v>
      </c>
      <c r="D140" s="17" t="s">
        <v>779</v>
      </c>
      <c r="E140" s="17" t="s">
        <v>428</v>
      </c>
      <c r="F140" s="16" t="s">
        <v>779</v>
      </c>
      <c r="G140" s="16" t="s">
        <v>428</v>
      </c>
      <c r="H140" s="17" t="s">
        <v>1049</v>
      </c>
      <c r="I140" s="17" t="s">
        <v>1049</v>
      </c>
      <c r="J140" s="18" t="s">
        <v>1004</v>
      </c>
      <c r="K140" s="16" t="s">
        <v>780</v>
      </c>
      <c r="L140" s="16" t="s">
        <v>781</v>
      </c>
      <c r="M140" s="16">
        <v>39.841314455142154</v>
      </c>
      <c r="N140" s="19">
        <v>-75.257580452954087</v>
      </c>
      <c r="O140" s="20" t="s">
        <v>1050</v>
      </c>
    </row>
    <row r="141" spans="1:15" x14ac:dyDescent="0.25">
      <c r="A141" s="15" t="s">
        <v>782</v>
      </c>
      <c r="B141" s="16" t="s">
        <v>783</v>
      </c>
      <c r="C141" s="16" t="s">
        <v>784</v>
      </c>
      <c r="D141" s="17" t="s">
        <v>785</v>
      </c>
      <c r="E141" s="17" t="s">
        <v>440</v>
      </c>
      <c r="F141" s="16" t="s">
        <v>785</v>
      </c>
      <c r="G141" s="16" t="s">
        <v>440</v>
      </c>
      <c r="H141" s="17" t="s">
        <v>1049</v>
      </c>
      <c r="I141" s="17" t="s">
        <v>1049</v>
      </c>
      <c r="J141" s="18" t="s">
        <v>1008</v>
      </c>
      <c r="K141" s="16" t="s">
        <v>786</v>
      </c>
      <c r="L141" s="16" t="s">
        <v>787</v>
      </c>
      <c r="M141" s="16">
        <v>32.877982750000001</v>
      </c>
      <c r="N141" s="19">
        <v>-103.30148059374997</v>
      </c>
      <c r="O141" s="20" t="s">
        <v>1049</v>
      </c>
    </row>
    <row r="142" spans="1:15" x14ac:dyDescent="0.25">
      <c r="A142" s="15" t="s">
        <v>788</v>
      </c>
      <c r="B142" s="16" t="s">
        <v>789</v>
      </c>
      <c r="C142" s="16" t="s">
        <v>790</v>
      </c>
      <c r="D142" s="17" t="s">
        <v>791</v>
      </c>
      <c r="E142" s="17" t="s">
        <v>161</v>
      </c>
      <c r="F142" s="16" t="s">
        <v>791</v>
      </c>
      <c r="G142" s="16" t="s">
        <v>161</v>
      </c>
      <c r="H142" s="17" t="s">
        <v>1049</v>
      </c>
      <c r="I142" s="17" t="s">
        <v>1049</v>
      </c>
      <c r="J142" s="18" t="s">
        <v>1014</v>
      </c>
      <c r="K142" s="16" t="s">
        <v>792</v>
      </c>
      <c r="L142" s="16" t="s">
        <v>793</v>
      </c>
      <c r="M142" s="16">
        <v>34.204325641283845</v>
      </c>
      <c r="N142" s="19">
        <v>-97.103167191571671</v>
      </c>
      <c r="O142" s="20" t="s">
        <v>1049</v>
      </c>
    </row>
    <row r="143" spans="1:15" ht="15.75" thickBot="1" x14ac:dyDescent="0.3">
      <c r="A143" s="22" t="s">
        <v>794</v>
      </c>
      <c r="B143" s="23" t="s">
        <v>795</v>
      </c>
      <c r="C143" s="23" t="s">
        <v>796</v>
      </c>
      <c r="D143" s="24" t="s">
        <v>797</v>
      </c>
      <c r="E143" s="24" t="s">
        <v>453</v>
      </c>
      <c r="F143" s="23" t="s">
        <v>797</v>
      </c>
      <c r="G143" s="23" t="s">
        <v>453</v>
      </c>
      <c r="H143" s="24" t="s">
        <v>1049</v>
      </c>
      <c r="I143" s="24" t="s">
        <v>1049</v>
      </c>
      <c r="J143" s="25" t="s">
        <v>1047</v>
      </c>
      <c r="K143" s="23" t="s">
        <v>798</v>
      </c>
      <c r="L143" s="23" t="s">
        <v>799</v>
      </c>
      <c r="M143" s="23">
        <v>41.260268421985757</v>
      </c>
      <c r="N143" s="26">
        <v>-110.80669449822726</v>
      </c>
      <c r="O143" s="27" t="s">
        <v>1049</v>
      </c>
    </row>
    <row r="144" spans="1:15" s="8" customFormat="1" ht="15.75" thickTop="1" x14ac:dyDescent="0.25">
      <c r="D144" s="28"/>
      <c r="E144" s="28"/>
      <c r="H144" s="28"/>
      <c r="I144" s="28"/>
      <c r="J144" s="28"/>
    </row>
  </sheetData>
  <autoFilter ref="A1:O143" xr:uid="{00000000-0009-0000-0000-000007000000}"/>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67560245691448BE983DF1D6134782" ma:contentTypeVersion="2" ma:contentTypeDescription="Create a new document." ma:contentTypeScope="" ma:versionID="c24393349e8f2399586c0102ac89adee">
  <xsd:schema xmlns:xsd="http://www.w3.org/2001/XMLSchema" xmlns:xs="http://www.w3.org/2001/XMLSchema" xmlns:p="http://schemas.microsoft.com/office/2006/metadata/properties" xmlns:ns2="7e32015e-0ffe-49b8-92ae-b8ce6fb0b285" targetNamespace="http://schemas.microsoft.com/office/2006/metadata/properties" ma:root="true" ma:fieldsID="cfb1d95d503a5dfd39bedffaf9c0e7a7" ns2:_="">
    <xsd:import namespace="7e32015e-0ffe-49b8-92ae-b8ce6fb0b28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2015e-0ffe-49b8-92ae-b8ce6fb0b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500AA-CA67-46DE-B926-5A1FDE756F5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43A5F23-CED1-4069-B2D2-76614125F15E}">
  <ds:schemaRefs>
    <ds:schemaRef ds:uri="http://schemas.microsoft.com/sharepoint/v3/contenttype/forms"/>
  </ds:schemaRefs>
</ds:datastoreItem>
</file>

<file path=customXml/itemProps3.xml><?xml version="1.0" encoding="utf-8"?>
<ds:datastoreItem xmlns:ds="http://schemas.openxmlformats.org/officeDocument/2006/customXml" ds:itemID="{5995C4E2-1B92-4C89-8EC1-F618C98FB2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Readme</vt:lpstr>
      <vt:lpstr>2017</vt:lpstr>
      <vt:lpstr>2019</vt:lpstr>
      <vt:lpstr>2021</vt:lpstr>
      <vt:lpstr>References</vt:lpstr>
      <vt:lpstr>NAAQS Primary Standards</vt:lpstr>
      <vt:lpstr>NAAQS Conformity Thresholds</vt:lpstr>
      <vt:lpstr>NAAQS Areas, Status, Conformity</vt:lpstr>
      <vt:lpstr>PetRefs, List</vt:lpstr>
      <vt:lpstr>PetRefs, Match to NAAQS</vt:lpstr>
      <vt:lpstr>PetRefs, Num per NAAQS</vt:lpstr>
      <vt:lpstr>Counties, With PetRefs</vt:lpstr>
      <vt:lpstr>&lt;- Just Ozone PM2.5</vt:lpstr>
      <vt:lpstr>Counties, Each NAAQS</vt:lpstr>
      <vt:lpstr>Counties, All NAAQS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Data Related to NAAQS Areas</dc:title>
  <dc:creator>Chris Holder</dc:creator>
  <cp:lastModifiedBy>Holder, Chris</cp:lastModifiedBy>
  <dcterms:created xsi:type="dcterms:W3CDTF">2014-06-25T19:06:09Z</dcterms:created>
  <dcterms:modified xsi:type="dcterms:W3CDTF">2021-05-13T16:57:41Z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0x0101005B67560245691448BE983DF1D6134782</vt:lpwstr>
  </property>
  <property fmtid="{D5CDD505-2E9C-101B-9397-08002B2CF9AE}" pid="3" name="Order">
    <vt:r8>2624500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