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urus\reportlibrary$\Supporting Files\000936 - Hybrid III 5F NPRM Review\Data Sent to NHTSA in Response to NPRM\"/>
    </mc:Choice>
  </mc:AlternateContent>
  <bookViews>
    <workbookView xWindow="0" yWindow="0" windowWidth="17110" windowHeight="7220" tabRatio="837"/>
  </bookViews>
  <sheets>
    <sheet name="External Dimensions Key" sheetId="1" r:id="rId1"/>
    <sheet name="External Dimensions Data" sheetId="3" r:id="rId2"/>
    <sheet name="Jacket Measurement Key" sheetId="5" r:id="rId3"/>
    <sheet name="Jacket off Mandrel Measurements" sheetId="4" r:id="rId4"/>
    <sheet name="Jacket on Mandrel Measurements" sheetId="6" r:id="rId5"/>
  </sheets>
  <definedNames>
    <definedName name="_xlnm.Print_Area" localSheetId="1">'External Dimensions Data'!$A$1:$D$64</definedName>
    <definedName name="_xlnm.Print_Titles" localSheetId="1">'External Dimensions Data'!$1:$1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" i="3" l="1"/>
  <c r="AL4" i="3"/>
  <c r="AK4" i="3"/>
  <c r="AJ4" i="3"/>
  <c r="AI4" i="3"/>
  <c r="AM2" i="3"/>
  <c r="AL2" i="3"/>
  <c r="AK2" i="3"/>
  <c r="AJ2" i="3"/>
  <c r="AI2" i="3"/>
  <c r="AG4" i="3"/>
  <c r="AF4" i="3"/>
  <c r="AE4" i="3"/>
  <c r="AD4" i="3"/>
  <c r="AC4" i="3"/>
  <c r="AG2" i="3"/>
  <c r="AF2" i="3"/>
  <c r="AE2" i="3"/>
  <c r="AD2" i="3"/>
  <c r="AC2" i="3"/>
  <c r="AA4" i="3"/>
  <c r="Z4" i="3"/>
  <c r="Y4" i="3"/>
  <c r="X4" i="3"/>
  <c r="W4" i="3"/>
  <c r="V4" i="3"/>
  <c r="U4" i="3"/>
  <c r="T4" i="3"/>
  <c r="S4" i="3"/>
  <c r="AA2" i="3"/>
  <c r="Z2" i="3"/>
  <c r="Y2" i="3"/>
  <c r="X2" i="3"/>
  <c r="W2" i="3"/>
  <c r="V2" i="3"/>
  <c r="U2" i="3"/>
  <c r="T2" i="3"/>
  <c r="S2" i="3"/>
  <c r="Q4" i="3"/>
  <c r="P4" i="3"/>
  <c r="O4" i="3"/>
  <c r="N4" i="3"/>
  <c r="Q2" i="3"/>
  <c r="P2" i="3"/>
  <c r="O2" i="3"/>
  <c r="N2" i="3"/>
  <c r="M4" i="3"/>
  <c r="M2" i="3"/>
  <c r="K4" i="3"/>
  <c r="J4" i="3"/>
  <c r="I4" i="3"/>
  <c r="K2" i="3"/>
  <c r="J2" i="3"/>
  <c r="I2" i="3"/>
  <c r="H4" i="3"/>
  <c r="G4" i="3"/>
  <c r="H2" i="3"/>
  <c r="G2" i="3"/>
  <c r="F4" i="3"/>
  <c r="F2" i="3"/>
  <c r="E4" i="3"/>
  <c r="E2" i="3"/>
  <c r="V4" i="4" l="1"/>
  <c r="U4" i="4"/>
  <c r="T4" i="4"/>
  <c r="S4" i="4"/>
  <c r="R4" i="4"/>
  <c r="Q4" i="4"/>
  <c r="P4" i="4"/>
  <c r="O4" i="4"/>
  <c r="N4" i="4"/>
  <c r="M4" i="4"/>
  <c r="V3" i="4"/>
  <c r="U3" i="4"/>
  <c r="T3" i="4"/>
  <c r="S3" i="4"/>
  <c r="R3" i="4"/>
  <c r="Q3" i="4"/>
  <c r="P3" i="4"/>
  <c r="O3" i="4"/>
  <c r="N3" i="4"/>
  <c r="M3" i="4"/>
  <c r="K4" i="4"/>
  <c r="J4" i="4"/>
  <c r="I4" i="4"/>
  <c r="H4" i="4"/>
  <c r="G4" i="4"/>
  <c r="F4" i="4"/>
  <c r="E4" i="4"/>
  <c r="D4" i="4"/>
  <c r="K3" i="4"/>
  <c r="J3" i="4"/>
  <c r="I3" i="4"/>
  <c r="H3" i="4"/>
  <c r="G3" i="4"/>
  <c r="F3" i="4"/>
  <c r="E3" i="4"/>
  <c r="D3" i="4"/>
  <c r="C4" i="4"/>
  <c r="C3" i="4"/>
</calcChain>
</file>

<file path=xl/sharedStrings.xml><?xml version="1.0" encoding="utf-8"?>
<sst xmlns="http://schemas.openxmlformats.org/spreadsheetml/2006/main" count="507" uniqueCount="182">
  <si>
    <t>Hybrid III 5F External Dimensions</t>
  </si>
  <si>
    <t>C</t>
  </si>
  <si>
    <t>A-AA</t>
  </si>
  <si>
    <t>Section A-A Circumference</t>
  </si>
  <si>
    <r>
      <t>A-AB</t>
    </r>
    <r>
      <rPr>
        <vertAlign val="subscript"/>
        <sz val="11"/>
        <color theme="1"/>
        <rFont val="Calibri"/>
        <family val="2"/>
        <scheme val="minor"/>
      </rPr>
      <t>L</t>
    </r>
  </si>
  <si>
    <r>
      <t>A-AB</t>
    </r>
    <r>
      <rPr>
        <vertAlign val="subscript"/>
        <sz val="11"/>
        <color theme="1"/>
        <rFont val="Calibri"/>
        <family val="2"/>
        <scheme val="minor"/>
      </rPr>
      <t>R</t>
    </r>
  </si>
  <si>
    <t>A-AC</t>
  </si>
  <si>
    <t>Chest Depth Mid Line of Dummy</t>
  </si>
  <si>
    <t>B-BA</t>
  </si>
  <si>
    <t>Section B-B Circumference</t>
  </si>
  <si>
    <t>B-BB</t>
  </si>
  <si>
    <r>
      <t>B-BC</t>
    </r>
    <r>
      <rPr>
        <vertAlign val="subscript"/>
        <sz val="11"/>
        <color theme="1"/>
        <rFont val="Calibri"/>
        <family val="2"/>
        <scheme val="minor"/>
      </rPr>
      <t>L</t>
    </r>
  </si>
  <si>
    <r>
      <t>B-BC</t>
    </r>
    <r>
      <rPr>
        <vertAlign val="subscript"/>
        <sz val="11"/>
        <color theme="1"/>
        <rFont val="Calibri"/>
        <family val="2"/>
        <scheme val="minor"/>
      </rPr>
      <t>R</t>
    </r>
  </si>
  <si>
    <r>
      <t>B-BD</t>
    </r>
    <r>
      <rPr>
        <vertAlign val="subscript"/>
        <sz val="11"/>
        <color theme="1"/>
        <rFont val="Calibri"/>
        <family val="2"/>
        <scheme val="minor"/>
      </rPr>
      <t>R</t>
    </r>
  </si>
  <si>
    <r>
      <t>B-BD</t>
    </r>
    <r>
      <rPr>
        <vertAlign val="subscript"/>
        <sz val="11"/>
        <color theme="1"/>
        <rFont val="Calibri"/>
        <family val="2"/>
        <scheme val="minor"/>
      </rPr>
      <t>L</t>
    </r>
  </si>
  <si>
    <r>
      <t>B-BE</t>
    </r>
    <r>
      <rPr>
        <vertAlign val="subscript"/>
        <sz val="11"/>
        <color theme="1"/>
        <rFont val="Calibri"/>
        <family val="2"/>
        <scheme val="minor"/>
      </rPr>
      <t>R</t>
    </r>
  </si>
  <si>
    <r>
      <t>B-BE</t>
    </r>
    <r>
      <rPr>
        <vertAlign val="subscript"/>
        <sz val="11"/>
        <color theme="1"/>
        <rFont val="Calibri"/>
        <family val="2"/>
        <scheme val="minor"/>
      </rPr>
      <t>L</t>
    </r>
  </si>
  <si>
    <t>B-BF</t>
  </si>
  <si>
    <t>Section A-A Chest Breadth</t>
  </si>
  <si>
    <t>Section B-B Chest Breadth</t>
  </si>
  <si>
    <t>C-CA</t>
  </si>
  <si>
    <r>
      <t>C-CB</t>
    </r>
    <r>
      <rPr>
        <vertAlign val="subscript"/>
        <sz val="11"/>
        <color theme="1"/>
        <rFont val="Calibri"/>
        <family val="2"/>
        <scheme val="minor"/>
      </rPr>
      <t>L</t>
    </r>
  </si>
  <si>
    <r>
      <t>C-CB</t>
    </r>
    <r>
      <rPr>
        <vertAlign val="subscript"/>
        <sz val="11"/>
        <color theme="1"/>
        <rFont val="Calibri"/>
        <family val="2"/>
        <scheme val="minor"/>
      </rPr>
      <t>R</t>
    </r>
  </si>
  <si>
    <t>C-CC</t>
  </si>
  <si>
    <t>C-CD</t>
  </si>
  <si>
    <t>Section C-C Circumference</t>
  </si>
  <si>
    <t>Section C-C Chest Breadth</t>
  </si>
  <si>
    <t>D-DA</t>
  </si>
  <si>
    <t>Section D-D Circumference</t>
  </si>
  <si>
    <r>
      <t>D-DB</t>
    </r>
    <r>
      <rPr>
        <vertAlign val="subscript"/>
        <sz val="11"/>
        <color theme="1"/>
        <rFont val="Calibri"/>
        <family val="2"/>
        <scheme val="minor"/>
      </rPr>
      <t>L</t>
    </r>
  </si>
  <si>
    <r>
      <t>D-DB</t>
    </r>
    <r>
      <rPr>
        <vertAlign val="subscript"/>
        <sz val="11"/>
        <color theme="1"/>
        <rFont val="Calibri"/>
        <family val="2"/>
        <scheme val="minor"/>
      </rPr>
      <t>R</t>
    </r>
  </si>
  <si>
    <t>D-DC</t>
  </si>
  <si>
    <t>D-DD</t>
  </si>
  <si>
    <t>Section D-D Chest Breadth</t>
  </si>
  <si>
    <t>Y</t>
  </si>
  <si>
    <t>Height of lower edge of jacket at anterior-most point on dummy midline</t>
  </si>
  <si>
    <t>A-Pt (Lt-X)</t>
  </si>
  <si>
    <t>A-Pt (Lt-Y)</t>
  </si>
  <si>
    <t>A-Pt (Lt-Z)</t>
  </si>
  <si>
    <t>A-Pt (Rt-X)</t>
  </si>
  <si>
    <t>A-Pt (Rt-Y)</t>
  </si>
  <si>
    <t>A-Pt (Rt-Z)</t>
  </si>
  <si>
    <t>Left Z Distance to the anterior most point on breast from the average H-Point</t>
  </si>
  <si>
    <t>Right Z Distance to the anterior most point on breast from the average H-Point</t>
  </si>
  <si>
    <t>Left X Distance to the anterior most point on breast from backplate</t>
  </si>
  <si>
    <t>Left Y Distance to the anterior most point on breast from Dummy midline</t>
  </si>
  <si>
    <t>Right X Distance to the anterior most point on breast from backplate</t>
  </si>
  <si>
    <t>Right Y  Distance to the anterior most point on breast from Dummy midline</t>
  </si>
  <si>
    <t>Chest Depth @ 2.68" (Left Side of Dummy Midline)</t>
  </si>
  <si>
    <t>Chest Depth @ 2.68" (Right Side of Dummy Midline)</t>
  </si>
  <si>
    <t>Chest Depth @ 2" (Right Side of Dummy Midline)</t>
  </si>
  <si>
    <t>Chest Depth @ 2" (Left Side of Dummy Midline)</t>
  </si>
  <si>
    <t>Chest Depth @ 1" (Right Side of Dummy Midline)</t>
  </si>
  <si>
    <t>Chest Depth @ 1" (Left Side of Dummy Midline)</t>
  </si>
  <si>
    <t>Measurement (in)</t>
  </si>
  <si>
    <t>Technician _______________________</t>
  </si>
  <si>
    <t>Date  _____________</t>
  </si>
  <si>
    <t>Section A-A Meaurements @ 11.9" above average H-Point Location</t>
  </si>
  <si>
    <t>Section B-B Meaurements @10.4" above average H-Point Location</t>
  </si>
  <si>
    <t>Section C-C Measurements @ 8.4" above average H-Point Location</t>
  </si>
  <si>
    <t>Section D-D Measurements @ 6.9" above average H-Point Location</t>
  </si>
  <si>
    <t>A-AD</t>
  </si>
  <si>
    <t>Symbol</t>
  </si>
  <si>
    <t>A</t>
  </si>
  <si>
    <t>B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</si>
  <si>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</si>
  <si>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r>
      <t>F</t>
    </r>
    <r>
      <rPr>
        <vertAlign val="subscript"/>
        <sz val="11"/>
        <color theme="1"/>
        <rFont val="Calibri"/>
        <family val="2"/>
        <scheme val="minor"/>
      </rPr>
      <t>R</t>
    </r>
  </si>
  <si>
    <t>DP6834</t>
  </si>
  <si>
    <t>DU1737</t>
  </si>
  <si>
    <t>DM4182</t>
  </si>
  <si>
    <t>DS3967</t>
  </si>
  <si>
    <t>EO8881</t>
  </si>
  <si>
    <t>Operators</t>
  </si>
  <si>
    <t>Take all external and section view measurements</t>
  </si>
  <si>
    <t>Hybrid III 5F Jacket Serial Number ______________________</t>
  </si>
  <si>
    <t>Use the Huron Hybrid III 5F lab dummy</t>
  </si>
  <si>
    <r>
      <t>H</t>
    </r>
    <r>
      <rPr>
        <vertAlign val="subscript"/>
        <sz val="11"/>
        <color theme="1"/>
        <rFont val="Calibri"/>
        <family val="2"/>
        <scheme val="minor"/>
      </rPr>
      <t>L</t>
    </r>
  </si>
  <si>
    <r>
      <t>H</t>
    </r>
    <r>
      <rPr>
        <vertAlign val="subscript"/>
        <sz val="11"/>
        <color theme="1"/>
        <rFont val="Calibri"/>
        <family val="2"/>
        <scheme val="minor"/>
      </rPr>
      <t>R</t>
    </r>
  </si>
  <si>
    <r>
      <t>I</t>
    </r>
    <r>
      <rPr>
        <vertAlign val="subscript"/>
        <sz val="11"/>
        <color theme="1"/>
        <rFont val="Calibri"/>
        <family val="2"/>
        <scheme val="minor"/>
      </rPr>
      <t>R</t>
    </r>
  </si>
  <si>
    <r>
      <t>I</t>
    </r>
    <r>
      <rPr>
        <vertAlign val="subscript"/>
        <sz val="11"/>
        <color theme="1"/>
        <rFont val="Calibri"/>
        <family val="2"/>
        <scheme val="minor"/>
      </rPr>
      <t>L</t>
    </r>
  </si>
  <si>
    <r>
      <t>J</t>
    </r>
    <r>
      <rPr>
        <vertAlign val="subscript"/>
        <sz val="11"/>
        <color theme="1"/>
        <rFont val="Calibri"/>
        <family val="2"/>
        <scheme val="minor"/>
      </rPr>
      <t>L</t>
    </r>
  </si>
  <si>
    <r>
      <t>J</t>
    </r>
    <r>
      <rPr>
        <vertAlign val="subscript"/>
        <sz val="11"/>
        <color theme="1"/>
        <rFont val="Calibri"/>
        <family val="2"/>
        <scheme val="minor"/>
      </rPr>
      <t>R</t>
    </r>
  </si>
  <si>
    <r>
      <t>L</t>
    </r>
    <r>
      <rPr>
        <vertAlign val="subscript"/>
        <sz val="11"/>
        <color theme="1"/>
        <rFont val="Calibri"/>
        <family val="2"/>
        <scheme val="minor"/>
      </rPr>
      <t>R</t>
    </r>
  </si>
  <si>
    <r>
      <t>L</t>
    </r>
    <r>
      <rPr>
        <vertAlign val="subscript"/>
        <sz val="11"/>
        <color theme="1"/>
        <rFont val="Calibri"/>
        <family val="2"/>
        <scheme val="minor"/>
      </rPr>
      <t>L</t>
    </r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</si>
  <si>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</si>
  <si>
    <r>
      <t>D</t>
    </r>
    <r>
      <rPr>
        <vertAlign val="subscript"/>
        <sz val="11"/>
        <color theme="1"/>
        <rFont val="Calibri"/>
        <family val="2"/>
        <scheme val="minor"/>
      </rPr>
      <t>R</t>
    </r>
  </si>
  <si>
    <r>
      <t>E</t>
    </r>
    <r>
      <rPr>
        <vertAlign val="subscript"/>
        <sz val="11"/>
        <color theme="1"/>
        <rFont val="Calibri"/>
        <family val="2"/>
        <scheme val="minor"/>
      </rPr>
      <t>L</t>
    </r>
  </si>
  <si>
    <r>
      <t>E</t>
    </r>
    <r>
      <rPr>
        <vertAlign val="subscript"/>
        <sz val="11"/>
        <color theme="1"/>
        <rFont val="Calibri"/>
        <family val="2"/>
        <scheme val="minor"/>
      </rPr>
      <t>R</t>
    </r>
  </si>
  <si>
    <r>
      <t>G</t>
    </r>
    <r>
      <rPr>
        <vertAlign val="subscript"/>
        <sz val="11"/>
        <color theme="1"/>
        <rFont val="Calibri"/>
        <family val="2"/>
        <scheme val="minor"/>
      </rPr>
      <t>L</t>
    </r>
  </si>
  <si>
    <r>
      <t>G</t>
    </r>
    <r>
      <rPr>
        <vertAlign val="subscript"/>
        <sz val="11"/>
        <color theme="1"/>
        <rFont val="Calibri"/>
        <family val="2"/>
        <scheme val="minor"/>
      </rPr>
      <t>R</t>
    </r>
  </si>
  <si>
    <t>ID</t>
  </si>
  <si>
    <t>Date</t>
  </si>
  <si>
    <t>Target</t>
  </si>
  <si>
    <t>EP0467</t>
  </si>
  <si>
    <t>EP0160</t>
  </si>
  <si>
    <t>Upper (+1%)</t>
  </si>
  <si>
    <t>Lower (-4%)</t>
  </si>
  <si>
    <t>DO5146</t>
  </si>
  <si>
    <t>EP0180</t>
  </si>
  <si>
    <t>Set H-Point 59mm below center of square hole</t>
  </si>
  <si>
    <t>Set H-Point 68mm forward of square hole</t>
  </si>
  <si>
    <t>EP6704</t>
  </si>
  <si>
    <t>Upper</t>
  </si>
  <si>
    <t>Lower</t>
  </si>
  <si>
    <t>Set dummy to where left and right H-Point Height is 3.3in +/-0.1in above bench top</t>
  </si>
  <si>
    <t>Set dummy to where left and right H-Point is 5.8in +/-0.1in from backline</t>
  </si>
  <si>
    <t>Technician 1</t>
  </si>
  <si>
    <t>Technician 2</t>
  </si>
  <si>
    <t>Technician 3</t>
  </si>
  <si>
    <t>Measurement</t>
  </si>
  <si>
    <r>
      <t>A-AB</t>
    </r>
    <r>
      <rPr>
        <vertAlign val="subscript"/>
        <sz val="15"/>
        <color theme="1"/>
        <rFont val="Calibri"/>
        <family val="2"/>
        <scheme val="minor"/>
      </rPr>
      <t>R</t>
    </r>
  </si>
  <si>
    <r>
      <t>A-AB</t>
    </r>
    <r>
      <rPr>
        <vertAlign val="subscript"/>
        <sz val="15"/>
        <color theme="1"/>
        <rFont val="Calibri"/>
        <family val="2"/>
        <scheme val="minor"/>
      </rPr>
      <t>L</t>
    </r>
  </si>
  <si>
    <r>
      <t>B-BE</t>
    </r>
    <r>
      <rPr>
        <vertAlign val="subscript"/>
        <sz val="15"/>
        <color theme="1"/>
        <rFont val="Calibri"/>
        <family val="2"/>
        <scheme val="minor"/>
      </rPr>
      <t>R</t>
    </r>
  </si>
  <si>
    <r>
      <t>B-BD</t>
    </r>
    <r>
      <rPr>
        <vertAlign val="subscript"/>
        <sz val="15"/>
        <color theme="1"/>
        <rFont val="Calibri"/>
        <family val="2"/>
        <scheme val="minor"/>
      </rPr>
      <t>R</t>
    </r>
  </si>
  <si>
    <r>
      <t>B-BC</t>
    </r>
    <r>
      <rPr>
        <vertAlign val="subscript"/>
        <sz val="15"/>
        <color theme="1"/>
        <rFont val="Calibri"/>
        <family val="2"/>
        <scheme val="minor"/>
      </rPr>
      <t>R</t>
    </r>
  </si>
  <si>
    <r>
      <t>B-BC</t>
    </r>
    <r>
      <rPr>
        <vertAlign val="subscript"/>
        <sz val="15"/>
        <color theme="1"/>
        <rFont val="Calibri"/>
        <family val="2"/>
        <scheme val="minor"/>
      </rPr>
      <t>L</t>
    </r>
  </si>
  <si>
    <r>
      <t>B-BD</t>
    </r>
    <r>
      <rPr>
        <vertAlign val="subscript"/>
        <sz val="15"/>
        <color theme="1"/>
        <rFont val="Calibri"/>
        <family val="2"/>
        <scheme val="minor"/>
      </rPr>
      <t>L</t>
    </r>
  </si>
  <si>
    <r>
      <t>B-BE</t>
    </r>
    <r>
      <rPr>
        <vertAlign val="subscript"/>
        <sz val="15"/>
        <color theme="1"/>
        <rFont val="Calibri"/>
        <family val="2"/>
        <scheme val="minor"/>
      </rPr>
      <t>L</t>
    </r>
  </si>
  <si>
    <r>
      <t>C-CB</t>
    </r>
    <r>
      <rPr>
        <vertAlign val="subscript"/>
        <sz val="15"/>
        <color theme="1"/>
        <rFont val="Calibri"/>
        <family val="2"/>
        <scheme val="minor"/>
      </rPr>
      <t>R</t>
    </r>
  </si>
  <si>
    <r>
      <t>C-CB</t>
    </r>
    <r>
      <rPr>
        <vertAlign val="subscript"/>
        <sz val="15"/>
        <color theme="1"/>
        <rFont val="Calibri"/>
        <family val="2"/>
        <scheme val="minor"/>
      </rPr>
      <t>L</t>
    </r>
  </si>
  <si>
    <r>
      <t>D-DB</t>
    </r>
    <r>
      <rPr>
        <vertAlign val="subscript"/>
        <sz val="15"/>
        <color theme="1"/>
        <rFont val="Calibri"/>
        <family val="2"/>
        <scheme val="minor"/>
      </rPr>
      <t>R</t>
    </r>
  </si>
  <si>
    <r>
      <t>D-DB</t>
    </r>
    <r>
      <rPr>
        <vertAlign val="subscript"/>
        <sz val="15"/>
        <color theme="1"/>
        <rFont val="Calibri"/>
        <family val="2"/>
        <scheme val="minor"/>
      </rPr>
      <t>L</t>
    </r>
  </si>
  <si>
    <t>A-Pt
(Lt-X)</t>
  </si>
  <si>
    <t>A-Pt
(Lt-Y)</t>
  </si>
  <si>
    <t>A-Pt
(Lt-Z)</t>
  </si>
  <si>
    <t>A-Pt
(Rt-X)</t>
  </si>
  <si>
    <t>A-Pt
(Rt-Y)</t>
  </si>
  <si>
    <t>A-Pt
(Rt-Z)</t>
  </si>
  <si>
    <t>Pass Initial Position</t>
  </si>
  <si>
    <t>Fail</t>
  </si>
  <si>
    <t>Pass</t>
  </si>
  <si>
    <t>Jacket Serial Number ______________________</t>
  </si>
  <si>
    <t>Hybrid III 5F Jacket Dimensions</t>
  </si>
  <si>
    <t>Shoulder breadth</t>
  </si>
  <si>
    <t>Jacket height at the highest most posterior point</t>
  </si>
  <si>
    <t>Jacket height at the highest most anterior point</t>
  </si>
  <si>
    <t>Height of left vinyl hole</t>
  </si>
  <si>
    <t>Height of right vinyl hole</t>
  </si>
  <si>
    <t>Height of jacket left "+" symbol</t>
  </si>
  <si>
    <t>Height of jacket right "+" symbol</t>
  </si>
  <si>
    <t>Distance of jacket left "+" symbol from midline</t>
  </si>
  <si>
    <t>Distance of jacket right "+" symbol from midline</t>
  </si>
  <si>
    <t>Lateral Section A-A</t>
  </si>
  <si>
    <t>Bottom arm left hole height @ "Y" datum</t>
  </si>
  <si>
    <t>Bottom arm right hole height @ "Y" datum</t>
  </si>
  <si>
    <t>Width of left arm opening</t>
  </si>
  <si>
    <t>Width of right arm opening</t>
  </si>
  <si>
    <t>Height of left arm opening @"Y" datum</t>
  </si>
  <si>
    <t>Height of right arm opening @"Y" datum</t>
  </si>
  <si>
    <t>Left arm opening angle</t>
  </si>
  <si>
    <t>Right arm opening angle</t>
  </si>
  <si>
    <t>Distance from anterior surface of jacket to anterior surface of left arm hole @ 10.6" above base</t>
  </si>
  <si>
    <t>Distance from anterior surface of jacket to anterior surface of right arm hole @ 10.6" above base</t>
  </si>
  <si>
    <r>
      <t>D</t>
    </r>
    <r>
      <rPr>
        <vertAlign val="subscript"/>
        <sz val="11"/>
        <color rgb="FF000000"/>
        <rFont val="Calibri"/>
        <family val="2"/>
        <scheme val="minor"/>
      </rPr>
      <t>L</t>
    </r>
  </si>
  <si>
    <r>
      <t>D</t>
    </r>
    <r>
      <rPr>
        <vertAlign val="subscript"/>
        <sz val="11"/>
        <color rgb="FF000000"/>
        <rFont val="Calibri"/>
        <family val="2"/>
        <scheme val="minor"/>
      </rPr>
      <t>R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</si>
  <si>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L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</si>
  <si>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R</t>
    </r>
  </si>
  <si>
    <r>
      <t>F</t>
    </r>
    <r>
      <rPr>
        <vertAlign val="subscript"/>
        <sz val="11"/>
        <color rgb="FF000000"/>
        <rFont val="Calibri"/>
        <family val="2"/>
        <scheme val="minor"/>
      </rPr>
      <t>L</t>
    </r>
  </si>
  <si>
    <r>
      <t>F</t>
    </r>
    <r>
      <rPr>
        <vertAlign val="subscript"/>
        <sz val="11"/>
        <color rgb="FF000000"/>
        <rFont val="Calibri"/>
        <family val="2"/>
        <scheme val="minor"/>
      </rPr>
      <t>R</t>
    </r>
  </si>
  <si>
    <r>
      <t>G</t>
    </r>
    <r>
      <rPr>
        <vertAlign val="subscript"/>
        <sz val="11"/>
        <color rgb="FF000000"/>
        <rFont val="Calibri"/>
        <family val="2"/>
        <scheme val="minor"/>
      </rPr>
      <t>L</t>
    </r>
  </si>
  <si>
    <r>
      <t>G</t>
    </r>
    <r>
      <rPr>
        <vertAlign val="subscript"/>
        <sz val="11"/>
        <color rgb="FF000000"/>
        <rFont val="Calibri"/>
        <family val="2"/>
        <scheme val="minor"/>
      </rPr>
      <t>R</t>
    </r>
  </si>
  <si>
    <r>
      <t>H</t>
    </r>
    <r>
      <rPr>
        <vertAlign val="subscript"/>
        <sz val="11"/>
        <color rgb="FF000000"/>
        <rFont val="Calibri"/>
        <family val="2"/>
        <scheme val="minor"/>
      </rPr>
      <t>L</t>
    </r>
  </si>
  <si>
    <r>
      <t>H</t>
    </r>
    <r>
      <rPr>
        <vertAlign val="subscript"/>
        <sz val="11"/>
        <color rgb="FF000000"/>
        <rFont val="Calibri"/>
        <family val="2"/>
        <scheme val="minor"/>
      </rPr>
      <t>R</t>
    </r>
  </si>
  <si>
    <r>
      <t>I</t>
    </r>
    <r>
      <rPr>
        <vertAlign val="subscript"/>
        <sz val="11"/>
        <color rgb="FF000000"/>
        <rFont val="Calibri"/>
        <family val="2"/>
        <scheme val="minor"/>
      </rPr>
      <t>L</t>
    </r>
  </si>
  <si>
    <r>
      <t>I</t>
    </r>
    <r>
      <rPr>
        <vertAlign val="subscript"/>
        <sz val="11"/>
        <color rgb="FF000000"/>
        <rFont val="Calibri"/>
        <family val="2"/>
        <scheme val="minor"/>
      </rPr>
      <t>R</t>
    </r>
  </si>
  <si>
    <r>
      <t>J</t>
    </r>
    <r>
      <rPr>
        <vertAlign val="subscript"/>
        <sz val="11"/>
        <color rgb="FF000000"/>
        <rFont val="Calibri"/>
        <family val="2"/>
        <scheme val="minor"/>
      </rPr>
      <t>L</t>
    </r>
  </si>
  <si>
    <r>
      <t>J</t>
    </r>
    <r>
      <rPr>
        <vertAlign val="subscript"/>
        <sz val="11"/>
        <color rgb="FF000000"/>
        <rFont val="Calibri"/>
        <family val="2"/>
        <scheme val="minor"/>
      </rPr>
      <t>R</t>
    </r>
  </si>
  <si>
    <r>
      <t>L</t>
    </r>
    <r>
      <rPr>
        <vertAlign val="subscript"/>
        <sz val="11"/>
        <color rgb="FF000000"/>
        <rFont val="Calibri"/>
        <family val="2"/>
        <scheme val="minor"/>
      </rPr>
      <t>L</t>
    </r>
  </si>
  <si>
    <r>
      <t>L</t>
    </r>
    <r>
      <rPr>
        <vertAlign val="subscript"/>
        <sz val="11"/>
        <color rgb="FF000000"/>
        <rFont val="Calibri"/>
        <family val="2"/>
        <scheme val="minor"/>
      </rPr>
      <t>R</t>
    </r>
  </si>
  <si>
    <t>Mandrel Shoulder Front Hole</t>
  </si>
  <si>
    <t>Mandrel Shoulder Rear Hole</t>
  </si>
  <si>
    <t>X VAL</t>
  </si>
  <si>
    <t>Y VAL</t>
  </si>
  <si>
    <t>Z VAL</t>
  </si>
  <si>
    <t>DATA SET 1</t>
  </si>
  <si>
    <t>N/A</t>
  </si>
  <si>
    <t>DATA SET 2</t>
  </si>
  <si>
    <t>DATA SET 3</t>
  </si>
  <si>
    <t>DATA SET 4</t>
  </si>
  <si>
    <t>DATA SET 5</t>
  </si>
  <si>
    <t>DATA SET 6</t>
  </si>
  <si>
    <t>EQ0408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</si>
</sst>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vertAlign val="subscript"/>
      <sz val="1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8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0" fillId="0" borderId="0" xfId="0" applyNumberFormat="1"/>
    <xf numFmtId="0" fontId="4" fillId="0" borderId="8" xfId="0" applyFont="1" applyFill="1" applyBorder="1" applyAlignment="1">
      <alignment horizontal="center" vertical="center"/>
    </xf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" xfId="0" builtinId="0"/>
  </cellStyles>
  <dxfs count="30">
    <dxf>
      <font>
        <color rgb="FF006100"/>
      </font>
      <fill>
        <patternFill patternType="solid">
          <fgColor auto="1"/>
          <bgColor rgb="FFFF575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5D5D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5D5D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5D5D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5D5D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5D5D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colors>
    <mruColors>
      <color rgb="FFFF5757"/>
      <color rgb="FFFF6D6D"/>
      <color rgb="FFFF5D5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542643</xdr:colOff>
      <xdr:row>23</xdr:row>
      <xdr:rowOff>83128</xdr:rowOff>
    </xdr:from>
    <xdr:to>
      <xdr:col>9</xdr:col>
      <xdr:colOff>120080</xdr:colOff>
      <xdr:row>44</xdr:row>
      <xdr:rowOff>158910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7518" y="4464628"/>
          <a:ext cx="3911312" cy="409533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554182</xdr:colOff>
      <xdr:row>45</xdr:row>
      <xdr:rowOff>51954</xdr:rowOff>
    </xdr:from>
    <xdr:to>
      <xdr:col>9</xdr:col>
      <xdr:colOff>131619</xdr:colOff>
      <xdr:row>63</xdr:row>
      <xdr:rowOff>572186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5882" y="8408554"/>
          <a:ext cx="3927187" cy="393653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540328</xdr:colOff>
      <xdr:row>64</xdr:row>
      <xdr:rowOff>110839</xdr:rowOff>
    </xdr:from>
    <xdr:to>
      <xdr:col>9</xdr:col>
      <xdr:colOff>117765</xdr:colOff>
      <xdr:row>84</xdr:row>
      <xdr:rowOff>135408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29055" y="12787748"/>
          <a:ext cx="3886200" cy="391769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538694</xdr:colOff>
      <xdr:row>0</xdr:row>
      <xdr:rowOff>69273</xdr:rowOff>
    </xdr:from>
    <xdr:to>
      <xdr:col>9</xdr:col>
      <xdr:colOff>116131</xdr:colOff>
      <xdr:row>22</xdr:row>
      <xdr:rowOff>154127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27421" y="69273"/>
          <a:ext cx="3886200" cy="404725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185970</xdr:colOff>
      <xdr:row>10</xdr:row>
      <xdr:rowOff>122025</xdr:rowOff>
    </xdr:from>
    <xdr:to>
      <xdr:col>3</xdr:col>
      <xdr:colOff>836818</xdr:colOff>
      <xdr:row>34</xdr:row>
      <xdr:rowOff>23668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5970" y="1562898"/>
          <a:ext cx="6566739" cy="4228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144486</xdr:colOff>
      <xdr:row>0</xdr:row>
      <xdr:rowOff>0</xdr:rowOff>
    </xdr:from>
    <xdr:to>
      <xdr:col>9</xdr:col>
      <xdr:colOff>189163</xdr:colOff>
      <xdr:row>5</xdr:row>
      <xdr:rowOff>45719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4936" y="0"/>
          <a:ext cx="3702277" cy="966469"/>
        </a:xfrm>
        <a:prstGeom prst="rect">
          <a:avLst/>
        </a:prstGeom>
      </xdr:spPr>
    </xdr:pic>
    <xdr:clientData/>
  </xdr:twoCellAnchor>
  <xdr:twoCellAnchor editAs="oneCell">
    <xdr:from>
      <xdr:col>3</xdr:col>
      <xdr:colOff>80338</xdr:colOff>
      <xdr:row>6</xdr:row>
      <xdr:rowOff>17239</xdr:rowOff>
    </xdr:from>
    <xdr:to>
      <xdr:col>9</xdr:col>
      <xdr:colOff>527500</xdr:colOff>
      <xdr:row>29</xdr:row>
      <xdr:rowOff>18877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0788" y="1122139"/>
          <a:ext cx="4104762" cy="4992738"/>
        </a:xfrm>
        <a:prstGeom prst="rect">
          <a:avLst/>
        </a:prstGeom>
      </xdr:spPr>
    </xdr:pic>
    <xdr:clientData/>
  </xdr:twoCellAnchor>
  <xdr:twoCellAnchor editAs="oneCell">
    <xdr:from>
      <xdr:col>0</xdr:col>
      <xdr:colOff>125506</xdr:colOff>
      <xdr:row>31</xdr:row>
      <xdr:rowOff>62753</xdr:rowOff>
    </xdr:from>
    <xdr:to>
      <xdr:col>9</xdr:col>
      <xdr:colOff>71788</xdr:colOff>
      <xdr:row>63</xdr:row>
      <xdr:rowOff>4482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9844"/>
        <a:stretch/>
      </xdr:blipFill>
      <xdr:spPr>
        <a:xfrm>
          <a:off x="125506" y="6527053"/>
          <a:ext cx="8474332" cy="5834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22" zoomScale="70" zoomScaleNormal="70" workbookViewId="0">
      <selection activeCell="N21" sqref="N21"/>
    </sheetView>
  </sheetViews>
  <sheetFormatPr defaultRowHeight="14.5" x14ac:dyDescent="0.35"/>
  <cols>
    <col min="1" max="1" width="12.54296875" customWidth="1"/>
    <col min="2" max="2" width="73.81640625" customWidth="1"/>
    <col min="3" max="3" width="2.1796875" hidden="1" customWidth="1"/>
    <col min="4" max="4" width="17.453125" customWidth="1"/>
    <col min="5" max="5" width="24" customWidth="1"/>
    <col min="6" max="6" width="12.08984375" customWidth="1"/>
  </cols>
  <sheetData>
    <row r="1" spans="1:1" x14ac:dyDescent="0.35">
      <c r="A1" t="s">
        <v>55</v>
      </c>
    </row>
    <row r="2" spans="1:1" x14ac:dyDescent="0.35">
      <c r="A2" t="s">
        <v>74</v>
      </c>
    </row>
    <row r="3" spans="1:1" x14ac:dyDescent="0.35">
      <c r="A3" t="s">
        <v>56</v>
      </c>
    </row>
    <row r="5" spans="1:1" x14ac:dyDescent="0.35">
      <c r="A5" t="s">
        <v>73</v>
      </c>
    </row>
    <row r="6" spans="1:1" x14ac:dyDescent="0.35">
      <c r="A6" t="s">
        <v>75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104</v>
      </c>
    </row>
    <row r="10" spans="1:1" x14ac:dyDescent="0.35">
      <c r="A10" t="s">
        <v>105</v>
      </c>
    </row>
    <row r="37" spans="1:5" ht="18.649999999999999" customHeight="1" x14ac:dyDescent="0.35"/>
    <row r="38" spans="1:5" x14ac:dyDescent="0.35">
      <c r="A38" s="8" t="s">
        <v>62</v>
      </c>
      <c r="B38" s="8" t="s">
        <v>0</v>
      </c>
      <c r="C38" s="2"/>
      <c r="D38" s="2" t="s">
        <v>54</v>
      </c>
      <c r="E38" s="5"/>
    </row>
    <row r="39" spans="1:5" ht="15" customHeight="1" x14ac:dyDescent="0.35">
      <c r="A39" s="3" t="s">
        <v>34</v>
      </c>
      <c r="B39" s="4" t="s">
        <v>35</v>
      </c>
      <c r="C39" s="4"/>
      <c r="D39" s="4"/>
      <c r="E39" s="5"/>
    </row>
    <row r="40" spans="1:5" ht="15" customHeight="1" x14ac:dyDescent="0.35">
      <c r="A40" s="3" t="s">
        <v>36</v>
      </c>
      <c r="B40" s="4" t="s">
        <v>44</v>
      </c>
      <c r="C40" s="2"/>
      <c r="D40" s="2"/>
      <c r="E40" s="5"/>
    </row>
    <row r="41" spans="1:5" x14ac:dyDescent="0.35">
      <c r="A41" s="3" t="s">
        <v>37</v>
      </c>
      <c r="B41" s="4" t="s">
        <v>45</v>
      </c>
      <c r="C41" s="2"/>
      <c r="D41" s="2"/>
      <c r="E41" s="5"/>
    </row>
    <row r="42" spans="1:5" ht="15" customHeight="1" x14ac:dyDescent="0.35">
      <c r="A42" s="3" t="s">
        <v>38</v>
      </c>
      <c r="B42" s="4" t="s">
        <v>42</v>
      </c>
      <c r="C42" s="2"/>
      <c r="D42" s="2"/>
      <c r="E42" s="5"/>
    </row>
    <row r="43" spans="1:5" ht="15" customHeight="1" x14ac:dyDescent="0.35">
      <c r="A43" s="3" t="s">
        <v>39</v>
      </c>
      <c r="B43" s="4" t="s">
        <v>46</v>
      </c>
      <c r="C43" s="2"/>
      <c r="D43" s="2"/>
      <c r="E43" s="5"/>
    </row>
    <row r="44" spans="1:5" ht="14.4" customHeight="1" x14ac:dyDescent="0.35">
      <c r="A44" s="3" t="s">
        <v>40</v>
      </c>
      <c r="B44" s="4" t="s">
        <v>47</v>
      </c>
      <c r="C44" s="2"/>
      <c r="D44" s="2"/>
      <c r="E44" s="5"/>
    </row>
    <row r="45" spans="1:5" x14ac:dyDescent="0.35">
      <c r="A45" s="3" t="s">
        <v>41</v>
      </c>
      <c r="B45" s="4" t="s">
        <v>43</v>
      </c>
      <c r="C45" s="2"/>
      <c r="D45" s="2"/>
      <c r="E45" s="6"/>
    </row>
    <row r="46" spans="1:5" ht="15" customHeight="1" x14ac:dyDescent="0.35">
      <c r="A46" s="24"/>
      <c r="B46" s="25"/>
      <c r="C46" s="25"/>
      <c r="D46" s="26"/>
      <c r="E46" s="5"/>
    </row>
    <row r="47" spans="1:5" ht="15" customHeight="1" x14ac:dyDescent="0.35">
      <c r="A47" s="61" t="s">
        <v>57</v>
      </c>
      <c r="B47" s="62"/>
      <c r="C47" s="2"/>
      <c r="D47" s="2"/>
      <c r="E47" s="5"/>
    </row>
    <row r="48" spans="1:5" ht="15" customHeight="1" x14ac:dyDescent="0.35">
      <c r="A48" s="3" t="s">
        <v>2</v>
      </c>
      <c r="B48" s="2" t="s">
        <v>3</v>
      </c>
      <c r="C48" s="2"/>
      <c r="D48" s="2"/>
      <c r="E48" s="5"/>
    </row>
    <row r="49" spans="1:5" ht="15" customHeight="1" x14ac:dyDescent="0.35">
      <c r="A49" s="3" t="s">
        <v>4</v>
      </c>
      <c r="B49" s="4" t="s">
        <v>48</v>
      </c>
      <c r="C49" s="2"/>
      <c r="D49" s="2"/>
      <c r="E49" s="5"/>
    </row>
    <row r="50" spans="1:5" ht="15" customHeight="1" x14ac:dyDescent="0.35">
      <c r="A50" s="3" t="s">
        <v>5</v>
      </c>
      <c r="B50" s="4" t="s">
        <v>49</v>
      </c>
      <c r="C50" s="2"/>
      <c r="D50" s="2"/>
      <c r="E50" s="5"/>
    </row>
    <row r="51" spans="1:5" ht="15" customHeight="1" x14ac:dyDescent="0.35">
      <c r="A51" s="3" t="s">
        <v>6</v>
      </c>
      <c r="B51" s="2" t="s">
        <v>7</v>
      </c>
      <c r="C51" s="2"/>
      <c r="D51" s="2"/>
      <c r="E51" s="5"/>
    </row>
    <row r="52" spans="1:5" x14ac:dyDescent="0.35">
      <c r="A52" s="3" t="s">
        <v>61</v>
      </c>
      <c r="B52" s="2" t="s">
        <v>18</v>
      </c>
      <c r="C52" s="2"/>
      <c r="D52" s="2"/>
      <c r="E52" s="7"/>
    </row>
    <row r="53" spans="1:5" x14ac:dyDescent="0.35">
      <c r="A53" s="27"/>
      <c r="B53" s="28"/>
      <c r="C53" s="28"/>
      <c r="D53" s="29"/>
      <c r="E53" s="5"/>
    </row>
    <row r="54" spans="1:5" ht="15" customHeight="1" x14ac:dyDescent="0.35">
      <c r="A54" s="61" t="s">
        <v>58</v>
      </c>
      <c r="B54" s="62"/>
      <c r="C54" s="2"/>
      <c r="D54" s="2"/>
      <c r="E54" s="5"/>
    </row>
    <row r="55" spans="1:5" ht="15" customHeight="1" x14ac:dyDescent="0.35">
      <c r="A55" s="13" t="s">
        <v>8</v>
      </c>
      <c r="B55" s="2" t="s">
        <v>9</v>
      </c>
      <c r="C55" s="2"/>
      <c r="D55" s="2"/>
      <c r="E55" s="5"/>
    </row>
    <row r="56" spans="1:5" ht="15" customHeight="1" x14ac:dyDescent="0.35">
      <c r="A56" s="13" t="s">
        <v>10</v>
      </c>
      <c r="B56" s="2" t="s">
        <v>7</v>
      </c>
      <c r="C56" s="2"/>
      <c r="D56" s="2"/>
      <c r="E56" s="5"/>
    </row>
    <row r="57" spans="1:5" ht="15" customHeight="1" x14ac:dyDescent="0.45">
      <c r="A57" s="13" t="s">
        <v>11</v>
      </c>
      <c r="B57" s="4" t="s">
        <v>53</v>
      </c>
      <c r="C57" s="2"/>
      <c r="D57" s="2"/>
      <c r="E57" s="5"/>
    </row>
    <row r="58" spans="1:5" ht="15" customHeight="1" x14ac:dyDescent="0.45">
      <c r="A58" s="13" t="s">
        <v>12</v>
      </c>
      <c r="B58" s="4" t="s">
        <v>52</v>
      </c>
      <c r="C58" s="2"/>
      <c r="D58" s="2"/>
      <c r="E58" s="5"/>
    </row>
    <row r="59" spans="1:5" ht="15" customHeight="1" x14ac:dyDescent="0.45">
      <c r="A59" s="13" t="s">
        <v>14</v>
      </c>
      <c r="B59" s="4" t="s">
        <v>51</v>
      </c>
      <c r="C59" s="2"/>
      <c r="D59" s="2"/>
      <c r="E59" s="5"/>
    </row>
    <row r="60" spans="1:5" ht="15" customHeight="1" x14ac:dyDescent="0.45">
      <c r="A60" s="13" t="s">
        <v>13</v>
      </c>
      <c r="B60" s="4" t="s">
        <v>50</v>
      </c>
      <c r="C60" s="2"/>
      <c r="D60" s="2"/>
      <c r="E60" s="5"/>
    </row>
    <row r="61" spans="1:5" ht="15" customHeight="1" x14ac:dyDescent="0.45">
      <c r="A61" s="13" t="s">
        <v>16</v>
      </c>
      <c r="B61" s="4" t="s">
        <v>48</v>
      </c>
      <c r="C61" s="2"/>
      <c r="D61" s="2"/>
      <c r="E61" s="5"/>
    </row>
    <row r="62" spans="1:5" ht="15" customHeight="1" x14ac:dyDescent="0.45">
      <c r="A62" s="13" t="s">
        <v>15</v>
      </c>
      <c r="B62" s="4" t="s">
        <v>49</v>
      </c>
      <c r="C62" s="2"/>
      <c r="D62" s="2"/>
      <c r="E62" s="5"/>
    </row>
    <row r="63" spans="1:5" ht="15" customHeight="1" x14ac:dyDescent="0.35">
      <c r="A63" s="13" t="s">
        <v>17</v>
      </c>
      <c r="B63" s="2" t="s">
        <v>19</v>
      </c>
      <c r="C63" s="2"/>
      <c r="D63" s="2"/>
      <c r="E63" s="5"/>
    </row>
    <row r="64" spans="1:5" ht="45.65" customHeight="1" x14ac:dyDescent="0.35">
      <c r="A64" s="24"/>
      <c r="B64" s="25"/>
      <c r="C64" s="25"/>
      <c r="D64" s="26"/>
      <c r="E64" s="6"/>
    </row>
    <row r="65" spans="1:5" ht="24" customHeight="1" x14ac:dyDescent="0.35">
      <c r="A65" s="60" t="s">
        <v>59</v>
      </c>
      <c r="B65" s="60"/>
      <c r="C65" s="2"/>
      <c r="D65" s="2"/>
      <c r="E65" s="5"/>
    </row>
    <row r="66" spans="1:5" ht="15" customHeight="1" x14ac:dyDescent="0.35">
      <c r="A66" s="13" t="s">
        <v>20</v>
      </c>
      <c r="B66" s="2" t="s">
        <v>25</v>
      </c>
      <c r="C66" s="2"/>
      <c r="D66" s="2"/>
      <c r="E66" s="5"/>
    </row>
    <row r="67" spans="1:5" ht="15" customHeight="1" x14ac:dyDescent="0.45">
      <c r="A67" s="13" t="s">
        <v>21</v>
      </c>
      <c r="B67" s="4" t="s">
        <v>48</v>
      </c>
      <c r="C67" s="2"/>
      <c r="D67" s="2"/>
      <c r="E67" s="5"/>
    </row>
    <row r="68" spans="1:5" ht="15" customHeight="1" x14ac:dyDescent="0.45">
      <c r="A68" s="13" t="s">
        <v>22</v>
      </c>
      <c r="B68" s="4" t="s">
        <v>49</v>
      </c>
      <c r="C68" s="2"/>
      <c r="D68" s="2"/>
      <c r="E68" s="5"/>
    </row>
    <row r="69" spans="1:5" ht="15" customHeight="1" x14ac:dyDescent="0.35">
      <c r="A69" s="13" t="s">
        <v>23</v>
      </c>
      <c r="B69" s="2" t="s">
        <v>7</v>
      </c>
      <c r="C69" s="2"/>
      <c r="D69" s="2"/>
      <c r="E69" s="5"/>
    </row>
    <row r="70" spans="1:5" ht="15" customHeight="1" x14ac:dyDescent="0.35">
      <c r="A70" s="13" t="s">
        <v>24</v>
      </c>
      <c r="B70" s="2" t="s">
        <v>26</v>
      </c>
      <c r="C70" s="2"/>
      <c r="D70" s="2"/>
      <c r="E70" s="5"/>
    </row>
    <row r="71" spans="1:5" ht="15" customHeight="1" x14ac:dyDescent="0.35">
      <c r="A71" s="24"/>
      <c r="B71" s="25"/>
      <c r="C71" s="25"/>
      <c r="D71" s="26"/>
      <c r="E71" s="6"/>
    </row>
    <row r="72" spans="1:5" ht="15" customHeight="1" x14ac:dyDescent="0.35">
      <c r="A72" s="60" t="s">
        <v>60</v>
      </c>
      <c r="B72" s="60"/>
      <c r="C72" s="2"/>
      <c r="D72" s="2"/>
      <c r="E72" s="5"/>
    </row>
    <row r="73" spans="1:5" ht="15" customHeight="1" x14ac:dyDescent="0.35">
      <c r="A73" s="13" t="s">
        <v>27</v>
      </c>
      <c r="B73" s="2" t="s">
        <v>28</v>
      </c>
      <c r="C73" s="2"/>
      <c r="D73" s="2"/>
      <c r="E73" s="5"/>
    </row>
    <row r="74" spans="1:5" ht="15" customHeight="1" x14ac:dyDescent="0.45">
      <c r="A74" s="13" t="s">
        <v>29</v>
      </c>
      <c r="B74" s="4" t="s">
        <v>48</v>
      </c>
      <c r="C74" s="2"/>
      <c r="D74" s="2"/>
      <c r="E74" s="5"/>
    </row>
    <row r="75" spans="1:5" ht="15" customHeight="1" x14ac:dyDescent="0.45">
      <c r="A75" s="13" t="s">
        <v>30</v>
      </c>
      <c r="B75" s="4" t="s">
        <v>49</v>
      </c>
      <c r="C75" s="2"/>
      <c r="D75" s="2"/>
      <c r="E75" s="5"/>
    </row>
    <row r="76" spans="1:5" ht="15" customHeight="1" x14ac:dyDescent="0.35">
      <c r="A76" s="13" t="s">
        <v>31</v>
      </c>
      <c r="B76" s="2" t="s">
        <v>7</v>
      </c>
      <c r="C76" s="2"/>
      <c r="D76" s="2"/>
      <c r="E76" s="5"/>
    </row>
    <row r="77" spans="1:5" ht="15" customHeight="1" x14ac:dyDescent="0.35">
      <c r="A77" s="13" t="s">
        <v>32</v>
      </c>
      <c r="B77" s="2" t="s">
        <v>33</v>
      </c>
      <c r="C77" s="2"/>
      <c r="D77" s="2"/>
      <c r="E77" s="5"/>
    </row>
  </sheetData>
  <mergeCells count="4">
    <mergeCell ref="A65:B65"/>
    <mergeCell ref="A72:B72"/>
    <mergeCell ref="A47:B47"/>
    <mergeCell ref="A54:B54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zoomScale="85" zoomScaleNormal="85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RowHeight="19.5" x14ac:dyDescent="0.45"/>
  <cols>
    <col min="1" max="1" width="18.08984375" style="20" customWidth="1"/>
    <col min="2" max="3" width="18.08984375" style="21" customWidth="1"/>
    <col min="4" max="4" width="12.7265625" style="21" customWidth="1"/>
    <col min="5" max="11" width="9.54296875" customWidth="1"/>
    <col min="12" max="12" width="3.36328125" customWidth="1"/>
    <col min="13" max="13" width="9.1796875" style="21" customWidth="1"/>
    <col min="14" max="16" width="9.6328125" style="21" customWidth="1"/>
    <col min="17" max="17" width="10.6328125" style="21" customWidth="1"/>
    <col min="18" max="18" width="3.36328125" style="21" customWidth="1"/>
    <col min="19" max="19" width="9.1796875" style="21" customWidth="1"/>
    <col min="20" max="26" width="9" style="21" customWidth="1"/>
    <col min="27" max="27" width="9.1796875" style="21" customWidth="1"/>
    <col min="28" max="28" width="3.36328125" style="21" customWidth="1"/>
    <col min="29" max="29" width="9.1796875" style="21" customWidth="1"/>
    <col min="30" max="32" width="9" style="21" customWidth="1"/>
    <col min="33" max="33" width="9.1796875" style="21" customWidth="1"/>
    <col min="34" max="34" width="3.36328125" style="21" customWidth="1"/>
    <col min="35" max="35" width="9.1796875" style="21" bestFit="1" customWidth="1"/>
    <col min="36" max="38" width="9" style="21" bestFit="1" customWidth="1"/>
    <col min="39" max="39" width="9.1796875" style="21" bestFit="1" customWidth="1"/>
  </cols>
  <sheetData>
    <row r="1" spans="1:39" s="1" customFormat="1" ht="60" x14ac:dyDescent="0.6">
      <c r="A1" s="38"/>
      <c r="B1" s="43" t="s">
        <v>109</v>
      </c>
      <c r="C1" s="37" t="s">
        <v>72</v>
      </c>
      <c r="D1" s="37" t="s">
        <v>128</v>
      </c>
      <c r="E1" s="36" t="s">
        <v>34</v>
      </c>
      <c r="F1" s="34" t="s">
        <v>122</v>
      </c>
      <c r="G1" s="34" t="s">
        <v>123</v>
      </c>
      <c r="H1" s="34" t="s">
        <v>124</v>
      </c>
      <c r="I1" s="34" t="s">
        <v>125</v>
      </c>
      <c r="J1" s="34" t="s">
        <v>126</v>
      </c>
      <c r="K1" s="34" t="s">
        <v>127</v>
      </c>
      <c r="L1" s="4"/>
      <c r="M1" s="36" t="s">
        <v>2</v>
      </c>
      <c r="N1" s="36" t="s">
        <v>6</v>
      </c>
      <c r="O1" s="36" t="s">
        <v>110</v>
      </c>
      <c r="P1" s="36" t="s">
        <v>111</v>
      </c>
      <c r="Q1" s="36" t="s">
        <v>61</v>
      </c>
      <c r="R1" s="35"/>
      <c r="S1" s="35" t="s">
        <v>8</v>
      </c>
      <c r="T1" s="35" t="s">
        <v>10</v>
      </c>
      <c r="U1" s="35" t="s">
        <v>112</v>
      </c>
      <c r="V1" s="35" t="s">
        <v>113</v>
      </c>
      <c r="W1" s="35" t="s">
        <v>114</v>
      </c>
      <c r="X1" s="35" t="s">
        <v>115</v>
      </c>
      <c r="Y1" s="35" t="s">
        <v>116</v>
      </c>
      <c r="Z1" s="35" t="s">
        <v>117</v>
      </c>
      <c r="AA1" s="35" t="s">
        <v>17</v>
      </c>
      <c r="AB1" s="35"/>
      <c r="AC1" s="35" t="s">
        <v>20</v>
      </c>
      <c r="AD1" s="35" t="s">
        <v>23</v>
      </c>
      <c r="AE1" s="35" t="s">
        <v>118</v>
      </c>
      <c r="AF1" s="35" t="s">
        <v>119</v>
      </c>
      <c r="AG1" s="35" t="s">
        <v>24</v>
      </c>
      <c r="AH1" s="35"/>
      <c r="AI1" s="35" t="s">
        <v>27</v>
      </c>
      <c r="AJ1" s="35" t="s">
        <v>31</v>
      </c>
      <c r="AK1" s="35" t="s">
        <v>120</v>
      </c>
      <c r="AL1" s="35" t="s">
        <v>121</v>
      </c>
      <c r="AM1" s="35" t="s">
        <v>32</v>
      </c>
    </row>
    <row r="2" spans="1:39" x14ac:dyDescent="0.45">
      <c r="A2" s="39"/>
      <c r="B2" s="18" t="s">
        <v>102</v>
      </c>
      <c r="C2" s="41"/>
      <c r="D2" s="41"/>
      <c r="E2" s="18">
        <f>E3+0.3</f>
        <v>4.63</v>
      </c>
      <c r="F2" s="18">
        <f t="shared" ref="F2:K2" si="0">F3+0.4</f>
        <v>10.01</v>
      </c>
      <c r="G2" s="18">
        <f t="shared" si="0"/>
        <v>3.08</v>
      </c>
      <c r="H2" s="18">
        <f t="shared" si="0"/>
        <v>10.83</v>
      </c>
      <c r="I2" s="18">
        <f t="shared" si="0"/>
        <v>10.01</v>
      </c>
      <c r="J2" s="18">
        <f t="shared" si="0"/>
        <v>3.08</v>
      </c>
      <c r="K2" s="18">
        <f t="shared" si="0"/>
        <v>10.83</v>
      </c>
      <c r="L2" s="2"/>
      <c r="M2" s="33">
        <f>M3+0.3</f>
        <v>33.65</v>
      </c>
      <c r="N2" s="33">
        <f t="shared" ref="N2:Q2" si="1">N3+0.3</f>
        <v>9</v>
      </c>
      <c r="O2" s="33">
        <f t="shared" si="1"/>
        <v>9.2000000000000011</v>
      </c>
      <c r="P2" s="33">
        <f t="shared" si="1"/>
        <v>9.2000000000000011</v>
      </c>
      <c r="Q2" s="33">
        <f t="shared" si="1"/>
        <v>10.3</v>
      </c>
      <c r="R2" s="19"/>
      <c r="S2" s="33">
        <f t="shared" ref="S2:AA2" si="2">S3+0.3</f>
        <v>34.159999999999997</v>
      </c>
      <c r="T2" s="33">
        <f t="shared" si="2"/>
        <v>8.92</v>
      </c>
      <c r="U2" s="33">
        <f t="shared" si="2"/>
        <v>9.5100000000000016</v>
      </c>
      <c r="V2" s="33">
        <f t="shared" si="2"/>
        <v>9.4700000000000006</v>
      </c>
      <c r="W2" s="33">
        <f t="shared" si="2"/>
        <v>9.16</v>
      </c>
      <c r="X2" s="33">
        <f t="shared" si="2"/>
        <v>9.16</v>
      </c>
      <c r="Y2" s="33">
        <f t="shared" si="2"/>
        <v>9.4700000000000006</v>
      </c>
      <c r="Z2" s="33">
        <f t="shared" si="2"/>
        <v>9.5100000000000016</v>
      </c>
      <c r="AA2" s="33">
        <f t="shared" si="2"/>
        <v>10.81</v>
      </c>
      <c r="AB2" s="19"/>
      <c r="AC2" s="33">
        <f t="shared" ref="AC2:AG2" si="3">AC3+0.3</f>
        <v>32.43</v>
      </c>
      <c r="AD2" s="33">
        <f t="shared" si="3"/>
        <v>8.7600000000000016</v>
      </c>
      <c r="AE2" s="33">
        <f t="shared" si="3"/>
        <v>8.6900000000000013</v>
      </c>
      <c r="AF2" s="33">
        <f t="shared" si="3"/>
        <v>8.6900000000000013</v>
      </c>
      <c r="AG2" s="33">
        <f t="shared" si="3"/>
        <v>10.73</v>
      </c>
      <c r="AH2" s="19"/>
      <c r="AI2" s="33">
        <f t="shared" ref="AI2:AM2" si="4">AI3+0.3</f>
        <v>31.28</v>
      </c>
      <c r="AJ2" s="33">
        <f t="shared" si="4"/>
        <v>8.7600000000000016</v>
      </c>
      <c r="AK2" s="33">
        <f t="shared" si="4"/>
        <v>8.41</v>
      </c>
      <c r="AL2" s="33">
        <f t="shared" si="4"/>
        <v>8.41</v>
      </c>
      <c r="AM2" s="33">
        <f t="shared" si="4"/>
        <v>10.73</v>
      </c>
    </row>
    <row r="3" spans="1:39" x14ac:dyDescent="0.45">
      <c r="A3" s="39"/>
      <c r="B3" s="18" t="s">
        <v>92</v>
      </c>
      <c r="C3" s="42"/>
      <c r="D3" s="42"/>
      <c r="E3" s="18">
        <v>4.33</v>
      </c>
      <c r="F3" s="18">
        <v>9.61</v>
      </c>
      <c r="G3" s="18">
        <v>2.68</v>
      </c>
      <c r="H3" s="18">
        <v>10.43</v>
      </c>
      <c r="I3" s="18">
        <v>9.61</v>
      </c>
      <c r="J3" s="18">
        <v>2.68</v>
      </c>
      <c r="K3" s="18">
        <v>10.43</v>
      </c>
      <c r="L3" s="2"/>
      <c r="M3" s="33">
        <v>33.35</v>
      </c>
      <c r="N3" s="33">
        <v>8.6999999999999993</v>
      </c>
      <c r="O3" s="33">
        <v>8.9</v>
      </c>
      <c r="P3" s="33">
        <v>8.9</v>
      </c>
      <c r="Q3" s="33">
        <v>10</v>
      </c>
      <c r="R3" s="19"/>
      <c r="S3" s="33">
        <v>33.86</v>
      </c>
      <c r="T3" s="33">
        <v>8.6199999999999992</v>
      </c>
      <c r="U3" s="33">
        <v>9.2100000000000009</v>
      </c>
      <c r="V3" s="33">
        <v>9.17</v>
      </c>
      <c r="W3" s="33">
        <v>8.86</v>
      </c>
      <c r="X3" s="33">
        <v>8.86</v>
      </c>
      <c r="Y3" s="33">
        <v>9.17</v>
      </c>
      <c r="Z3" s="33">
        <v>9.2100000000000009</v>
      </c>
      <c r="AA3" s="33">
        <v>10.51</v>
      </c>
      <c r="AB3" s="19"/>
      <c r="AC3" s="33">
        <v>32.130000000000003</v>
      </c>
      <c r="AD3" s="33">
        <v>8.4600000000000009</v>
      </c>
      <c r="AE3" s="33">
        <v>8.39</v>
      </c>
      <c r="AF3" s="33">
        <v>8.39</v>
      </c>
      <c r="AG3" s="33">
        <v>10.43</v>
      </c>
      <c r="AH3" s="19"/>
      <c r="AI3" s="33">
        <v>30.98</v>
      </c>
      <c r="AJ3" s="33">
        <v>8.4600000000000009</v>
      </c>
      <c r="AK3" s="33">
        <v>8.11</v>
      </c>
      <c r="AL3" s="33">
        <v>8.11</v>
      </c>
      <c r="AM3" s="33">
        <v>10.43</v>
      </c>
    </row>
    <row r="4" spans="1:39" x14ac:dyDescent="0.45">
      <c r="A4" s="40"/>
      <c r="B4" s="18" t="s">
        <v>103</v>
      </c>
      <c r="C4" s="41"/>
      <c r="D4" s="41"/>
      <c r="E4" s="18">
        <f>E3-0.3</f>
        <v>4.03</v>
      </c>
      <c r="F4" s="18">
        <f t="shared" ref="F4:K4" si="5">F3-0.4</f>
        <v>9.2099999999999991</v>
      </c>
      <c r="G4" s="18">
        <f t="shared" si="5"/>
        <v>2.2800000000000002</v>
      </c>
      <c r="H4" s="18">
        <f t="shared" si="5"/>
        <v>10.029999999999999</v>
      </c>
      <c r="I4" s="18">
        <f t="shared" si="5"/>
        <v>9.2099999999999991</v>
      </c>
      <c r="J4" s="18">
        <f t="shared" si="5"/>
        <v>2.2800000000000002</v>
      </c>
      <c r="K4" s="18">
        <f t="shared" si="5"/>
        <v>10.029999999999999</v>
      </c>
      <c r="L4" s="2"/>
      <c r="M4" s="33">
        <f>M3-0.3</f>
        <v>33.050000000000004</v>
      </c>
      <c r="N4" s="33">
        <f t="shared" ref="N4:Q4" si="6">N3-0.3</f>
        <v>8.3999999999999986</v>
      </c>
      <c r="O4" s="33">
        <f t="shared" si="6"/>
        <v>8.6</v>
      </c>
      <c r="P4" s="33">
        <f t="shared" si="6"/>
        <v>8.6</v>
      </c>
      <c r="Q4" s="33">
        <f t="shared" si="6"/>
        <v>9.6999999999999993</v>
      </c>
      <c r="R4" s="19"/>
      <c r="S4" s="33">
        <f t="shared" ref="S4:AA4" si="7">S3-0.3</f>
        <v>33.56</v>
      </c>
      <c r="T4" s="33">
        <f t="shared" si="7"/>
        <v>8.3199999999999985</v>
      </c>
      <c r="U4" s="33">
        <f t="shared" si="7"/>
        <v>8.91</v>
      </c>
      <c r="V4" s="33">
        <f t="shared" si="7"/>
        <v>8.8699999999999992</v>
      </c>
      <c r="W4" s="33">
        <f t="shared" si="7"/>
        <v>8.5599999999999987</v>
      </c>
      <c r="X4" s="33">
        <f t="shared" si="7"/>
        <v>8.5599999999999987</v>
      </c>
      <c r="Y4" s="33">
        <f t="shared" si="7"/>
        <v>8.8699999999999992</v>
      </c>
      <c r="Z4" s="33">
        <f t="shared" si="7"/>
        <v>8.91</v>
      </c>
      <c r="AA4" s="33">
        <f t="shared" si="7"/>
        <v>10.209999999999999</v>
      </c>
      <c r="AB4" s="19"/>
      <c r="AC4" s="33">
        <f t="shared" ref="AC4:AG4" si="8">AC3-0.3</f>
        <v>31.830000000000002</v>
      </c>
      <c r="AD4" s="33">
        <f t="shared" si="8"/>
        <v>8.16</v>
      </c>
      <c r="AE4" s="33">
        <f t="shared" si="8"/>
        <v>8.09</v>
      </c>
      <c r="AF4" s="33">
        <f t="shared" si="8"/>
        <v>8.09</v>
      </c>
      <c r="AG4" s="33">
        <f t="shared" si="8"/>
        <v>10.129999999999999</v>
      </c>
      <c r="AH4" s="19"/>
      <c r="AI4" s="33">
        <f t="shared" ref="AI4:AM4" si="9">AI3-0.3</f>
        <v>30.68</v>
      </c>
      <c r="AJ4" s="33">
        <f t="shared" si="9"/>
        <v>8.16</v>
      </c>
      <c r="AK4" s="33">
        <f t="shared" si="9"/>
        <v>7.81</v>
      </c>
      <c r="AL4" s="33">
        <f t="shared" si="9"/>
        <v>7.81</v>
      </c>
      <c r="AM4" s="33">
        <f t="shared" si="9"/>
        <v>10.129999999999999</v>
      </c>
    </row>
    <row r="5" spans="1:39" x14ac:dyDescent="0.45">
      <c r="A5" s="18">
        <v>1</v>
      </c>
      <c r="B5" s="19" t="s">
        <v>69</v>
      </c>
      <c r="C5" s="19" t="s">
        <v>106</v>
      </c>
      <c r="D5" s="19" t="s">
        <v>129</v>
      </c>
      <c r="E5" s="22">
        <v>4.4399999999999995</v>
      </c>
      <c r="F5" s="22">
        <v>9.2899999999999991</v>
      </c>
      <c r="G5" s="22">
        <v>2.7</v>
      </c>
      <c r="H5" s="22">
        <v>10.74</v>
      </c>
      <c r="I5" s="22">
        <v>9.33</v>
      </c>
      <c r="J5" s="22">
        <v>2.5499999999999998</v>
      </c>
      <c r="K5" s="22">
        <v>10.74</v>
      </c>
      <c r="L5" s="22"/>
      <c r="M5" s="22">
        <v>33.625</v>
      </c>
      <c r="N5" s="22">
        <v>8.3858267716535444</v>
      </c>
      <c r="O5" s="22">
        <v>8.8188976377952759</v>
      </c>
      <c r="P5" s="22">
        <v>8.5826771653543314</v>
      </c>
      <c r="Q5" s="22">
        <v>10.236220472440946</v>
      </c>
      <c r="R5" s="22"/>
      <c r="S5" s="22">
        <v>33.5</v>
      </c>
      <c r="T5" s="22">
        <v>8.4251968503937018</v>
      </c>
      <c r="U5" s="22">
        <v>9.0551181102362204</v>
      </c>
      <c r="V5" s="22">
        <v>9.015748031496063</v>
      </c>
      <c r="W5" s="22">
        <v>8.543307086614174</v>
      </c>
      <c r="X5" s="22">
        <v>8.3070866141732296</v>
      </c>
      <c r="Y5" s="22">
        <v>8.4645669291338592</v>
      </c>
      <c r="Z5" s="22">
        <v>8.4645669291338592</v>
      </c>
      <c r="AA5" s="22">
        <v>10.511811023622048</v>
      </c>
      <c r="AB5" s="22"/>
      <c r="AC5" s="22">
        <v>31.625</v>
      </c>
      <c r="AD5" s="22">
        <v>8.1102362204724407</v>
      </c>
      <c r="AE5" s="22">
        <v>7.7952755905511815</v>
      </c>
      <c r="AF5" s="22">
        <v>7.4803149606299213</v>
      </c>
      <c r="AG5" s="22">
        <v>10.433070866141733</v>
      </c>
      <c r="AH5" s="22"/>
      <c r="AI5" s="22">
        <v>30.6875</v>
      </c>
      <c r="AJ5" s="22">
        <v>8.3070866141732296</v>
      </c>
      <c r="AK5" s="22">
        <v>7.6771653543307092</v>
      </c>
      <c r="AL5" s="22">
        <v>7.5196850393700796</v>
      </c>
      <c r="AM5" s="22">
        <v>10.236220472440946</v>
      </c>
    </row>
    <row r="6" spans="1:39" x14ac:dyDescent="0.45">
      <c r="A6" s="18">
        <v>2</v>
      </c>
      <c r="B6" s="19" t="s">
        <v>70</v>
      </c>
      <c r="C6" s="19" t="s">
        <v>106</v>
      </c>
      <c r="D6" s="19" t="s">
        <v>129</v>
      </c>
      <c r="E6" s="22">
        <v>4.45</v>
      </c>
      <c r="F6" s="22">
        <v>9.3699999999999992</v>
      </c>
      <c r="G6" s="22">
        <v>2.65</v>
      </c>
      <c r="H6" s="22">
        <v>10.82</v>
      </c>
      <c r="I6" s="22">
        <v>9.33</v>
      </c>
      <c r="J6" s="22">
        <v>2.35</v>
      </c>
      <c r="K6" s="22">
        <v>10.6</v>
      </c>
      <c r="L6" s="22"/>
      <c r="M6" s="22">
        <v>33.375</v>
      </c>
      <c r="N6" s="22">
        <v>8.346456692913387</v>
      </c>
      <c r="O6" s="22">
        <v>8.9370078740157481</v>
      </c>
      <c r="P6" s="22">
        <v>8.5826771653543314</v>
      </c>
      <c r="Q6" s="22">
        <v>10.393700787401576</v>
      </c>
      <c r="R6" s="22"/>
      <c r="S6" s="22">
        <v>33.375</v>
      </c>
      <c r="T6" s="22">
        <v>8.3070866141732296</v>
      </c>
      <c r="U6" s="22">
        <v>9.015748031496063</v>
      </c>
      <c r="V6" s="22">
        <v>8.9763779527559056</v>
      </c>
      <c r="W6" s="22">
        <v>8.543307086614174</v>
      </c>
      <c r="X6" s="22">
        <v>8.543307086614174</v>
      </c>
      <c r="Y6" s="22">
        <v>8.7795275590551185</v>
      </c>
      <c r="Z6" s="22">
        <v>8.6614173228346463</v>
      </c>
      <c r="AA6" s="22">
        <v>10.511811023622048</v>
      </c>
      <c r="AB6" s="22"/>
      <c r="AC6" s="22">
        <v>31.625</v>
      </c>
      <c r="AD6" s="22">
        <v>8.3858267716535444</v>
      </c>
      <c r="AE6" s="22">
        <v>8.1496062992125982</v>
      </c>
      <c r="AF6" s="22">
        <v>8.0708661417322833</v>
      </c>
      <c r="AG6" s="22">
        <v>10.433070866141733</v>
      </c>
      <c r="AH6" s="22"/>
      <c r="AI6" s="22">
        <v>30.75</v>
      </c>
      <c r="AJ6" s="22">
        <v>8.346456692913387</v>
      </c>
      <c r="AK6" s="22">
        <v>7.9133858267716537</v>
      </c>
      <c r="AL6" s="22">
        <v>7.6377952755905518</v>
      </c>
      <c r="AM6" s="22">
        <v>10.275590551181104</v>
      </c>
    </row>
    <row r="7" spans="1:39" x14ac:dyDescent="0.45">
      <c r="A7" s="18">
        <v>3</v>
      </c>
      <c r="B7" s="19" t="s">
        <v>68</v>
      </c>
      <c r="C7" s="19" t="s">
        <v>106</v>
      </c>
      <c r="D7" s="19" t="s">
        <v>129</v>
      </c>
      <c r="E7" s="22">
        <v>4.53</v>
      </c>
      <c r="F7" s="22">
        <v>9.41</v>
      </c>
      <c r="G7" s="22">
        <v>2.7</v>
      </c>
      <c r="H7" s="22">
        <v>10.93</v>
      </c>
      <c r="I7" s="22">
        <v>9.41</v>
      </c>
      <c r="J7" s="22">
        <v>2.6</v>
      </c>
      <c r="K7" s="22">
        <v>10.93</v>
      </c>
      <c r="L7" s="22"/>
      <c r="M7" s="22">
        <v>33.875</v>
      </c>
      <c r="N7" s="22">
        <v>8.346456692913387</v>
      </c>
      <c r="O7" s="22">
        <v>8.7401574803149611</v>
      </c>
      <c r="P7" s="22">
        <v>8.7007874015748037</v>
      </c>
      <c r="Q7" s="22">
        <v>10.354330708661418</v>
      </c>
      <c r="R7" s="22"/>
      <c r="S7" s="22">
        <v>33.5625</v>
      </c>
      <c r="T7" s="22">
        <v>8.1496062992125982</v>
      </c>
      <c r="U7" s="22">
        <v>8.8976377952755907</v>
      </c>
      <c r="V7" s="22">
        <v>8.7795275590551185</v>
      </c>
      <c r="W7" s="22">
        <v>8.2677165354330722</v>
      </c>
      <c r="X7" s="22">
        <v>8.1889763779527556</v>
      </c>
      <c r="Y7" s="22">
        <v>8.4645669291338592</v>
      </c>
      <c r="Z7" s="22">
        <v>8.3070866141732296</v>
      </c>
      <c r="AA7" s="22">
        <v>10.472440944881891</v>
      </c>
      <c r="AB7" s="22"/>
      <c r="AC7" s="22">
        <v>31.5</v>
      </c>
      <c r="AD7" s="22">
        <v>8.4645669291338592</v>
      </c>
      <c r="AE7" s="22">
        <v>8.1102362204724407</v>
      </c>
      <c r="AF7" s="22">
        <v>8.1102362204724407</v>
      </c>
      <c r="AG7" s="22">
        <v>10.354330708661418</v>
      </c>
      <c r="AH7" s="22"/>
      <c r="AI7" s="22">
        <v>30.75</v>
      </c>
      <c r="AJ7" s="22">
        <v>8.4251968503937018</v>
      </c>
      <c r="AK7" s="22">
        <v>7.8740157480314963</v>
      </c>
      <c r="AL7" s="22">
        <v>7.9133858267716537</v>
      </c>
      <c r="AM7" s="22">
        <v>10.433070866141733</v>
      </c>
    </row>
    <row r="8" spans="1:39" x14ac:dyDescent="0.45">
      <c r="A8" s="18">
        <v>4</v>
      </c>
      <c r="B8" s="19" t="s">
        <v>67</v>
      </c>
      <c r="C8" s="19" t="s">
        <v>106</v>
      </c>
      <c r="D8" s="19" t="s">
        <v>129</v>
      </c>
      <c r="E8" s="22">
        <v>4.5500000000000007</v>
      </c>
      <c r="F8" s="22">
        <v>8.98</v>
      </c>
      <c r="G8" s="22">
        <v>2.4</v>
      </c>
      <c r="H8" s="22">
        <v>10.73</v>
      </c>
      <c r="I8" s="22">
        <v>9.41</v>
      </c>
      <c r="J8" s="22">
        <v>2.4</v>
      </c>
      <c r="K8" s="22">
        <v>10.73</v>
      </c>
      <c r="L8" s="22"/>
      <c r="M8" s="22">
        <v>33.25</v>
      </c>
      <c r="N8" s="22">
        <v>8.1889763779527556</v>
      </c>
      <c r="O8" s="22">
        <v>8.7007874015748037</v>
      </c>
      <c r="P8" s="22">
        <v>8.6220472440944889</v>
      </c>
      <c r="Q8" s="22">
        <v>10.393700787401576</v>
      </c>
      <c r="R8" s="22"/>
      <c r="S8" s="22">
        <v>33.5625</v>
      </c>
      <c r="T8" s="22">
        <v>8.1889763779527556</v>
      </c>
      <c r="U8" s="22">
        <v>8.8188976377952759</v>
      </c>
      <c r="V8" s="22">
        <v>8.7401574803149611</v>
      </c>
      <c r="W8" s="22">
        <v>8.3070866141732296</v>
      </c>
      <c r="X8" s="22">
        <v>8.2677165354330722</v>
      </c>
      <c r="Y8" s="22">
        <v>8.5039370078740166</v>
      </c>
      <c r="Z8" s="22">
        <v>8.346456692913387</v>
      </c>
      <c r="AA8" s="22">
        <v>10.275590551181104</v>
      </c>
      <c r="AB8" s="22"/>
      <c r="AC8" s="22">
        <v>31.75</v>
      </c>
      <c r="AD8" s="22">
        <v>8.2677165354330722</v>
      </c>
      <c r="AE8" s="22">
        <v>7.8346456692913389</v>
      </c>
      <c r="AF8" s="22">
        <v>7.6771653543307092</v>
      </c>
      <c r="AG8" s="22">
        <v>10.354330708661418</v>
      </c>
      <c r="AH8" s="22"/>
      <c r="AI8" s="22">
        <v>30.75</v>
      </c>
      <c r="AJ8" s="22">
        <v>8.1102362204724407</v>
      </c>
      <c r="AK8" s="22">
        <v>7.6377952755905518</v>
      </c>
      <c r="AL8" s="22">
        <v>7.559055118110237</v>
      </c>
      <c r="AM8" s="22">
        <v>10.275590551181104</v>
      </c>
    </row>
    <row r="9" spans="1:39" x14ac:dyDescent="0.45">
      <c r="A9" s="18">
        <v>5</v>
      </c>
      <c r="B9" s="19" t="s">
        <v>101</v>
      </c>
      <c r="C9" s="19" t="s">
        <v>106</v>
      </c>
      <c r="D9" s="19" t="s">
        <v>130</v>
      </c>
      <c r="E9" s="22">
        <v>4.1500000000000004</v>
      </c>
      <c r="F9" s="22">
        <v>9.56</v>
      </c>
      <c r="G9" s="22">
        <v>2.5</v>
      </c>
      <c r="H9" s="22">
        <v>10.47</v>
      </c>
      <c r="I9" s="22">
        <v>9.41</v>
      </c>
      <c r="J9" s="22">
        <v>2.75</v>
      </c>
      <c r="K9" s="22">
        <v>10.55</v>
      </c>
      <c r="L9" s="22"/>
      <c r="M9" s="22">
        <v>33.75</v>
      </c>
      <c r="N9" s="22">
        <v>8.3858267716535444</v>
      </c>
      <c r="O9" s="22">
        <v>8.5826771653543314</v>
      </c>
      <c r="P9" s="22">
        <v>8.543307086614174</v>
      </c>
      <c r="Q9" s="22">
        <v>10.354330708661418</v>
      </c>
      <c r="R9" s="22"/>
      <c r="S9" s="22">
        <v>33.875</v>
      </c>
      <c r="T9" s="22">
        <v>8.228346456692913</v>
      </c>
      <c r="U9" s="22">
        <v>9.015748031496063</v>
      </c>
      <c r="V9" s="22">
        <v>8.8976377952755907</v>
      </c>
      <c r="W9" s="22">
        <v>8.3858267716535444</v>
      </c>
      <c r="X9" s="22">
        <v>7.9921259842519685</v>
      </c>
      <c r="Y9" s="22">
        <v>8.4251968503937018</v>
      </c>
      <c r="Z9" s="22">
        <v>8.3858267716535444</v>
      </c>
      <c r="AA9" s="22">
        <v>10.62992125984252</v>
      </c>
      <c r="AB9" s="22"/>
      <c r="AC9" s="22">
        <v>32.1875</v>
      </c>
      <c r="AD9" s="22">
        <v>8.228346456692913</v>
      </c>
      <c r="AE9" s="22">
        <v>8.0708661417322833</v>
      </c>
      <c r="AF9" s="22">
        <v>7.8740157480314963</v>
      </c>
      <c r="AG9" s="22">
        <v>10.551181102362206</v>
      </c>
      <c r="AH9" s="22"/>
      <c r="AI9" s="22">
        <v>31.25</v>
      </c>
      <c r="AJ9" s="22">
        <v>8.1889763779527556</v>
      </c>
      <c r="AK9" s="22">
        <v>7.7165354330708666</v>
      </c>
      <c r="AL9" s="22">
        <v>7.7165354330708666</v>
      </c>
      <c r="AM9" s="22">
        <v>10.354330708661418</v>
      </c>
    </row>
    <row r="10" spans="1:39" x14ac:dyDescent="0.45">
      <c r="A10" s="18">
        <v>6</v>
      </c>
      <c r="B10" s="19" t="s">
        <v>97</v>
      </c>
      <c r="C10" s="19" t="s">
        <v>106</v>
      </c>
      <c r="D10" s="19" t="s">
        <v>130</v>
      </c>
      <c r="E10" s="19">
        <v>4.4000000000000004</v>
      </c>
      <c r="F10" s="19">
        <v>9.25</v>
      </c>
      <c r="G10" s="19">
        <v>2.42</v>
      </c>
      <c r="H10" s="19">
        <v>10.47</v>
      </c>
      <c r="I10" s="19">
        <v>9.2899999999999991</v>
      </c>
      <c r="J10" s="19">
        <v>2.65</v>
      </c>
      <c r="K10" s="19">
        <v>10.57</v>
      </c>
      <c r="L10" s="19"/>
      <c r="M10" s="19">
        <v>33.75</v>
      </c>
      <c r="N10" s="19">
        <v>8.1496062992125982</v>
      </c>
      <c r="O10" s="19">
        <v>8.6614173228346463</v>
      </c>
      <c r="P10" s="19">
        <v>8.4645669291338592</v>
      </c>
      <c r="Q10" s="19">
        <v>10.354330708661418</v>
      </c>
      <c r="R10" s="19"/>
      <c r="S10" s="19">
        <v>33.4375</v>
      </c>
      <c r="T10" s="19">
        <v>8.1102362204724407</v>
      </c>
      <c r="U10" s="19">
        <v>8.8582677165354333</v>
      </c>
      <c r="V10" s="19">
        <v>8.8976377952755907</v>
      </c>
      <c r="W10" s="19">
        <v>8.3858267716535444</v>
      </c>
      <c r="X10" s="19">
        <v>8.1496062992125982</v>
      </c>
      <c r="Y10" s="19">
        <v>8.4645669291338592</v>
      </c>
      <c r="Z10" s="19">
        <v>8.4251968503937018</v>
      </c>
      <c r="AA10" s="19">
        <v>10.472440944881891</v>
      </c>
      <c r="AB10" s="19"/>
      <c r="AC10" s="19">
        <v>31.5</v>
      </c>
      <c r="AD10" s="19">
        <v>8.346456692913387</v>
      </c>
      <c r="AE10" s="19">
        <v>8.0314960629921259</v>
      </c>
      <c r="AF10" s="19">
        <v>7.8740157480314963</v>
      </c>
      <c r="AG10" s="19">
        <v>10.393700787401576</v>
      </c>
      <c r="AH10" s="19"/>
      <c r="AI10" s="19">
        <v>30.75</v>
      </c>
      <c r="AJ10" s="19">
        <v>8.2677165354330722</v>
      </c>
      <c r="AK10" s="19">
        <v>7.6377952755905518</v>
      </c>
      <c r="AL10" s="19">
        <v>7.4015748031496065</v>
      </c>
      <c r="AM10" s="19">
        <v>10.314960629921261</v>
      </c>
    </row>
    <row r="11" spans="1:39" x14ac:dyDescent="0.45">
      <c r="A11" s="18">
        <v>7</v>
      </c>
      <c r="B11" s="19" t="s">
        <v>71</v>
      </c>
      <c r="C11" s="19" t="s">
        <v>106</v>
      </c>
      <c r="D11" s="19" t="s">
        <v>130</v>
      </c>
      <c r="E11" s="22">
        <v>3.875</v>
      </c>
      <c r="F11" s="22">
        <v>9.3699999999999992</v>
      </c>
      <c r="G11" s="22">
        <v>2.6</v>
      </c>
      <c r="H11" s="22">
        <v>10.425000000000001</v>
      </c>
      <c r="I11" s="22">
        <v>9.68</v>
      </c>
      <c r="J11" s="22">
        <v>2.58</v>
      </c>
      <c r="K11" s="22">
        <v>10.255000000000001</v>
      </c>
      <c r="L11" s="22"/>
      <c r="M11" s="22">
        <v>33.75</v>
      </c>
      <c r="N11" s="22">
        <v>8.9370078740157481</v>
      </c>
      <c r="O11" s="22">
        <v>8.8582677165354333</v>
      </c>
      <c r="P11" s="22">
        <v>8.8582677165354333</v>
      </c>
      <c r="Q11" s="22">
        <v>10.236220472440946</v>
      </c>
      <c r="R11" s="22"/>
      <c r="S11" s="22">
        <v>33.6875</v>
      </c>
      <c r="T11" s="22">
        <v>8.4251968503937018</v>
      </c>
      <c r="U11" s="22">
        <v>9.0944881889763778</v>
      </c>
      <c r="V11" s="22">
        <v>8.9370078740157481</v>
      </c>
      <c r="W11" s="22">
        <v>8.4645669291338592</v>
      </c>
      <c r="X11" s="22">
        <v>8.4251968503937018</v>
      </c>
      <c r="Y11" s="22">
        <v>8.9370078740157481</v>
      </c>
      <c r="Z11" s="22">
        <v>9.0944881889763778</v>
      </c>
      <c r="AA11" s="22">
        <v>10.354330708661418</v>
      </c>
      <c r="AB11" s="22"/>
      <c r="AC11" s="22">
        <v>31.875</v>
      </c>
      <c r="AD11" s="22">
        <v>8.228346456692913</v>
      </c>
      <c r="AE11" s="22">
        <v>8.2677165354330722</v>
      </c>
      <c r="AF11" s="22">
        <v>8.3070866141732296</v>
      </c>
      <c r="AG11" s="22">
        <v>10.393700787401576</v>
      </c>
      <c r="AH11" s="22"/>
      <c r="AI11" s="22">
        <v>30.9375</v>
      </c>
      <c r="AJ11" s="22">
        <v>8.346456692913387</v>
      </c>
      <c r="AK11" s="22">
        <v>7.9527559055118111</v>
      </c>
      <c r="AL11" s="22">
        <v>7.7165354330708666</v>
      </c>
      <c r="AM11" s="22">
        <v>10.15748031496063</v>
      </c>
    </row>
    <row r="12" spans="1:39" x14ac:dyDescent="0.45">
      <c r="A12" s="18">
        <v>8</v>
      </c>
      <c r="B12" s="19" t="s">
        <v>98</v>
      </c>
      <c r="C12" s="19" t="s">
        <v>106</v>
      </c>
      <c r="D12" s="19" t="s">
        <v>129</v>
      </c>
      <c r="E12" s="22">
        <v>4.1100000000000003</v>
      </c>
      <c r="F12" s="22">
        <v>9.25</v>
      </c>
      <c r="G12" s="22">
        <v>2.65</v>
      </c>
      <c r="H12" s="22">
        <v>10.51</v>
      </c>
      <c r="I12" s="22">
        <v>9.5299999999999994</v>
      </c>
      <c r="J12" s="22">
        <v>2.5</v>
      </c>
      <c r="K12" s="22">
        <v>10.23</v>
      </c>
      <c r="L12" s="22"/>
      <c r="M12" s="22">
        <v>33.5</v>
      </c>
      <c r="N12" s="22">
        <v>8.3070866141732296</v>
      </c>
      <c r="O12" s="22">
        <v>8.5826771653543314</v>
      </c>
      <c r="P12" s="22">
        <v>8.2677165354330722</v>
      </c>
      <c r="Q12" s="22">
        <v>10.314960629921261</v>
      </c>
      <c r="R12" s="22"/>
      <c r="S12" s="22">
        <v>33.700000000000003</v>
      </c>
      <c r="T12" s="22">
        <v>8.3858267716535444</v>
      </c>
      <c r="U12" s="22">
        <v>8.8976377952755907</v>
      </c>
      <c r="V12" s="22">
        <v>8.7401574803149611</v>
      </c>
      <c r="W12" s="22">
        <v>8.3070866141732296</v>
      </c>
      <c r="X12" s="22">
        <v>8.346456692913387</v>
      </c>
      <c r="Y12" s="22">
        <v>8.543307086614174</v>
      </c>
      <c r="Z12" s="22">
        <v>8.543307086614174</v>
      </c>
      <c r="AA12" s="22">
        <v>10.511811023622048</v>
      </c>
      <c r="AB12" s="22"/>
      <c r="AC12" s="22">
        <v>32.1</v>
      </c>
      <c r="AD12" s="22">
        <v>8.1889763779527556</v>
      </c>
      <c r="AE12" s="22">
        <v>8.0314960629921259</v>
      </c>
      <c r="AF12" s="22">
        <v>7.9527559055118111</v>
      </c>
      <c r="AG12" s="22">
        <v>10.275590551181104</v>
      </c>
      <c r="AH12" s="22"/>
      <c r="AI12" s="22">
        <v>31</v>
      </c>
      <c r="AJ12" s="22">
        <v>8.346456692913387</v>
      </c>
      <c r="AK12" s="22">
        <v>7.7952755905511815</v>
      </c>
      <c r="AL12" s="22">
        <v>7.8740157480314963</v>
      </c>
      <c r="AM12" s="22">
        <v>10.196850393700789</v>
      </c>
    </row>
    <row r="13" spans="1:39" x14ac:dyDescent="0.45">
      <c r="A13" s="18">
        <v>9</v>
      </c>
      <c r="B13" s="19" t="s">
        <v>94</v>
      </c>
      <c r="C13" s="19" t="s">
        <v>106</v>
      </c>
      <c r="D13" s="19" t="s">
        <v>129</v>
      </c>
      <c r="E13" s="22">
        <v>4.3499999999999996</v>
      </c>
      <c r="F13" s="22">
        <v>9.4499999999999993</v>
      </c>
      <c r="G13" s="22">
        <v>2.6</v>
      </c>
      <c r="H13" s="22">
        <v>10.55</v>
      </c>
      <c r="I13" s="22">
        <v>9.3699999999999992</v>
      </c>
      <c r="J13" s="22">
        <v>2.75</v>
      </c>
      <c r="K13" s="22">
        <v>10.7</v>
      </c>
      <c r="L13" s="22"/>
      <c r="M13" s="22">
        <v>33.75</v>
      </c>
      <c r="N13" s="22">
        <v>8.1889763779527556</v>
      </c>
      <c r="O13" s="22">
        <v>8.7401574803149611</v>
      </c>
      <c r="P13" s="22">
        <v>8.3858267716535444</v>
      </c>
      <c r="Q13" s="22">
        <v>10.393700787401576</v>
      </c>
      <c r="R13" s="22"/>
      <c r="S13" s="22">
        <v>33.8125</v>
      </c>
      <c r="T13" s="22">
        <v>8.5039370078740166</v>
      </c>
      <c r="U13" s="22">
        <v>9.0944881889763778</v>
      </c>
      <c r="V13" s="22">
        <v>9.1338582677165352</v>
      </c>
      <c r="W13" s="22">
        <v>8.6220472440944889</v>
      </c>
      <c r="X13" s="22">
        <v>8.4251968503937018</v>
      </c>
      <c r="Y13" s="22">
        <v>8.7007874015748037</v>
      </c>
      <c r="Z13" s="22">
        <v>8.7007874015748037</v>
      </c>
      <c r="AA13" s="22">
        <v>10.511811023622048</v>
      </c>
      <c r="AB13" s="22"/>
      <c r="AC13" s="22">
        <v>31.8125</v>
      </c>
      <c r="AD13" s="22">
        <v>8.4251968503937018</v>
      </c>
      <c r="AE13" s="22">
        <v>8.1102362204724407</v>
      </c>
      <c r="AF13" s="22">
        <v>7.9527559055118111</v>
      </c>
      <c r="AG13" s="22">
        <v>10.393700787401576</v>
      </c>
      <c r="AH13" s="22"/>
      <c r="AI13" s="22">
        <v>30.875</v>
      </c>
      <c r="AJ13" s="22">
        <v>8.543307086614174</v>
      </c>
      <c r="AK13" s="22">
        <v>8.0314960629921259</v>
      </c>
      <c r="AL13" s="22">
        <v>8.0708661417322833</v>
      </c>
      <c r="AM13" s="22">
        <v>10.118110236220472</v>
      </c>
    </row>
    <row r="14" spans="1:39" x14ac:dyDescent="0.45">
      <c r="A14" s="18">
        <v>10</v>
      </c>
      <c r="B14" s="19" t="s">
        <v>93</v>
      </c>
      <c r="C14" s="19" t="s">
        <v>106</v>
      </c>
      <c r="D14" s="19" t="s">
        <v>129</v>
      </c>
      <c r="E14" s="22">
        <v>4.4399999999999995</v>
      </c>
      <c r="F14" s="22">
        <v>9.33</v>
      </c>
      <c r="G14" s="22">
        <v>2.5</v>
      </c>
      <c r="H14" s="22">
        <v>10.77</v>
      </c>
      <c r="I14" s="22">
        <v>9.0500000000000007</v>
      </c>
      <c r="J14" s="22">
        <v>2.7</v>
      </c>
      <c r="K14" s="22">
        <v>10.77</v>
      </c>
      <c r="L14" s="22"/>
      <c r="M14" s="22">
        <v>33.625</v>
      </c>
      <c r="N14" s="22">
        <v>8.5039370078740166</v>
      </c>
      <c r="O14" s="22">
        <v>8.8582677165354333</v>
      </c>
      <c r="P14" s="22">
        <v>8.7401574803149611</v>
      </c>
      <c r="Q14" s="22">
        <v>10.314960629921261</v>
      </c>
      <c r="R14" s="22"/>
      <c r="S14" s="22">
        <v>33.625</v>
      </c>
      <c r="T14" s="22">
        <v>8.5826771653543314</v>
      </c>
      <c r="U14" s="22">
        <v>9.0551181102362204</v>
      </c>
      <c r="V14" s="22">
        <v>9.0551181102362204</v>
      </c>
      <c r="W14" s="22">
        <v>8.3858267716535444</v>
      </c>
      <c r="X14" s="22">
        <v>8.1889763779527556</v>
      </c>
      <c r="Y14" s="22">
        <v>8.6614173228346463</v>
      </c>
      <c r="Z14" s="22">
        <v>8.6220472440944889</v>
      </c>
      <c r="AA14" s="22">
        <v>10.275590551181104</v>
      </c>
      <c r="AB14" s="22"/>
      <c r="AC14" s="22">
        <v>31.875</v>
      </c>
      <c r="AD14" s="22">
        <v>8.3858267716535444</v>
      </c>
      <c r="AE14" s="22">
        <v>8.0708661417322833</v>
      </c>
      <c r="AF14" s="22">
        <v>7.9921259842519685</v>
      </c>
      <c r="AG14" s="22">
        <v>10.354330708661418</v>
      </c>
      <c r="AH14" s="22"/>
      <c r="AI14" s="22">
        <v>30.875</v>
      </c>
      <c r="AJ14" s="22">
        <v>8.7007874015748037</v>
      </c>
      <c r="AK14" s="22">
        <v>8.0314960629921259</v>
      </c>
      <c r="AL14" s="22">
        <v>7.9921259842519685</v>
      </c>
      <c r="AM14" s="22">
        <v>10.196850393700789</v>
      </c>
    </row>
    <row r="15" spans="1:39" x14ac:dyDescent="0.45">
      <c r="A15" s="18">
        <v>11</v>
      </c>
      <c r="B15" s="19" t="s">
        <v>71</v>
      </c>
      <c r="C15" s="19" t="s">
        <v>107</v>
      </c>
      <c r="D15" s="19" t="s">
        <v>130</v>
      </c>
      <c r="E15" s="22">
        <v>4.17</v>
      </c>
      <c r="F15" s="22">
        <v>9.52</v>
      </c>
      <c r="G15" s="22">
        <v>2.4500000000000002</v>
      </c>
      <c r="H15" s="22">
        <v>10.45</v>
      </c>
      <c r="I15" s="22">
        <v>9.4499999999999993</v>
      </c>
      <c r="J15" s="22">
        <v>2.65</v>
      </c>
      <c r="K15" s="22">
        <v>10.45</v>
      </c>
      <c r="L15" s="22"/>
      <c r="M15" s="22">
        <v>33.625</v>
      </c>
      <c r="N15" s="22">
        <v>8.6614173228346463</v>
      </c>
      <c r="O15" s="22">
        <v>9.015748031496063</v>
      </c>
      <c r="P15" s="22">
        <v>8.7401574803149611</v>
      </c>
      <c r="Q15" s="22">
        <v>10.393700787401576</v>
      </c>
      <c r="R15" s="22"/>
      <c r="S15" s="22">
        <v>33.75</v>
      </c>
      <c r="T15" s="22">
        <v>8.4251968503937018</v>
      </c>
      <c r="U15" s="22">
        <v>9.0944881889763778</v>
      </c>
      <c r="V15" s="22">
        <v>8.9370078740157481</v>
      </c>
      <c r="W15" s="22">
        <v>8.4645669291338592</v>
      </c>
      <c r="X15" s="22">
        <v>8.8976377952755907</v>
      </c>
      <c r="Y15" s="22">
        <v>9.0944881889763778</v>
      </c>
      <c r="Z15" s="22">
        <v>9.2519685039370092</v>
      </c>
      <c r="AA15" s="22">
        <v>10.314960629921261</v>
      </c>
      <c r="AB15" s="22"/>
      <c r="AC15" s="22">
        <v>32.3125</v>
      </c>
      <c r="AD15" s="22">
        <v>8.3070866141732296</v>
      </c>
      <c r="AE15" s="22">
        <v>8.3858267716535444</v>
      </c>
      <c r="AF15" s="22">
        <v>8.346456692913387</v>
      </c>
      <c r="AG15" s="22">
        <v>10.433070866141733</v>
      </c>
      <c r="AH15" s="22"/>
      <c r="AI15" s="22">
        <v>31.125</v>
      </c>
      <c r="AJ15" s="22">
        <v>8.5826771653543314</v>
      </c>
      <c r="AK15" s="22">
        <v>8.1496062992125982</v>
      </c>
      <c r="AL15" s="22">
        <v>8.0708661417322833</v>
      </c>
      <c r="AM15" s="22">
        <v>10.196850393700789</v>
      </c>
    </row>
    <row r="16" spans="1:39" x14ac:dyDescent="0.45">
      <c r="A16" s="18">
        <v>12</v>
      </c>
      <c r="B16" s="19" t="s">
        <v>67</v>
      </c>
      <c r="C16" s="19" t="s">
        <v>107</v>
      </c>
      <c r="D16" s="19" t="s">
        <v>130</v>
      </c>
      <c r="E16" s="22">
        <v>4.4000000000000004</v>
      </c>
      <c r="F16" s="22">
        <v>9.33</v>
      </c>
      <c r="G16" s="22">
        <v>2.67</v>
      </c>
      <c r="H16" s="22">
        <v>10.45</v>
      </c>
      <c r="I16" s="22">
        <v>9.33</v>
      </c>
      <c r="J16" s="22">
        <v>2.35</v>
      </c>
      <c r="K16" s="22">
        <v>10.45</v>
      </c>
      <c r="L16" s="22"/>
      <c r="M16" s="22">
        <v>33.625</v>
      </c>
      <c r="N16" s="22">
        <v>8.8188976377952759</v>
      </c>
      <c r="O16" s="22">
        <v>9.0551181102362204</v>
      </c>
      <c r="P16" s="22">
        <v>9.1732283464566926</v>
      </c>
      <c r="Q16" s="22">
        <v>10.314960629921261</v>
      </c>
      <c r="R16" s="22"/>
      <c r="S16" s="22">
        <v>33.625</v>
      </c>
      <c r="T16" s="22">
        <v>8.7401574803149611</v>
      </c>
      <c r="U16" s="22">
        <v>9.330708661417324</v>
      </c>
      <c r="V16" s="22">
        <v>8.9370078740157481</v>
      </c>
      <c r="W16" s="22">
        <v>9.0551181102362204</v>
      </c>
      <c r="X16" s="22">
        <v>9.3700787401574814</v>
      </c>
      <c r="Y16" s="22">
        <v>9.4488188976377963</v>
      </c>
      <c r="Z16" s="22">
        <v>9.4094488188976388</v>
      </c>
      <c r="AA16" s="22">
        <v>10.275590551181104</v>
      </c>
      <c r="AB16" s="22"/>
      <c r="AC16" s="22">
        <v>31.625</v>
      </c>
      <c r="AD16" s="22">
        <v>9.015748031496063</v>
      </c>
      <c r="AE16" s="22">
        <v>8.8976377952755907</v>
      </c>
      <c r="AF16" s="22">
        <v>8.9763779527559056</v>
      </c>
      <c r="AG16" s="22">
        <v>10.314960629921261</v>
      </c>
      <c r="AH16" s="22"/>
      <c r="AI16" s="22">
        <v>30.75</v>
      </c>
      <c r="AJ16" s="22">
        <v>8.8976377952755907</v>
      </c>
      <c r="AK16" s="22">
        <v>8.3858267716535444</v>
      </c>
      <c r="AL16" s="22">
        <v>8.1102362204724407</v>
      </c>
      <c r="AM16" s="22">
        <v>10.236220472440946</v>
      </c>
    </row>
    <row r="17" spans="1:39" x14ac:dyDescent="0.45">
      <c r="A17" s="18">
        <v>13</v>
      </c>
      <c r="B17" s="19" t="s">
        <v>68</v>
      </c>
      <c r="C17" s="19" t="s">
        <v>107</v>
      </c>
      <c r="D17" s="19" t="s">
        <v>129</v>
      </c>
      <c r="E17" s="22">
        <v>4.0250000000000004</v>
      </c>
      <c r="F17" s="22">
        <v>9.2899999999999991</v>
      </c>
      <c r="G17" s="22">
        <v>2.35</v>
      </c>
      <c r="H17" s="22">
        <v>9.9450000000000003</v>
      </c>
      <c r="I17" s="22">
        <v>9.57</v>
      </c>
      <c r="J17" s="22">
        <v>2.5499999999999998</v>
      </c>
      <c r="K17" s="22">
        <v>10.305</v>
      </c>
      <c r="L17" s="22"/>
      <c r="M17" s="22">
        <v>33.5</v>
      </c>
      <c r="N17" s="22">
        <v>8.7007874015748037</v>
      </c>
      <c r="O17" s="22">
        <v>8.8582677165354333</v>
      </c>
      <c r="P17" s="22">
        <v>8.7401574803149611</v>
      </c>
      <c r="Q17" s="22">
        <v>10.196850393700789</v>
      </c>
      <c r="R17" s="22"/>
      <c r="S17" s="22">
        <v>33.75</v>
      </c>
      <c r="T17" s="22">
        <v>8.4645669291338592</v>
      </c>
      <c r="U17" s="22">
        <v>9.0551181102362204</v>
      </c>
      <c r="V17" s="22">
        <v>8.9763779527559056</v>
      </c>
      <c r="W17" s="22">
        <v>8.4645669291338592</v>
      </c>
      <c r="X17" s="22">
        <v>8.5826771653543314</v>
      </c>
      <c r="Y17" s="22">
        <v>8.9370078740157481</v>
      </c>
      <c r="Z17" s="22">
        <v>8.9763779527559056</v>
      </c>
      <c r="AA17" s="22">
        <v>10.433070866141733</v>
      </c>
      <c r="AB17" s="22"/>
      <c r="AC17" s="22">
        <v>32</v>
      </c>
      <c r="AD17" s="22">
        <v>8.543307086614174</v>
      </c>
      <c r="AE17" s="22">
        <v>8.6220472440944889</v>
      </c>
      <c r="AF17" s="22">
        <v>8.6220472440944889</v>
      </c>
      <c r="AG17" s="22">
        <v>10.354330708661418</v>
      </c>
      <c r="AH17" s="22"/>
      <c r="AI17" s="22">
        <v>30.875</v>
      </c>
      <c r="AJ17" s="22">
        <v>8.6220472440944889</v>
      </c>
      <c r="AK17" s="22">
        <v>8.1889763779527556</v>
      </c>
      <c r="AL17" s="22">
        <v>8.1496062992125982</v>
      </c>
      <c r="AM17" s="22">
        <v>10.236220472440946</v>
      </c>
    </row>
    <row r="18" spans="1:39" x14ac:dyDescent="0.45">
      <c r="A18" s="18">
        <v>14</v>
      </c>
      <c r="B18" s="19" t="s">
        <v>101</v>
      </c>
      <c r="C18" s="19" t="s">
        <v>107</v>
      </c>
      <c r="D18" s="19" t="s">
        <v>129</v>
      </c>
      <c r="E18" s="22">
        <v>4.2</v>
      </c>
      <c r="F18" s="22">
        <v>9.33</v>
      </c>
      <c r="G18" s="22">
        <v>2.75</v>
      </c>
      <c r="H18" s="22">
        <v>10.3</v>
      </c>
      <c r="I18" s="22">
        <v>9.2100000000000009</v>
      </c>
      <c r="J18" s="22">
        <v>2.4500000000000002</v>
      </c>
      <c r="K18" s="22">
        <v>10.199999999999999</v>
      </c>
      <c r="L18" s="22"/>
      <c r="M18" s="22">
        <v>34</v>
      </c>
      <c r="N18" s="22">
        <v>8.5826771653543314</v>
      </c>
      <c r="O18" s="22">
        <v>8.9763779527559056</v>
      </c>
      <c r="P18" s="22">
        <v>8.9370078740157481</v>
      </c>
      <c r="Q18" s="22">
        <v>10.551181102362206</v>
      </c>
      <c r="R18" s="22"/>
      <c r="S18" s="22">
        <v>34</v>
      </c>
      <c r="T18" s="22">
        <v>8.5826771653543314</v>
      </c>
      <c r="U18" s="22">
        <v>9.1338582677165352</v>
      </c>
      <c r="V18" s="22">
        <v>9.1338582677165352</v>
      </c>
      <c r="W18" s="22">
        <v>8.6614173228346463</v>
      </c>
      <c r="X18" s="22">
        <v>8.543307086614174</v>
      </c>
      <c r="Y18" s="22">
        <v>8.9370078740157481</v>
      </c>
      <c r="Z18" s="22">
        <v>8.9763779527559056</v>
      </c>
      <c r="AA18" s="22">
        <v>10.669291338582678</v>
      </c>
      <c r="AB18" s="22"/>
      <c r="AC18" s="22">
        <v>32.25</v>
      </c>
      <c r="AD18" s="22">
        <v>8.4645669291338592</v>
      </c>
      <c r="AE18" s="22">
        <v>8.4251968503937018</v>
      </c>
      <c r="AF18" s="22">
        <v>8.3858267716535444</v>
      </c>
      <c r="AG18" s="22">
        <v>10.551181102362206</v>
      </c>
      <c r="AH18" s="22"/>
      <c r="AI18" s="22">
        <v>31.375</v>
      </c>
      <c r="AJ18" s="22">
        <v>8.7007874015748037</v>
      </c>
      <c r="AK18" s="22">
        <v>8.0708661417322833</v>
      </c>
      <c r="AL18" s="22">
        <v>8.1889763779527556</v>
      </c>
      <c r="AM18" s="22">
        <v>10.275590551181104</v>
      </c>
    </row>
    <row r="19" spans="1:39" x14ac:dyDescent="0.45">
      <c r="A19" s="18">
        <v>15</v>
      </c>
      <c r="B19" s="19" t="s">
        <v>69</v>
      </c>
      <c r="C19" s="19" t="s">
        <v>107</v>
      </c>
      <c r="D19" s="19" t="s">
        <v>130</v>
      </c>
      <c r="E19" s="22">
        <v>4.3149999999999995</v>
      </c>
      <c r="F19" s="22">
        <v>9.3699999999999992</v>
      </c>
      <c r="G19" s="22">
        <v>2.4700000000000002</v>
      </c>
      <c r="H19" s="22">
        <v>10.494999999999999</v>
      </c>
      <c r="I19" s="22">
        <v>9.33</v>
      </c>
      <c r="J19" s="22">
        <v>2.52</v>
      </c>
      <c r="K19" s="22">
        <v>10.475</v>
      </c>
      <c r="L19" s="22"/>
      <c r="M19" s="22">
        <v>33.5625</v>
      </c>
      <c r="N19" s="22">
        <v>8.7007874015748037</v>
      </c>
      <c r="O19" s="22">
        <v>8.9763779527559056</v>
      </c>
      <c r="P19" s="22">
        <v>8.8582677165354333</v>
      </c>
      <c r="Q19" s="22">
        <v>10.236220472440946</v>
      </c>
      <c r="R19" s="22"/>
      <c r="S19" s="22">
        <v>33.5</v>
      </c>
      <c r="T19" s="22">
        <v>8.346456692913387</v>
      </c>
      <c r="U19" s="22">
        <v>8.8976377952755907</v>
      </c>
      <c r="V19" s="22">
        <v>8.8976377952755907</v>
      </c>
      <c r="W19" s="22">
        <v>8.4645669291338592</v>
      </c>
      <c r="X19" s="22">
        <v>8.4251968503937018</v>
      </c>
      <c r="Y19" s="22">
        <v>8.6614173228346463</v>
      </c>
      <c r="Z19" s="22">
        <v>8.8582677165354333</v>
      </c>
      <c r="AA19" s="22">
        <v>10.511811023622048</v>
      </c>
      <c r="AB19" s="22"/>
      <c r="AC19" s="22">
        <v>31.625</v>
      </c>
      <c r="AD19" s="22">
        <v>8.543307086614174</v>
      </c>
      <c r="AE19" s="22">
        <v>8.346456692913387</v>
      </c>
      <c r="AF19" s="22">
        <v>8.4251968503937018</v>
      </c>
      <c r="AG19" s="22">
        <v>10.354330708661418</v>
      </c>
      <c r="AH19" s="22"/>
      <c r="AI19" s="22">
        <v>30.75</v>
      </c>
      <c r="AJ19" s="22">
        <v>8.5039370078740166</v>
      </c>
      <c r="AK19" s="22">
        <v>7.8740157480314963</v>
      </c>
      <c r="AL19" s="22">
        <v>7.8740157480314963</v>
      </c>
      <c r="AM19" s="22">
        <v>10.196850393700789</v>
      </c>
    </row>
    <row r="20" spans="1:39" x14ac:dyDescent="0.45">
      <c r="A20" s="18">
        <v>16</v>
      </c>
      <c r="B20" s="19" t="s">
        <v>70</v>
      </c>
      <c r="C20" s="19" t="s">
        <v>107</v>
      </c>
      <c r="D20" s="19" t="s">
        <v>129</v>
      </c>
      <c r="E20" s="22">
        <v>4.8</v>
      </c>
      <c r="F20" s="22">
        <v>9.1732283464566926</v>
      </c>
      <c r="G20" s="22">
        <v>2.25</v>
      </c>
      <c r="H20" s="22">
        <v>10.75</v>
      </c>
      <c r="I20" s="22">
        <v>9.5275590551181111</v>
      </c>
      <c r="J20" s="22">
        <v>2.6</v>
      </c>
      <c r="K20" s="22">
        <v>11</v>
      </c>
      <c r="L20" s="22"/>
      <c r="M20" s="22">
        <v>33.619999999999997</v>
      </c>
      <c r="N20" s="22">
        <v>8.346456692913387</v>
      </c>
      <c r="O20" s="22">
        <v>9.0551181102362204</v>
      </c>
      <c r="P20" s="22">
        <v>8.6614173228346463</v>
      </c>
      <c r="Q20" s="22">
        <v>10.433070866141733</v>
      </c>
      <c r="R20" s="22"/>
      <c r="S20" s="22">
        <v>33.619999999999997</v>
      </c>
      <c r="T20" s="22">
        <v>8.6614173228346463</v>
      </c>
      <c r="U20" s="22">
        <v>9.2125984251968518</v>
      </c>
      <c r="V20" s="22">
        <v>9.2913385826771666</v>
      </c>
      <c r="W20" s="22">
        <v>8.7795275590551185</v>
      </c>
      <c r="X20" s="22">
        <v>8.8582677165354333</v>
      </c>
      <c r="Y20" s="22">
        <v>9.0551181102362204</v>
      </c>
      <c r="Z20" s="22">
        <v>8.9763779527559056</v>
      </c>
      <c r="AA20" s="22">
        <v>10.433070866141733</v>
      </c>
      <c r="AB20" s="22"/>
      <c r="AC20" s="22">
        <v>31.875</v>
      </c>
      <c r="AD20" s="22">
        <v>8.7401574803149611</v>
      </c>
      <c r="AE20" s="22">
        <v>8.8582677165354333</v>
      </c>
      <c r="AF20" s="22">
        <v>8.346456692913387</v>
      </c>
      <c r="AG20" s="22">
        <v>10.275590551181104</v>
      </c>
      <c r="AH20" s="22"/>
      <c r="AI20" s="22">
        <v>31</v>
      </c>
      <c r="AJ20" s="22">
        <v>9.015748031496063</v>
      </c>
      <c r="AK20" s="22">
        <v>8.8188976377952759</v>
      </c>
      <c r="AL20" s="22">
        <v>8.3070866141732296</v>
      </c>
      <c r="AM20" s="22">
        <v>9.9606299212598426</v>
      </c>
    </row>
    <row r="21" spans="1:39" x14ac:dyDescent="0.45">
      <c r="A21" s="18">
        <v>17</v>
      </c>
      <c r="B21" s="19" t="s">
        <v>97</v>
      </c>
      <c r="C21" s="19" t="s">
        <v>107</v>
      </c>
      <c r="D21" s="19" t="s">
        <v>130</v>
      </c>
      <c r="E21" s="19">
        <v>4.4000000000000004</v>
      </c>
      <c r="F21" s="19">
        <v>9.3699999999999992</v>
      </c>
      <c r="G21" s="19">
        <v>2.9</v>
      </c>
      <c r="H21" s="19">
        <v>10.5</v>
      </c>
      <c r="I21" s="19">
        <v>9.25</v>
      </c>
      <c r="J21" s="19">
        <v>2.75</v>
      </c>
      <c r="K21" s="19">
        <v>10.5</v>
      </c>
      <c r="L21" s="19"/>
      <c r="M21" s="19">
        <v>33.5</v>
      </c>
      <c r="N21" s="19">
        <v>8.4645669291338592</v>
      </c>
      <c r="O21" s="19">
        <v>9.015748031496063</v>
      </c>
      <c r="P21" s="19">
        <v>8.8976377952755907</v>
      </c>
      <c r="Q21" s="19">
        <v>10.196850393700789</v>
      </c>
      <c r="R21" s="19"/>
      <c r="S21" s="19">
        <v>33.5</v>
      </c>
      <c r="T21" s="19">
        <v>8.7007874015748037</v>
      </c>
      <c r="U21" s="19">
        <v>9.2913385826771666</v>
      </c>
      <c r="V21" s="19">
        <v>9.2125984251968518</v>
      </c>
      <c r="W21" s="19">
        <v>8.8188976377952759</v>
      </c>
      <c r="X21" s="19">
        <v>8.8976377952755907</v>
      </c>
      <c r="Y21" s="19">
        <v>9.5275590551181111</v>
      </c>
      <c r="Z21" s="19">
        <v>9.6062992125984259</v>
      </c>
      <c r="AA21" s="19">
        <v>10.472440944881891</v>
      </c>
      <c r="AB21" s="19"/>
      <c r="AC21" s="19">
        <v>31.75</v>
      </c>
      <c r="AD21" s="19">
        <v>8.5826771653543314</v>
      </c>
      <c r="AE21" s="19">
        <v>8.5039370078740166</v>
      </c>
      <c r="AF21" s="19">
        <v>8.5826771653543314</v>
      </c>
      <c r="AG21" s="19">
        <v>10.393700787401576</v>
      </c>
      <c r="AH21" s="19"/>
      <c r="AI21" s="19">
        <v>30.75</v>
      </c>
      <c r="AJ21" s="19">
        <v>8.5039370078740166</v>
      </c>
      <c r="AK21" s="19">
        <v>8.1102362204724407</v>
      </c>
      <c r="AL21" s="19">
        <v>8.0708661417322833</v>
      </c>
      <c r="AM21" s="19">
        <v>10.236220472440946</v>
      </c>
    </row>
    <row r="22" spans="1:39" x14ac:dyDescent="0.45">
      <c r="A22" s="18">
        <v>18</v>
      </c>
      <c r="B22" s="19" t="s">
        <v>94</v>
      </c>
      <c r="C22" s="19" t="s">
        <v>107</v>
      </c>
      <c r="D22" s="19" t="s">
        <v>130</v>
      </c>
      <c r="E22" s="22">
        <v>4.375</v>
      </c>
      <c r="F22" s="22">
        <v>9.3699999999999992</v>
      </c>
      <c r="G22" s="22">
        <v>2.65</v>
      </c>
      <c r="H22" s="22">
        <v>10.525</v>
      </c>
      <c r="I22" s="22">
        <v>9.48</v>
      </c>
      <c r="J22" s="22">
        <v>2.6</v>
      </c>
      <c r="K22" s="22">
        <v>10.425000000000001</v>
      </c>
      <c r="L22" s="22"/>
      <c r="M22" s="22">
        <v>33.75</v>
      </c>
      <c r="N22" s="22">
        <v>8.1889763779527556</v>
      </c>
      <c r="O22" s="22">
        <v>8.8582677165354333</v>
      </c>
      <c r="P22" s="22">
        <v>8.3858267716535444</v>
      </c>
      <c r="Q22" s="22">
        <v>10.314960629921261</v>
      </c>
      <c r="R22" s="22"/>
      <c r="S22" s="22">
        <v>33.8125</v>
      </c>
      <c r="T22" s="22">
        <v>8.3070866141732296</v>
      </c>
      <c r="U22" s="22">
        <v>9.015748031496063</v>
      </c>
      <c r="V22" s="22">
        <v>9.015748031496063</v>
      </c>
      <c r="W22" s="22">
        <v>8.7007874015748037</v>
      </c>
      <c r="X22" s="22">
        <v>8.543307086614174</v>
      </c>
      <c r="Y22" s="22">
        <v>8.8976377952755907</v>
      </c>
      <c r="Z22" s="22">
        <v>8.8582677165354333</v>
      </c>
      <c r="AA22" s="22">
        <v>10.472440944881891</v>
      </c>
      <c r="AB22" s="22"/>
      <c r="AC22" s="22">
        <v>31.875</v>
      </c>
      <c r="AD22" s="22">
        <v>8.5039370078740166</v>
      </c>
      <c r="AE22" s="22">
        <v>8.346456692913387</v>
      </c>
      <c r="AF22" s="22">
        <v>8.2677165354330722</v>
      </c>
      <c r="AG22" s="22">
        <v>10.433070866141733</v>
      </c>
      <c r="AH22" s="22"/>
      <c r="AI22" s="22">
        <v>30.9375</v>
      </c>
      <c r="AJ22" s="22">
        <v>8.4645669291338592</v>
      </c>
      <c r="AK22" s="22">
        <v>7.9527559055118111</v>
      </c>
      <c r="AL22" s="22">
        <v>7.9527559055118111</v>
      </c>
      <c r="AM22" s="22">
        <v>10.196850393700789</v>
      </c>
    </row>
    <row r="23" spans="1:39" x14ac:dyDescent="0.45">
      <c r="A23" s="18">
        <v>19</v>
      </c>
      <c r="B23" s="19" t="s">
        <v>93</v>
      </c>
      <c r="C23" s="19" t="s">
        <v>107</v>
      </c>
      <c r="D23" s="19" t="s">
        <v>129</v>
      </c>
      <c r="E23" s="22">
        <v>4.3699999999999992</v>
      </c>
      <c r="F23" s="22">
        <v>9.41</v>
      </c>
      <c r="G23" s="22">
        <v>2.4500000000000002</v>
      </c>
      <c r="H23" s="22">
        <v>10.17</v>
      </c>
      <c r="I23" s="22">
        <v>9.41</v>
      </c>
      <c r="J23" s="22">
        <v>2.72</v>
      </c>
      <c r="K23" s="22">
        <v>10.37</v>
      </c>
      <c r="L23" s="22"/>
      <c r="M23" s="22">
        <v>33.5</v>
      </c>
      <c r="N23" s="22">
        <v>8.7401574803149611</v>
      </c>
      <c r="O23" s="22">
        <v>9.0551181102362204</v>
      </c>
      <c r="P23" s="22">
        <v>9.0551181102362204</v>
      </c>
      <c r="Q23" s="22">
        <v>10.354330708661418</v>
      </c>
      <c r="R23" s="22"/>
      <c r="S23" s="22">
        <v>33.8125</v>
      </c>
      <c r="T23" s="22">
        <v>8.5039370078740166</v>
      </c>
      <c r="U23" s="22">
        <v>9.1338582677165352</v>
      </c>
      <c r="V23" s="22">
        <v>8.9763779527559056</v>
      </c>
      <c r="W23" s="22">
        <v>8.4251968503937018</v>
      </c>
      <c r="X23" s="22">
        <v>8.5039370078740166</v>
      </c>
      <c r="Y23" s="22">
        <v>8.8582677165354333</v>
      </c>
      <c r="Z23" s="22">
        <v>8.8976377952755907</v>
      </c>
      <c r="AA23" s="22">
        <v>10.551181102362206</v>
      </c>
      <c r="AB23" s="22"/>
      <c r="AC23" s="22">
        <v>32.0625</v>
      </c>
      <c r="AD23" s="22">
        <v>8.4645669291338592</v>
      </c>
      <c r="AE23" s="22">
        <v>8.3070866141732296</v>
      </c>
      <c r="AF23" s="22">
        <v>8.1102362204724407</v>
      </c>
      <c r="AG23" s="22">
        <v>10.472440944881891</v>
      </c>
      <c r="AH23" s="22"/>
      <c r="AI23" s="22">
        <v>31</v>
      </c>
      <c r="AJ23" s="22">
        <v>8.3858267716535444</v>
      </c>
      <c r="AK23" s="22">
        <v>7.9133858267716537</v>
      </c>
      <c r="AL23" s="22">
        <v>7.8346456692913389</v>
      </c>
      <c r="AM23" s="22">
        <v>10.275590551181104</v>
      </c>
    </row>
    <row r="24" spans="1:39" x14ac:dyDescent="0.45">
      <c r="A24" s="18">
        <v>20</v>
      </c>
      <c r="B24" s="19" t="s">
        <v>98</v>
      </c>
      <c r="C24" s="19" t="s">
        <v>107</v>
      </c>
      <c r="D24" s="19" t="s">
        <v>130</v>
      </c>
      <c r="E24" s="22">
        <v>4.4499999999999993</v>
      </c>
      <c r="F24" s="22">
        <v>9.49</v>
      </c>
      <c r="G24" s="22">
        <v>2.4700000000000002</v>
      </c>
      <c r="H24" s="22">
        <v>10.47</v>
      </c>
      <c r="I24" s="22">
        <v>9.1300000000000008</v>
      </c>
      <c r="J24" s="22">
        <v>2.62</v>
      </c>
      <c r="K24" s="22">
        <v>10.6</v>
      </c>
      <c r="L24" s="22"/>
      <c r="M24" s="22">
        <v>33.5</v>
      </c>
      <c r="N24" s="22">
        <v>8.4645669291338592</v>
      </c>
      <c r="O24" s="22">
        <v>8.7795275590551185</v>
      </c>
      <c r="P24" s="22">
        <v>8.7401574803149611</v>
      </c>
      <c r="Q24" s="22">
        <v>10.433070866141733</v>
      </c>
      <c r="R24" s="22"/>
      <c r="S24" s="22">
        <v>33.75</v>
      </c>
      <c r="T24" s="22">
        <v>8.543307086614174</v>
      </c>
      <c r="U24" s="22">
        <v>8.9370078740157481</v>
      </c>
      <c r="V24" s="22">
        <v>8.8582677165354333</v>
      </c>
      <c r="W24" s="22">
        <v>8.543307086614174</v>
      </c>
      <c r="X24" s="22">
        <v>8.7401574803149611</v>
      </c>
      <c r="Y24" s="22">
        <v>9.2125984251968518</v>
      </c>
      <c r="Z24" s="22">
        <v>9.1338582677165352</v>
      </c>
      <c r="AA24" s="22">
        <v>10.511811023622048</v>
      </c>
      <c r="AB24" s="22"/>
      <c r="AC24" s="22">
        <v>32.0625</v>
      </c>
      <c r="AD24" s="22">
        <v>8.5039370078740166</v>
      </c>
      <c r="AE24" s="22">
        <v>8.1889763779527556</v>
      </c>
      <c r="AF24" s="22">
        <v>8.2677165354330722</v>
      </c>
      <c r="AG24" s="22">
        <v>10.393700787401576</v>
      </c>
      <c r="AH24" s="22"/>
      <c r="AI24" s="22">
        <v>30.875</v>
      </c>
      <c r="AJ24" s="22">
        <v>8.7007874015748037</v>
      </c>
      <c r="AK24" s="22">
        <v>8.0314960629921259</v>
      </c>
      <c r="AL24" s="22">
        <v>8.1889763779527556</v>
      </c>
      <c r="AM24" s="22">
        <v>10.236220472440946</v>
      </c>
    </row>
    <row r="25" spans="1:39" x14ac:dyDescent="0.45">
      <c r="A25" s="18">
        <v>21</v>
      </c>
      <c r="B25" s="19" t="s">
        <v>97</v>
      </c>
      <c r="C25" s="19" t="s">
        <v>108</v>
      </c>
      <c r="D25" s="19" t="s">
        <v>130</v>
      </c>
      <c r="E25" s="22">
        <v>4.25</v>
      </c>
      <c r="F25" s="22">
        <v>9.17</v>
      </c>
      <c r="G25" s="22">
        <v>2.6</v>
      </c>
      <c r="H25" s="22">
        <v>10.55</v>
      </c>
      <c r="I25" s="22">
        <v>9.2100000000000009</v>
      </c>
      <c r="J25" s="22">
        <v>2.7</v>
      </c>
      <c r="K25" s="22">
        <v>10.55</v>
      </c>
      <c r="L25" s="22"/>
      <c r="M25" s="22">
        <v>33.125</v>
      </c>
      <c r="N25" s="22">
        <v>8.4645669291338592</v>
      </c>
      <c r="O25" s="22">
        <v>8.8976377952755907</v>
      </c>
      <c r="P25" s="22">
        <v>8.4645669291338592</v>
      </c>
      <c r="Q25" s="22">
        <v>10.472440944881891</v>
      </c>
      <c r="R25" s="22"/>
      <c r="S25" s="22">
        <v>33.625</v>
      </c>
      <c r="T25" s="22">
        <v>8.1102362204724407</v>
      </c>
      <c r="U25" s="22">
        <v>8.8582677165354333</v>
      </c>
      <c r="V25" s="22">
        <v>8.8582677165354333</v>
      </c>
      <c r="W25" s="22">
        <v>8.4645669291338592</v>
      </c>
      <c r="X25" s="22">
        <v>8.3070866141732296</v>
      </c>
      <c r="Y25" s="22">
        <v>8.7007874015748037</v>
      </c>
      <c r="Z25" s="22">
        <v>8.7795275590551185</v>
      </c>
      <c r="AA25" s="22">
        <v>10.433070866141733</v>
      </c>
      <c r="AB25" s="22"/>
      <c r="AC25" s="22">
        <v>31.875</v>
      </c>
      <c r="AD25" s="22">
        <v>8.1496062992125982</v>
      </c>
      <c r="AE25" s="22">
        <v>7.9921259842519685</v>
      </c>
      <c r="AF25" s="22">
        <v>7.9921259842519685</v>
      </c>
      <c r="AG25" s="22">
        <v>10.393700787401576</v>
      </c>
      <c r="AH25" s="22"/>
      <c r="AI25" s="22">
        <v>30.75</v>
      </c>
      <c r="AJ25" s="22">
        <v>8.6614173228346463</v>
      </c>
      <c r="AK25" s="22">
        <v>7.9133858267716537</v>
      </c>
      <c r="AL25" s="22">
        <v>8.1496062992125982</v>
      </c>
      <c r="AM25" s="22">
        <v>10.354330708661418</v>
      </c>
    </row>
    <row r="26" spans="1:39" x14ac:dyDescent="0.45">
      <c r="A26" s="18">
        <v>22</v>
      </c>
      <c r="B26" s="19" t="s">
        <v>70</v>
      </c>
      <c r="C26" s="19" t="s">
        <v>108</v>
      </c>
      <c r="D26" s="19" t="s">
        <v>129</v>
      </c>
      <c r="E26" s="22">
        <v>4.7125000000000004</v>
      </c>
      <c r="F26" s="22">
        <v>9.1300000000000008</v>
      </c>
      <c r="G26" s="22">
        <v>2.75</v>
      </c>
      <c r="H26" s="22">
        <v>10.9</v>
      </c>
      <c r="I26" s="22">
        <v>8.98</v>
      </c>
      <c r="J26" s="22">
        <v>2.5625</v>
      </c>
      <c r="K26" s="22">
        <v>10.9</v>
      </c>
      <c r="L26" s="22"/>
      <c r="M26" s="22">
        <v>33.25</v>
      </c>
      <c r="N26" s="22">
        <v>8.3858267716535444</v>
      </c>
      <c r="O26" s="22">
        <v>8.8976377952755907</v>
      </c>
      <c r="P26" s="22">
        <v>8.7007874015748037</v>
      </c>
      <c r="Q26" s="22">
        <v>10.275590551181104</v>
      </c>
      <c r="R26" s="22"/>
      <c r="S26" s="22">
        <v>33.5625</v>
      </c>
      <c r="T26" s="22">
        <v>8.3858267716535444</v>
      </c>
      <c r="U26" s="22">
        <v>8.7007874015748037</v>
      </c>
      <c r="V26" s="22">
        <v>8.6614173228346463</v>
      </c>
      <c r="W26" s="22">
        <v>8.6220472440944889</v>
      </c>
      <c r="X26" s="22">
        <v>8.7007874015748037</v>
      </c>
      <c r="Y26" s="22">
        <v>8.6614173228346463</v>
      </c>
      <c r="Z26" s="22">
        <v>8.5039370078740166</v>
      </c>
      <c r="AA26" s="22">
        <v>10.314960629921261</v>
      </c>
      <c r="AB26" s="22"/>
      <c r="AC26" s="22">
        <v>31.5</v>
      </c>
      <c r="AD26" s="22">
        <v>7.2834645669291342</v>
      </c>
      <c r="AE26" s="22">
        <v>8.0314960629921259</v>
      </c>
      <c r="AF26" s="22">
        <v>7.8740157480314963</v>
      </c>
      <c r="AG26" s="22">
        <v>10.354330708661418</v>
      </c>
      <c r="AH26" s="22"/>
      <c r="AI26" s="22">
        <v>30.75</v>
      </c>
      <c r="AJ26" s="22">
        <v>8.228346456692913</v>
      </c>
      <c r="AK26" s="22">
        <v>7.7165354330708666</v>
      </c>
      <c r="AL26" s="22">
        <v>7.5196850393700796</v>
      </c>
      <c r="AM26" s="22">
        <v>10.393700787401576</v>
      </c>
    </row>
    <row r="27" spans="1:39" x14ac:dyDescent="0.45">
      <c r="A27" s="18">
        <v>23</v>
      </c>
      <c r="B27" s="19" t="s">
        <v>93</v>
      </c>
      <c r="C27" s="19" t="s">
        <v>108</v>
      </c>
      <c r="D27" s="19" t="s">
        <v>129</v>
      </c>
      <c r="E27" s="22">
        <v>4.1999999999999993</v>
      </c>
      <c r="F27" s="22">
        <v>9.33</v>
      </c>
      <c r="G27" s="22">
        <v>2.75</v>
      </c>
      <c r="H27" s="22">
        <v>10.199999999999999</v>
      </c>
      <c r="I27" s="22">
        <v>9.2899999999999991</v>
      </c>
      <c r="J27" s="22">
        <v>2.5499999999999998</v>
      </c>
      <c r="K27" s="22">
        <v>10.199999999999999</v>
      </c>
      <c r="L27" s="22"/>
      <c r="M27" s="22">
        <v>33.125</v>
      </c>
      <c r="N27" s="22">
        <v>8.3070866141732296</v>
      </c>
      <c r="O27" s="22">
        <v>8.7007874015748037</v>
      </c>
      <c r="P27" s="22">
        <v>8.3070866141732296</v>
      </c>
      <c r="Q27" s="22">
        <v>10.15748031496063</v>
      </c>
      <c r="R27" s="22"/>
      <c r="S27" s="22">
        <v>33.75</v>
      </c>
      <c r="T27" s="22">
        <v>8.3858267716535444</v>
      </c>
      <c r="U27" s="22">
        <v>8.9370078740157481</v>
      </c>
      <c r="V27" s="22">
        <v>8.8976377952755907</v>
      </c>
      <c r="W27" s="22">
        <v>8.3070866141732296</v>
      </c>
      <c r="X27" s="22">
        <v>8.228346456692913</v>
      </c>
      <c r="Y27" s="22">
        <v>8.7007874015748037</v>
      </c>
      <c r="Z27" s="22">
        <v>8.6614173228346463</v>
      </c>
      <c r="AA27" s="22">
        <v>10.354330708661418</v>
      </c>
      <c r="AB27" s="22"/>
      <c r="AC27" s="22">
        <v>32.25</v>
      </c>
      <c r="AD27" s="22">
        <v>9.4488188976377963</v>
      </c>
      <c r="AE27" s="22">
        <v>8.1102362204724407</v>
      </c>
      <c r="AF27" s="22">
        <v>8.1102362204724407</v>
      </c>
      <c r="AG27" s="22">
        <v>10.314960629921261</v>
      </c>
      <c r="AH27" s="22"/>
      <c r="AI27" s="22">
        <v>30.9375</v>
      </c>
      <c r="AJ27" s="22">
        <v>8.5039370078740166</v>
      </c>
      <c r="AK27" s="22">
        <v>7.9133858267716537</v>
      </c>
      <c r="AL27" s="22">
        <v>8.0314960629921259</v>
      </c>
      <c r="AM27" s="22">
        <v>10.196850393700789</v>
      </c>
    </row>
    <row r="28" spans="1:39" x14ac:dyDescent="0.45">
      <c r="A28" s="18">
        <v>24</v>
      </c>
      <c r="B28" s="19" t="s">
        <v>98</v>
      </c>
      <c r="C28" s="19" t="s">
        <v>108</v>
      </c>
      <c r="D28" s="19" t="s">
        <v>130</v>
      </c>
      <c r="E28" s="22">
        <v>4.3000000000000007</v>
      </c>
      <c r="F28" s="22">
        <v>9.3699999999999992</v>
      </c>
      <c r="G28" s="22">
        <v>2.85</v>
      </c>
      <c r="H28" s="22">
        <v>10.55</v>
      </c>
      <c r="I28" s="22">
        <v>9.2100000000000009</v>
      </c>
      <c r="J28" s="22">
        <v>2.5499999999999998</v>
      </c>
      <c r="K28" s="22">
        <v>10.5</v>
      </c>
      <c r="L28" s="22"/>
      <c r="M28" s="22">
        <v>33.25</v>
      </c>
      <c r="N28" s="22">
        <v>8.6614173228346463</v>
      </c>
      <c r="O28" s="22">
        <v>9.0551181102362204</v>
      </c>
      <c r="P28" s="22">
        <v>8.6220472440944889</v>
      </c>
      <c r="Q28" s="22">
        <v>10.275590551181104</v>
      </c>
      <c r="R28" s="22"/>
      <c r="S28" s="22">
        <v>33.875</v>
      </c>
      <c r="T28" s="22">
        <v>8.543307086614174</v>
      </c>
      <c r="U28" s="22">
        <v>9.1338582677165352</v>
      </c>
      <c r="V28" s="22">
        <v>9.1338582677165352</v>
      </c>
      <c r="W28" s="22">
        <v>8.543307086614174</v>
      </c>
      <c r="X28" s="22">
        <v>8.543307086614174</v>
      </c>
      <c r="Y28" s="22">
        <v>8.8188976377952759</v>
      </c>
      <c r="Z28" s="22">
        <v>8.8582677165354333</v>
      </c>
      <c r="AA28" s="22">
        <v>10.393700787401576</v>
      </c>
      <c r="AB28" s="22"/>
      <c r="AC28" s="22">
        <v>32.25</v>
      </c>
      <c r="AD28" s="22">
        <v>8.3070866141732296</v>
      </c>
      <c r="AE28" s="22">
        <v>8.0708661417322833</v>
      </c>
      <c r="AF28" s="22">
        <v>7.7165354330708666</v>
      </c>
      <c r="AG28" s="22">
        <v>10.354330708661418</v>
      </c>
      <c r="AH28" s="22"/>
      <c r="AI28" s="22">
        <v>30.9375</v>
      </c>
      <c r="AJ28" s="22">
        <v>8.3070866141732296</v>
      </c>
      <c r="AK28" s="22">
        <v>7.9527559055118111</v>
      </c>
      <c r="AL28" s="22">
        <v>7.559055118110237</v>
      </c>
      <c r="AM28" s="22">
        <v>10.196850393700789</v>
      </c>
    </row>
    <row r="29" spans="1:39" x14ac:dyDescent="0.45">
      <c r="A29" s="18">
        <v>25</v>
      </c>
      <c r="B29" s="19" t="s">
        <v>94</v>
      </c>
      <c r="C29" s="19" t="s">
        <v>108</v>
      </c>
      <c r="D29" s="19" t="s">
        <v>130</v>
      </c>
      <c r="E29" s="22">
        <v>4.25</v>
      </c>
      <c r="F29" s="22">
        <v>9.3699999999999992</v>
      </c>
      <c r="G29" s="22">
        <v>2.75</v>
      </c>
      <c r="H29" s="22">
        <v>10.6</v>
      </c>
      <c r="I29" s="22">
        <v>9.41</v>
      </c>
      <c r="J29" s="22">
        <v>2.7</v>
      </c>
      <c r="K29" s="22">
        <v>10.45</v>
      </c>
      <c r="L29" s="22"/>
      <c r="M29" s="22">
        <v>33.25</v>
      </c>
      <c r="N29" s="22">
        <v>8.5039370078740166</v>
      </c>
      <c r="O29" s="22">
        <v>8.8976377952755907</v>
      </c>
      <c r="P29" s="22">
        <v>8.5039370078740166</v>
      </c>
      <c r="Q29" s="22">
        <v>10.275590551181104</v>
      </c>
      <c r="R29" s="22"/>
      <c r="S29" s="22">
        <v>33.875</v>
      </c>
      <c r="T29" s="22">
        <v>8.1496062992125982</v>
      </c>
      <c r="U29" s="22">
        <v>8.9370078740157481</v>
      </c>
      <c r="V29" s="22">
        <v>8.9763779527559056</v>
      </c>
      <c r="W29" s="22">
        <v>8.346456692913387</v>
      </c>
      <c r="X29" s="22">
        <v>8.4251968503937018</v>
      </c>
      <c r="Y29" s="22">
        <v>8.8188976377952759</v>
      </c>
      <c r="Z29" s="22">
        <v>8.8188976377952759</v>
      </c>
      <c r="AA29" s="22">
        <v>10.393700787401576</v>
      </c>
      <c r="AB29" s="22"/>
      <c r="AC29" s="22">
        <v>32.5</v>
      </c>
      <c r="AD29" s="22">
        <v>8.3070866141732296</v>
      </c>
      <c r="AE29" s="22">
        <v>8.1496062992125982</v>
      </c>
      <c r="AF29" s="22">
        <v>8.1496062992125982</v>
      </c>
      <c r="AG29" s="22">
        <v>10.354330708661418</v>
      </c>
      <c r="AH29" s="22"/>
      <c r="AI29" s="22">
        <v>31.125</v>
      </c>
      <c r="AJ29" s="22">
        <v>8.3070866141732296</v>
      </c>
      <c r="AK29" s="22">
        <v>7.9133858267716537</v>
      </c>
      <c r="AL29" s="22">
        <v>7.6377952755905518</v>
      </c>
      <c r="AM29" s="22">
        <v>10.15748031496063</v>
      </c>
    </row>
    <row r="30" spans="1:39" x14ac:dyDescent="0.45">
      <c r="A30" s="18">
        <v>26</v>
      </c>
      <c r="B30" s="19" t="s">
        <v>69</v>
      </c>
      <c r="C30" s="19" t="s">
        <v>108</v>
      </c>
      <c r="D30" s="19" t="s">
        <v>130</v>
      </c>
      <c r="E30" s="22">
        <v>4.3500000000000005</v>
      </c>
      <c r="F30" s="22">
        <v>9.33</v>
      </c>
      <c r="G30" s="22">
        <v>2.65</v>
      </c>
      <c r="H30" s="22">
        <v>10.45</v>
      </c>
      <c r="I30" s="22">
        <v>9.2100000000000009</v>
      </c>
      <c r="J30" s="22">
        <v>2.75</v>
      </c>
      <c r="K30" s="22">
        <v>10.45</v>
      </c>
      <c r="L30" s="22"/>
      <c r="M30" s="22">
        <v>33.25</v>
      </c>
      <c r="N30" s="22">
        <v>8.5826771653543314</v>
      </c>
      <c r="O30" s="22">
        <v>8.8188976377952759</v>
      </c>
      <c r="P30" s="22">
        <v>8.6614173228346463</v>
      </c>
      <c r="Q30" s="22">
        <v>10.314960629921261</v>
      </c>
      <c r="R30" s="22"/>
      <c r="S30" s="22">
        <v>33.75</v>
      </c>
      <c r="T30" s="22">
        <v>8.3070866141732296</v>
      </c>
      <c r="U30" s="22">
        <v>8.8976377952755907</v>
      </c>
      <c r="V30" s="22">
        <v>8.9763779527559056</v>
      </c>
      <c r="W30" s="22">
        <v>8.6220472440944889</v>
      </c>
      <c r="X30" s="22">
        <v>8.4645669291338592</v>
      </c>
      <c r="Y30" s="22">
        <v>8.8188976377952759</v>
      </c>
      <c r="Z30" s="22">
        <v>8.8582677165354333</v>
      </c>
      <c r="AA30" s="22">
        <v>10.433070866141733</v>
      </c>
      <c r="AB30" s="22"/>
      <c r="AC30" s="22">
        <v>32.125</v>
      </c>
      <c r="AD30" s="22">
        <v>8.5039370078740166</v>
      </c>
      <c r="AE30" s="22">
        <v>8.1102362204724407</v>
      </c>
      <c r="AF30" s="22">
        <v>8.346456692913387</v>
      </c>
      <c r="AG30" s="22">
        <v>10.354330708661418</v>
      </c>
      <c r="AH30" s="22"/>
      <c r="AI30" s="22">
        <v>30.875</v>
      </c>
      <c r="AJ30" s="22">
        <v>8.3070866141732296</v>
      </c>
      <c r="AK30" s="22">
        <v>7.6771653543307092</v>
      </c>
      <c r="AL30" s="22">
        <v>7.7952755905511815</v>
      </c>
      <c r="AM30" s="22">
        <v>10.196850393700789</v>
      </c>
    </row>
    <row r="31" spans="1:39" x14ac:dyDescent="0.45">
      <c r="A31" s="18">
        <v>27</v>
      </c>
      <c r="B31" s="19" t="s">
        <v>71</v>
      </c>
      <c r="C31" s="19" t="s">
        <v>108</v>
      </c>
      <c r="D31" s="19" t="s">
        <v>130</v>
      </c>
      <c r="E31" s="22">
        <v>4.2249999999999996</v>
      </c>
      <c r="F31" s="22">
        <v>9.25</v>
      </c>
      <c r="G31" s="22">
        <v>2.75</v>
      </c>
      <c r="H31" s="22">
        <v>10.574999999999999</v>
      </c>
      <c r="I31" s="22">
        <v>9.2899999999999991</v>
      </c>
      <c r="J31" s="22">
        <v>2.6</v>
      </c>
      <c r="K31" s="22">
        <v>10.475</v>
      </c>
      <c r="L31" s="22"/>
      <c r="M31" s="22">
        <v>33.25</v>
      </c>
      <c r="N31" s="22">
        <v>8.3070866141732296</v>
      </c>
      <c r="O31" s="22">
        <v>8.8976377952755907</v>
      </c>
      <c r="P31" s="22">
        <v>8.3070866141732296</v>
      </c>
      <c r="Q31" s="22">
        <v>10.196850393700789</v>
      </c>
      <c r="R31" s="22"/>
      <c r="S31" s="22">
        <v>33.875</v>
      </c>
      <c r="T31" s="22">
        <v>8.3070866141732296</v>
      </c>
      <c r="U31" s="22">
        <v>8.9370078740157481</v>
      </c>
      <c r="V31" s="22">
        <v>8.8976377952755907</v>
      </c>
      <c r="W31" s="22">
        <v>8.4251968503937018</v>
      </c>
      <c r="X31" s="22">
        <v>8.5039370078740166</v>
      </c>
      <c r="Y31" s="22">
        <v>8.8582677165354333</v>
      </c>
      <c r="Z31" s="22">
        <v>8.9370078740157481</v>
      </c>
      <c r="AA31" s="22">
        <v>10.472440944881891</v>
      </c>
      <c r="AB31" s="22"/>
      <c r="AC31" s="22">
        <v>32.5</v>
      </c>
      <c r="AD31" s="22">
        <v>8.3070866141732296</v>
      </c>
      <c r="AE31" s="22">
        <v>8.3070866141732296</v>
      </c>
      <c r="AF31" s="22">
        <v>8.1496062992125982</v>
      </c>
      <c r="AG31" s="22">
        <v>10.393700787401576</v>
      </c>
      <c r="AH31" s="22"/>
      <c r="AI31" s="22">
        <v>31.125</v>
      </c>
      <c r="AJ31" s="22">
        <v>8.2677165354330722</v>
      </c>
      <c r="AK31" s="22">
        <v>7.9133858267716537</v>
      </c>
      <c r="AL31" s="22">
        <v>7.7952755905511815</v>
      </c>
      <c r="AM31" s="22">
        <v>10.275590551181104</v>
      </c>
    </row>
    <row r="32" spans="1:39" x14ac:dyDescent="0.45">
      <c r="A32" s="18">
        <v>28</v>
      </c>
      <c r="B32" s="19" t="s">
        <v>101</v>
      </c>
      <c r="C32" s="19" t="s">
        <v>108</v>
      </c>
      <c r="D32" s="19" t="s">
        <v>130</v>
      </c>
      <c r="E32" s="22">
        <v>4.25</v>
      </c>
      <c r="F32" s="22">
        <v>9.1300000000000008</v>
      </c>
      <c r="G32" s="22">
        <v>2.85</v>
      </c>
      <c r="H32" s="22">
        <v>10.55</v>
      </c>
      <c r="I32" s="22">
        <v>9.17</v>
      </c>
      <c r="J32" s="22">
        <v>2.75</v>
      </c>
      <c r="K32" s="22">
        <v>10.55</v>
      </c>
      <c r="L32" s="22"/>
      <c r="M32" s="22">
        <v>33.5</v>
      </c>
      <c r="N32" s="22">
        <v>8.3070866141732296</v>
      </c>
      <c r="O32" s="22">
        <v>8.8582677165354333</v>
      </c>
      <c r="P32" s="22">
        <v>8.7007874015748037</v>
      </c>
      <c r="Q32" s="22">
        <v>10.354330708661418</v>
      </c>
      <c r="R32" s="22"/>
      <c r="S32" s="22">
        <v>34.0625</v>
      </c>
      <c r="T32" s="22">
        <v>8.2677165354330722</v>
      </c>
      <c r="U32" s="22">
        <v>9.0944881889763778</v>
      </c>
      <c r="V32" s="22">
        <v>9.015748031496063</v>
      </c>
      <c r="W32" s="22">
        <v>8.5039370078740166</v>
      </c>
      <c r="X32" s="22">
        <v>8.5039370078740166</v>
      </c>
      <c r="Y32" s="22">
        <v>8.8582677165354333</v>
      </c>
      <c r="Z32" s="22">
        <v>8.7795275590551185</v>
      </c>
      <c r="AA32" s="22">
        <v>10.393700787401576</v>
      </c>
      <c r="AB32" s="22"/>
      <c r="AC32" s="22">
        <v>32.25</v>
      </c>
      <c r="AD32" s="22">
        <v>8.3070866141732296</v>
      </c>
      <c r="AE32" s="22">
        <v>8.1496062992125982</v>
      </c>
      <c r="AF32" s="22">
        <v>7.9921259842519685</v>
      </c>
      <c r="AG32" s="22">
        <v>10.472440944881891</v>
      </c>
      <c r="AH32" s="22"/>
      <c r="AI32" s="22">
        <v>31.3125</v>
      </c>
      <c r="AJ32" s="22">
        <v>8.346456692913387</v>
      </c>
      <c r="AK32" s="22">
        <v>7.9133858267716537</v>
      </c>
      <c r="AL32" s="22">
        <v>7.7559055118110241</v>
      </c>
      <c r="AM32" s="22">
        <v>10.354330708661418</v>
      </c>
    </row>
    <row r="33" spans="1:39" x14ac:dyDescent="0.45">
      <c r="A33" s="18">
        <v>29</v>
      </c>
      <c r="B33" s="19" t="s">
        <v>68</v>
      </c>
      <c r="C33" s="19" t="s">
        <v>108</v>
      </c>
      <c r="D33" s="19" t="s">
        <v>129</v>
      </c>
      <c r="E33" s="22">
        <v>4.45</v>
      </c>
      <c r="F33" s="22">
        <v>9.25</v>
      </c>
      <c r="G33" s="22">
        <v>2.75</v>
      </c>
      <c r="H33" s="22">
        <v>10.65</v>
      </c>
      <c r="I33" s="22">
        <v>9.3699999999999992</v>
      </c>
      <c r="J33" s="22">
        <v>2.7</v>
      </c>
      <c r="K33" s="22">
        <v>10.65</v>
      </c>
      <c r="L33" s="22"/>
      <c r="M33" s="22">
        <v>33.25</v>
      </c>
      <c r="N33" s="22">
        <v>8.346456692913387</v>
      </c>
      <c r="O33" s="22">
        <v>8.8976377952755907</v>
      </c>
      <c r="P33" s="22">
        <v>8.7007874015748037</v>
      </c>
      <c r="Q33" s="22">
        <v>10.354330708661418</v>
      </c>
      <c r="R33" s="22"/>
      <c r="S33" s="22">
        <v>33.75</v>
      </c>
      <c r="T33" s="22">
        <v>8.5039370078740166</v>
      </c>
      <c r="U33" s="22">
        <v>9.0944881889763778</v>
      </c>
      <c r="V33" s="22">
        <v>9.0551181102362204</v>
      </c>
      <c r="W33" s="22">
        <v>8.8976377952755907</v>
      </c>
      <c r="X33" s="22">
        <v>8.5039370078740166</v>
      </c>
      <c r="Y33" s="22">
        <v>8.7795275590551185</v>
      </c>
      <c r="Z33" s="22">
        <v>8.7007874015748037</v>
      </c>
      <c r="AA33" s="22">
        <v>10.433070866141733</v>
      </c>
      <c r="AB33" s="22"/>
      <c r="AC33" s="22">
        <v>32.125</v>
      </c>
      <c r="AD33" s="22">
        <v>8.2677165354330722</v>
      </c>
      <c r="AE33" s="22">
        <v>8.1102362204724407</v>
      </c>
      <c r="AF33" s="22">
        <v>8.1102362204724407</v>
      </c>
      <c r="AG33" s="22">
        <v>10.393700787401576</v>
      </c>
      <c r="AH33" s="22"/>
      <c r="AI33" s="22">
        <v>30.875</v>
      </c>
      <c r="AJ33" s="22">
        <v>8.3070866141732296</v>
      </c>
      <c r="AK33" s="22">
        <v>7.8740157480314963</v>
      </c>
      <c r="AL33" s="22">
        <v>7.7165354330708666</v>
      </c>
      <c r="AM33" s="22">
        <v>10.196850393700789</v>
      </c>
    </row>
    <row r="34" spans="1:39" x14ac:dyDescent="0.45">
      <c r="A34" s="18">
        <v>30</v>
      </c>
      <c r="B34" s="19" t="s">
        <v>67</v>
      </c>
      <c r="C34" s="19" t="s">
        <v>108</v>
      </c>
      <c r="D34" s="19" t="s">
        <v>129</v>
      </c>
      <c r="E34" s="22">
        <v>4.45</v>
      </c>
      <c r="F34" s="22">
        <v>9.09</v>
      </c>
      <c r="G34" s="22">
        <v>2.7</v>
      </c>
      <c r="H34" s="22">
        <v>10.65</v>
      </c>
      <c r="I34" s="22">
        <v>9.2100000000000009</v>
      </c>
      <c r="J34" s="22">
        <v>2.7</v>
      </c>
      <c r="K34" s="22">
        <v>10.55</v>
      </c>
      <c r="L34" s="22"/>
      <c r="M34" s="22">
        <v>33.25</v>
      </c>
      <c r="N34" s="22">
        <v>8.4251968503937018</v>
      </c>
      <c r="O34" s="22">
        <v>8.8976377952755907</v>
      </c>
      <c r="P34" s="22">
        <v>8.7007874015748037</v>
      </c>
      <c r="Q34" s="22">
        <v>10.314960629921261</v>
      </c>
      <c r="R34" s="22"/>
      <c r="S34" s="22">
        <v>33.5625</v>
      </c>
      <c r="T34" s="22">
        <v>8.3858267716535444</v>
      </c>
      <c r="U34" s="22">
        <v>8.8976377952755907</v>
      </c>
      <c r="V34" s="22">
        <v>8.8976377952755907</v>
      </c>
      <c r="W34" s="22">
        <v>8.5039370078740166</v>
      </c>
      <c r="X34" s="22">
        <v>8.228346456692913</v>
      </c>
      <c r="Y34" s="22">
        <v>8.5039370078740166</v>
      </c>
      <c r="Z34" s="22">
        <v>8.5039370078740166</v>
      </c>
      <c r="AA34" s="22">
        <v>10.472440944881891</v>
      </c>
      <c r="AB34" s="22"/>
      <c r="AC34" s="22">
        <v>31.875</v>
      </c>
      <c r="AD34" s="22">
        <v>8.3858267716535444</v>
      </c>
      <c r="AE34" s="22">
        <v>8.1102362204724407</v>
      </c>
      <c r="AF34" s="22">
        <v>8.0314960629921259</v>
      </c>
      <c r="AG34" s="22">
        <v>10.393700787401576</v>
      </c>
      <c r="AH34" s="22"/>
      <c r="AI34" s="22">
        <v>30.75</v>
      </c>
      <c r="AJ34" s="22">
        <v>8.4645669291338592</v>
      </c>
      <c r="AK34" s="22">
        <v>7.7165354330708666</v>
      </c>
      <c r="AL34" s="22">
        <v>7.7559055118110241</v>
      </c>
      <c r="AM34" s="22">
        <v>10.236220472440946</v>
      </c>
    </row>
    <row r="35" spans="1:39" x14ac:dyDescent="0.45">
      <c r="A35" s="18">
        <v>31</v>
      </c>
      <c r="B35" s="19" t="s">
        <v>67</v>
      </c>
      <c r="C35" s="19" t="s">
        <v>106</v>
      </c>
      <c r="D35" s="19" t="s">
        <v>130</v>
      </c>
      <c r="E35" s="19">
        <v>4.375</v>
      </c>
      <c r="F35" s="19">
        <v>9.4499999999999993</v>
      </c>
      <c r="G35" s="19">
        <v>2.6</v>
      </c>
      <c r="H35" s="19">
        <v>10.525</v>
      </c>
      <c r="I35" s="19">
        <v>9.4499999999999993</v>
      </c>
      <c r="J35" s="19">
        <v>2.4500000000000002</v>
      </c>
      <c r="K35" s="19">
        <v>10.525</v>
      </c>
      <c r="L35" s="19"/>
      <c r="M35" s="19">
        <v>33.5</v>
      </c>
      <c r="N35" s="19">
        <v>8.2677165354330722</v>
      </c>
      <c r="O35" s="19">
        <v>8.7007874015748037</v>
      </c>
      <c r="P35" s="19">
        <v>8.543307086614174</v>
      </c>
      <c r="Q35" s="19">
        <v>10.511811023622048</v>
      </c>
      <c r="R35" s="19"/>
      <c r="S35" s="19">
        <v>33.5</v>
      </c>
      <c r="T35" s="19">
        <v>8.2677165354330722</v>
      </c>
      <c r="U35" s="19">
        <v>8.8976377952755907</v>
      </c>
      <c r="V35" s="19">
        <v>8.7795275590551185</v>
      </c>
      <c r="W35" s="19">
        <v>8.2677165354330722</v>
      </c>
      <c r="X35" s="19">
        <v>8.4251968503937018</v>
      </c>
      <c r="Y35" s="19">
        <v>8.6220472440944889</v>
      </c>
      <c r="Z35" s="19">
        <v>8.5039370078740166</v>
      </c>
      <c r="AA35" s="19">
        <v>10.472440944881891</v>
      </c>
      <c r="AB35" s="19"/>
      <c r="AC35" s="19">
        <v>31.625</v>
      </c>
      <c r="AD35" s="19">
        <v>8.1496062992125982</v>
      </c>
      <c r="AE35" s="19">
        <v>8.0314960629921259</v>
      </c>
      <c r="AF35" s="19">
        <v>7.7952755905511815</v>
      </c>
      <c r="AG35" s="19">
        <v>10.354330708661418</v>
      </c>
      <c r="AH35" s="19"/>
      <c r="AI35" s="19">
        <v>30.75</v>
      </c>
      <c r="AJ35" s="19">
        <v>8.2677165354330722</v>
      </c>
      <c r="AK35" s="19">
        <v>7.7559055118110241</v>
      </c>
      <c r="AL35" s="19">
        <v>7.5984251968503944</v>
      </c>
      <c r="AM35" s="19">
        <v>10.354330708661418</v>
      </c>
    </row>
    <row r="36" spans="1:39" x14ac:dyDescent="0.45">
      <c r="A36" s="18">
        <v>32</v>
      </c>
      <c r="B36" s="19" t="s">
        <v>69</v>
      </c>
      <c r="C36" s="19" t="s">
        <v>106</v>
      </c>
      <c r="D36" s="19" t="s">
        <v>130</v>
      </c>
      <c r="E36" s="19">
        <v>4.2249999999999996</v>
      </c>
      <c r="F36" s="19">
        <v>9.5299999999999994</v>
      </c>
      <c r="G36" s="19">
        <v>2.65</v>
      </c>
      <c r="H36" s="19">
        <v>10.625</v>
      </c>
      <c r="I36" s="19">
        <v>9.4499999999999993</v>
      </c>
      <c r="J36" s="19">
        <v>2.4500000000000002</v>
      </c>
      <c r="K36" s="19">
        <v>10.625</v>
      </c>
      <c r="L36" s="19"/>
      <c r="M36" s="19">
        <v>33.1875</v>
      </c>
      <c r="N36" s="19">
        <v>8.2677165354330722</v>
      </c>
      <c r="O36" s="19">
        <v>8.6220472440944889</v>
      </c>
      <c r="P36" s="19">
        <v>8.1889763779527556</v>
      </c>
      <c r="Q36" s="19">
        <v>10.433070866141733</v>
      </c>
      <c r="R36" s="19"/>
      <c r="S36" s="19">
        <v>33.625</v>
      </c>
      <c r="T36" s="19">
        <v>8.2677165354330722</v>
      </c>
      <c r="U36" s="19">
        <v>9.015748031496063</v>
      </c>
      <c r="V36" s="19">
        <v>8.9763779527559056</v>
      </c>
      <c r="W36" s="19">
        <v>8.5039370078740166</v>
      </c>
      <c r="X36" s="19">
        <v>8.346456692913387</v>
      </c>
      <c r="Y36" s="19">
        <v>8.5826771653543314</v>
      </c>
      <c r="Z36" s="19">
        <v>8.543307086614174</v>
      </c>
      <c r="AA36" s="19">
        <v>10.511811023622048</v>
      </c>
      <c r="AB36" s="19"/>
      <c r="AC36" s="19">
        <v>32</v>
      </c>
      <c r="AD36" s="19">
        <v>8.1889763779527556</v>
      </c>
      <c r="AE36" s="19">
        <v>8.1496062992125982</v>
      </c>
      <c r="AF36" s="19">
        <v>7.9133858267716537</v>
      </c>
      <c r="AG36" s="19">
        <v>10.354330708661418</v>
      </c>
      <c r="AH36" s="19"/>
      <c r="AI36" s="19">
        <v>30.875</v>
      </c>
      <c r="AJ36" s="19">
        <v>8.1889763779527556</v>
      </c>
      <c r="AK36" s="19">
        <v>7.7559055118110241</v>
      </c>
      <c r="AL36" s="19">
        <v>7.5196850393700796</v>
      </c>
      <c r="AM36" s="19">
        <v>10.196850393700789</v>
      </c>
    </row>
    <row r="37" spans="1:39" x14ac:dyDescent="0.45">
      <c r="A37" s="18">
        <v>33</v>
      </c>
      <c r="B37" s="19" t="s">
        <v>101</v>
      </c>
      <c r="C37" s="19" t="s">
        <v>106</v>
      </c>
      <c r="D37" s="19" t="s">
        <v>130</v>
      </c>
      <c r="E37" s="19">
        <v>4</v>
      </c>
      <c r="F37" s="19">
        <v>9.5299999999999994</v>
      </c>
      <c r="G37" s="19">
        <v>2.75</v>
      </c>
      <c r="H37" s="19">
        <v>10.25</v>
      </c>
      <c r="I37" s="19">
        <v>9.64</v>
      </c>
      <c r="J37" s="19">
        <v>2.65</v>
      </c>
      <c r="K37" s="19">
        <v>10.25</v>
      </c>
      <c r="L37" s="19"/>
      <c r="M37" s="19">
        <v>33.625</v>
      </c>
      <c r="N37" s="19">
        <v>8.2677165354330722</v>
      </c>
      <c r="O37" s="19">
        <v>8.543307086614174</v>
      </c>
      <c r="P37" s="19">
        <v>8.2677165354330722</v>
      </c>
      <c r="Q37" s="19">
        <v>10.511811023622048</v>
      </c>
      <c r="R37" s="19"/>
      <c r="S37" s="19">
        <v>34</v>
      </c>
      <c r="T37" s="19">
        <v>8.4645669291338592</v>
      </c>
      <c r="U37" s="19">
        <v>9.1338582677165352</v>
      </c>
      <c r="V37" s="19">
        <v>8.9370078740157481</v>
      </c>
      <c r="W37" s="19">
        <v>8.346456692913387</v>
      </c>
      <c r="X37" s="19">
        <v>8.3070866141732296</v>
      </c>
      <c r="Y37" s="19">
        <v>8.7401574803149611</v>
      </c>
      <c r="Z37" s="19">
        <v>8.8188976377952759</v>
      </c>
      <c r="AA37" s="19">
        <v>10.669291338582678</v>
      </c>
      <c r="AB37" s="19"/>
      <c r="AC37" s="19">
        <v>32</v>
      </c>
      <c r="AD37" s="19">
        <v>8.3858267716535444</v>
      </c>
      <c r="AE37" s="19">
        <v>7.7952755905511815</v>
      </c>
      <c r="AF37" s="19">
        <v>7.9921259842519685</v>
      </c>
      <c r="AG37" s="19">
        <v>10.590551181102363</v>
      </c>
      <c r="AH37" s="19"/>
      <c r="AI37" s="19">
        <v>31.375</v>
      </c>
      <c r="AJ37" s="19">
        <v>8.346456692913387</v>
      </c>
      <c r="AK37" s="19">
        <v>7.9133858267716537</v>
      </c>
      <c r="AL37" s="19">
        <v>7.8346456692913389</v>
      </c>
      <c r="AM37" s="19">
        <v>10.393700787401576</v>
      </c>
    </row>
    <row r="38" spans="1:39" x14ac:dyDescent="0.45">
      <c r="A38" s="18">
        <v>34</v>
      </c>
      <c r="B38" s="19" t="s">
        <v>70</v>
      </c>
      <c r="C38" s="19" t="s">
        <v>106</v>
      </c>
      <c r="D38" s="19" t="s">
        <v>130</v>
      </c>
      <c r="E38" s="19">
        <v>4.4000000000000004</v>
      </c>
      <c r="F38" s="19">
        <v>9.49</v>
      </c>
      <c r="G38" s="19">
        <v>2.5499999999999998</v>
      </c>
      <c r="H38" s="19">
        <v>10.45</v>
      </c>
      <c r="I38" s="19">
        <v>9.41</v>
      </c>
      <c r="J38" s="19">
        <v>2.2999999999999998</v>
      </c>
      <c r="K38" s="19">
        <v>10.45</v>
      </c>
      <c r="L38" s="19"/>
      <c r="M38" s="19">
        <v>33.125</v>
      </c>
      <c r="N38" s="19">
        <v>8.1496062992125982</v>
      </c>
      <c r="O38" s="19">
        <v>8.7401574803149611</v>
      </c>
      <c r="P38" s="19">
        <v>8.228346456692913</v>
      </c>
      <c r="Q38" s="19">
        <v>10.511811023622048</v>
      </c>
      <c r="R38" s="19"/>
      <c r="S38" s="19">
        <v>33.5</v>
      </c>
      <c r="T38" s="19">
        <v>8.2677165354330722</v>
      </c>
      <c r="U38" s="19">
        <v>8.9370078740157481</v>
      </c>
      <c r="V38" s="19">
        <v>8.8976377952755907</v>
      </c>
      <c r="W38" s="19">
        <v>8.4251968503937018</v>
      </c>
      <c r="X38" s="19">
        <v>8.346456692913387</v>
      </c>
      <c r="Y38" s="19">
        <v>8.543307086614174</v>
      </c>
      <c r="Z38" s="19">
        <v>8.4251968503937018</v>
      </c>
      <c r="AA38" s="19">
        <v>10.472440944881891</v>
      </c>
      <c r="AB38" s="19"/>
      <c r="AC38" s="19">
        <v>31.75</v>
      </c>
      <c r="AD38" s="19">
        <v>8.1102362204724407</v>
      </c>
      <c r="AE38" s="19">
        <v>8.0708661417322833</v>
      </c>
      <c r="AF38" s="19">
        <v>7.8740157480314963</v>
      </c>
      <c r="AG38" s="19">
        <v>10.393700787401576</v>
      </c>
      <c r="AH38" s="19"/>
      <c r="AI38" s="19">
        <v>30.875</v>
      </c>
      <c r="AJ38" s="19">
        <v>8.346456692913387</v>
      </c>
      <c r="AK38" s="19">
        <v>7.7559055118110241</v>
      </c>
      <c r="AL38" s="19">
        <v>7.7559055118110241</v>
      </c>
      <c r="AM38" s="19">
        <v>10.275590551181104</v>
      </c>
    </row>
    <row r="39" spans="1:39" x14ac:dyDescent="0.45">
      <c r="A39" s="18">
        <v>35</v>
      </c>
      <c r="B39" s="19" t="s">
        <v>98</v>
      </c>
      <c r="C39" s="19" t="s">
        <v>106</v>
      </c>
      <c r="D39" s="19" t="s">
        <v>129</v>
      </c>
      <c r="E39" s="19">
        <v>4.4000000000000004</v>
      </c>
      <c r="F39" s="19">
        <v>9.41</v>
      </c>
      <c r="G39" s="19">
        <v>2.75</v>
      </c>
      <c r="H39" s="19">
        <v>10.65</v>
      </c>
      <c r="I39" s="19">
        <v>9.4499999999999993</v>
      </c>
      <c r="J39" s="19">
        <v>2.5499999999999998</v>
      </c>
      <c r="K39" s="19">
        <v>10.65</v>
      </c>
      <c r="L39" s="19"/>
      <c r="M39" s="19">
        <v>33.5</v>
      </c>
      <c r="N39" s="19">
        <v>8.346456692913387</v>
      </c>
      <c r="O39" s="19">
        <v>8.8582677165354333</v>
      </c>
      <c r="P39" s="19">
        <v>8.5826771653543314</v>
      </c>
      <c r="Q39" s="19">
        <v>10.314960629921261</v>
      </c>
      <c r="R39" s="19"/>
      <c r="S39" s="19">
        <v>33.75</v>
      </c>
      <c r="T39" s="19">
        <v>8.4645669291338592</v>
      </c>
      <c r="U39" s="19">
        <v>9.0944881889763778</v>
      </c>
      <c r="V39" s="19">
        <v>8.9763779527559056</v>
      </c>
      <c r="W39" s="19">
        <v>8.543307086614174</v>
      </c>
      <c r="X39" s="19">
        <v>8.346456692913387</v>
      </c>
      <c r="Y39" s="19">
        <v>8.6220472440944889</v>
      </c>
      <c r="Z39" s="19">
        <v>8.5826771653543314</v>
      </c>
      <c r="AA39" s="19">
        <v>10.433070866141733</v>
      </c>
      <c r="AB39" s="19"/>
      <c r="AC39" s="19">
        <v>32</v>
      </c>
      <c r="AD39" s="19">
        <v>8.4251968503937018</v>
      </c>
      <c r="AE39" s="19">
        <v>8.2677165354330722</v>
      </c>
      <c r="AF39" s="19">
        <v>7.8346456692913389</v>
      </c>
      <c r="AG39" s="19">
        <v>10.314960629921261</v>
      </c>
      <c r="AH39" s="19"/>
      <c r="AI39" s="19">
        <v>31</v>
      </c>
      <c r="AJ39" s="19">
        <v>8.2677165354330722</v>
      </c>
      <c r="AK39" s="19">
        <v>7.6771653543307092</v>
      </c>
      <c r="AL39" s="19">
        <v>7.6377952755905518</v>
      </c>
      <c r="AM39" s="19">
        <v>10.15748031496063</v>
      </c>
    </row>
    <row r="40" spans="1:39" x14ac:dyDescent="0.45">
      <c r="A40" s="18">
        <v>36</v>
      </c>
      <c r="B40" s="19" t="s">
        <v>93</v>
      </c>
      <c r="C40" s="19" t="s">
        <v>106</v>
      </c>
      <c r="D40" s="19" t="s">
        <v>129</v>
      </c>
      <c r="E40" s="19">
        <v>4.2799999999999994</v>
      </c>
      <c r="F40" s="19">
        <v>9.33</v>
      </c>
      <c r="G40" s="19">
        <v>2.65</v>
      </c>
      <c r="H40" s="19">
        <v>10.74</v>
      </c>
      <c r="I40" s="19">
        <v>9.41</v>
      </c>
      <c r="J40" s="19">
        <v>2.65</v>
      </c>
      <c r="K40" s="19">
        <v>10.76</v>
      </c>
      <c r="L40" s="19"/>
      <c r="M40" s="19">
        <v>33.25</v>
      </c>
      <c r="N40" s="19">
        <v>8.2677165354330722</v>
      </c>
      <c r="O40" s="19">
        <v>8.7401574803149611</v>
      </c>
      <c r="P40" s="19">
        <v>8.3858267716535444</v>
      </c>
      <c r="Q40" s="19">
        <v>10.393700787401576</v>
      </c>
      <c r="R40" s="19"/>
      <c r="S40" s="19">
        <v>33.75</v>
      </c>
      <c r="T40" s="19">
        <v>8.3858267716535444</v>
      </c>
      <c r="U40" s="19">
        <v>9.0944881889763778</v>
      </c>
      <c r="V40" s="19">
        <v>8.9763779527559056</v>
      </c>
      <c r="W40" s="19">
        <v>8.4645669291338592</v>
      </c>
      <c r="X40" s="19">
        <v>8.3070866141732296</v>
      </c>
      <c r="Y40" s="19">
        <v>8.5826771653543314</v>
      </c>
      <c r="Z40" s="19">
        <v>8.543307086614174</v>
      </c>
      <c r="AA40" s="19">
        <v>10.511811023622048</v>
      </c>
      <c r="AB40" s="19"/>
      <c r="AC40" s="19">
        <v>32.125</v>
      </c>
      <c r="AD40" s="19">
        <v>8.3858267716535444</v>
      </c>
      <c r="AE40" s="19">
        <v>8.1496062992125982</v>
      </c>
      <c r="AF40" s="19">
        <v>7.9133858267716537</v>
      </c>
      <c r="AG40" s="19">
        <v>10.433070866141733</v>
      </c>
      <c r="AH40" s="19"/>
      <c r="AI40" s="19">
        <v>31</v>
      </c>
      <c r="AJ40" s="19">
        <v>8.2677165354330722</v>
      </c>
      <c r="AK40" s="19">
        <v>7.7952755905511815</v>
      </c>
      <c r="AL40" s="19">
        <v>7.7559055118110241</v>
      </c>
      <c r="AM40" s="19">
        <v>10.236220472440946</v>
      </c>
    </row>
    <row r="41" spans="1:39" x14ac:dyDescent="0.45">
      <c r="A41" s="18">
        <v>37</v>
      </c>
      <c r="B41" s="19" t="s">
        <v>94</v>
      </c>
      <c r="C41" s="19" t="s">
        <v>106</v>
      </c>
      <c r="D41" s="19" t="s">
        <v>129</v>
      </c>
      <c r="E41" s="19">
        <v>4.25</v>
      </c>
      <c r="F41" s="19">
        <v>9.56</v>
      </c>
      <c r="G41" s="19">
        <v>2.7</v>
      </c>
      <c r="H41" s="19">
        <v>10.8</v>
      </c>
      <c r="I41" s="19">
        <v>9.6</v>
      </c>
      <c r="J41" s="19">
        <v>2.6</v>
      </c>
      <c r="K41" s="19">
        <v>10.55</v>
      </c>
      <c r="L41" s="19"/>
      <c r="M41" s="19">
        <v>33.25</v>
      </c>
      <c r="N41" s="19">
        <v>8.1889763779527556</v>
      </c>
      <c r="O41" s="19">
        <v>8.7007874015748037</v>
      </c>
      <c r="P41" s="19">
        <v>8.4251968503937018</v>
      </c>
      <c r="Q41" s="19">
        <v>10.551181102362206</v>
      </c>
      <c r="R41" s="19"/>
      <c r="S41" s="19">
        <v>33.75</v>
      </c>
      <c r="T41" s="19">
        <v>8.4645669291338592</v>
      </c>
      <c r="U41" s="19">
        <v>9.0551181102362204</v>
      </c>
      <c r="V41" s="19">
        <v>8.9763779527559056</v>
      </c>
      <c r="W41" s="19">
        <v>8.5039370078740166</v>
      </c>
      <c r="X41" s="19">
        <v>8.543307086614174</v>
      </c>
      <c r="Y41" s="19">
        <v>8.9370078740157481</v>
      </c>
      <c r="Z41" s="19">
        <v>8.8976377952755907</v>
      </c>
      <c r="AA41" s="19">
        <v>10.551181102362206</v>
      </c>
      <c r="AB41" s="19"/>
      <c r="AC41" s="19">
        <v>32.5</v>
      </c>
      <c r="AD41" s="19">
        <v>8.2677165354330722</v>
      </c>
      <c r="AE41" s="19">
        <v>8.0708661417322833</v>
      </c>
      <c r="AF41" s="19">
        <v>7.9921259842519685</v>
      </c>
      <c r="AG41" s="19">
        <v>10.236220472440946</v>
      </c>
      <c r="AH41" s="19"/>
      <c r="AI41" s="19">
        <v>31</v>
      </c>
      <c r="AJ41" s="19">
        <v>8.543307086614174</v>
      </c>
      <c r="AK41" s="19">
        <v>7.9527559055118111</v>
      </c>
      <c r="AL41" s="19">
        <v>7.6377952755905518</v>
      </c>
      <c r="AM41" s="19">
        <v>9.9606299212598426</v>
      </c>
    </row>
    <row r="42" spans="1:39" x14ac:dyDescent="0.45">
      <c r="A42" s="18">
        <v>38</v>
      </c>
      <c r="B42" s="19" t="s">
        <v>71</v>
      </c>
      <c r="C42" s="19" t="s">
        <v>106</v>
      </c>
      <c r="D42" s="19" t="s">
        <v>130</v>
      </c>
      <c r="E42" s="19">
        <v>3.9749999999999996</v>
      </c>
      <c r="F42" s="19">
        <v>9.56</v>
      </c>
      <c r="G42" s="19">
        <v>2.6</v>
      </c>
      <c r="H42" s="19">
        <v>10.425000000000001</v>
      </c>
      <c r="I42" s="19">
        <v>9.56</v>
      </c>
      <c r="J42" s="19">
        <v>2.65</v>
      </c>
      <c r="K42" s="19">
        <v>10.425000000000001</v>
      </c>
      <c r="L42" s="19"/>
      <c r="M42" s="19">
        <v>33.625</v>
      </c>
      <c r="N42" s="19">
        <v>8.228346456692913</v>
      </c>
      <c r="O42" s="19">
        <v>8.5039370078740166</v>
      </c>
      <c r="P42" s="19">
        <v>8.4251968503937018</v>
      </c>
      <c r="Q42" s="19">
        <v>10.354330708661418</v>
      </c>
      <c r="R42" s="19"/>
      <c r="S42" s="19">
        <v>33.5</v>
      </c>
      <c r="T42" s="19">
        <v>8.1102362204724407</v>
      </c>
      <c r="U42" s="19">
        <v>8.8188976377952759</v>
      </c>
      <c r="V42" s="19">
        <v>8.7401574803149611</v>
      </c>
      <c r="W42" s="19">
        <v>8.2677165354330722</v>
      </c>
      <c r="X42" s="19">
        <v>8.4251968503937018</v>
      </c>
      <c r="Y42" s="19">
        <v>8.7401574803149611</v>
      </c>
      <c r="Z42" s="19">
        <v>8.7007874015748037</v>
      </c>
      <c r="AA42" s="19">
        <v>10.433070866141733</v>
      </c>
      <c r="AB42" s="19"/>
      <c r="AC42" s="22">
        <v>31.875</v>
      </c>
      <c r="AD42" s="22">
        <v>8.1496062992125982</v>
      </c>
      <c r="AE42" s="22">
        <v>8.0708661417322833</v>
      </c>
      <c r="AF42" s="22">
        <v>7.7559055118110241</v>
      </c>
      <c r="AG42" s="22">
        <v>10.354330708661418</v>
      </c>
      <c r="AH42" s="19"/>
      <c r="AI42" s="19">
        <v>31</v>
      </c>
      <c r="AJ42" s="19">
        <v>8.3070866141732296</v>
      </c>
      <c r="AK42" s="19">
        <v>7.7952755905511815</v>
      </c>
      <c r="AL42" s="19">
        <v>7.5196850393700796</v>
      </c>
      <c r="AM42" s="19">
        <v>10.196850393700789</v>
      </c>
    </row>
    <row r="43" spans="1:39" x14ac:dyDescent="0.45">
      <c r="A43" s="18">
        <v>39</v>
      </c>
      <c r="B43" s="19" t="s">
        <v>68</v>
      </c>
      <c r="C43" s="19" t="s">
        <v>106</v>
      </c>
      <c r="D43" s="19" t="s">
        <v>129</v>
      </c>
      <c r="E43" s="19">
        <v>4.4000000000000004</v>
      </c>
      <c r="F43" s="19">
        <v>9.5299999999999994</v>
      </c>
      <c r="G43" s="19">
        <v>2.7</v>
      </c>
      <c r="H43" s="19">
        <v>10.7</v>
      </c>
      <c r="I43" s="19">
        <v>9.4499999999999993</v>
      </c>
      <c r="J43" s="19">
        <v>2.65</v>
      </c>
      <c r="K43" s="19">
        <v>10.7</v>
      </c>
      <c r="L43" s="19"/>
      <c r="M43" s="19">
        <v>33.5</v>
      </c>
      <c r="N43" s="19">
        <v>8.1496062992125982</v>
      </c>
      <c r="O43" s="19">
        <v>8.543307086614174</v>
      </c>
      <c r="P43" s="19">
        <v>8.543307086614174</v>
      </c>
      <c r="Q43" s="19">
        <v>10.354330708661418</v>
      </c>
      <c r="R43" s="19"/>
      <c r="S43" s="19">
        <v>33.5</v>
      </c>
      <c r="T43" s="19">
        <v>8.1889763779527556</v>
      </c>
      <c r="U43" s="19">
        <v>8.9370078740157481</v>
      </c>
      <c r="V43" s="19">
        <v>8.8582677165354333</v>
      </c>
      <c r="W43" s="19">
        <v>8.346456692913387</v>
      </c>
      <c r="X43" s="19">
        <v>8.228346456692913</v>
      </c>
      <c r="Y43" s="19">
        <v>8.5826771653543314</v>
      </c>
      <c r="Z43" s="19">
        <v>8.4645669291338592</v>
      </c>
      <c r="AA43" s="19">
        <v>10.472440944881891</v>
      </c>
      <c r="AB43" s="19"/>
      <c r="AC43" s="22">
        <v>31.5</v>
      </c>
      <c r="AD43" s="22">
        <v>8.0314960629921259</v>
      </c>
      <c r="AE43" s="22">
        <v>7.9527559055118111</v>
      </c>
      <c r="AF43" s="22">
        <v>7.5984251968503944</v>
      </c>
      <c r="AG43" s="22">
        <v>10.354330708661418</v>
      </c>
      <c r="AH43" s="19"/>
      <c r="AI43" s="19">
        <v>30.75</v>
      </c>
      <c r="AJ43" s="19">
        <v>8.2677165354330722</v>
      </c>
      <c r="AK43" s="19">
        <v>7.7559055118110241</v>
      </c>
      <c r="AL43" s="19">
        <v>7.4803149606299213</v>
      </c>
      <c r="AM43" s="19">
        <v>10.118110236220472</v>
      </c>
    </row>
    <row r="44" spans="1:39" x14ac:dyDescent="0.45">
      <c r="A44" s="18">
        <v>40</v>
      </c>
      <c r="B44" s="19" t="s">
        <v>97</v>
      </c>
      <c r="C44" s="19" t="s">
        <v>106</v>
      </c>
      <c r="D44" s="19" t="s">
        <v>130</v>
      </c>
      <c r="E44" s="19">
        <v>4.1500000000000004</v>
      </c>
      <c r="F44" s="19">
        <v>9.5299999999999994</v>
      </c>
      <c r="G44" s="19">
        <v>2.5499999999999998</v>
      </c>
      <c r="H44" s="19">
        <v>10.55</v>
      </c>
      <c r="I44" s="19">
        <v>9.5299999999999994</v>
      </c>
      <c r="J44" s="19">
        <v>2.4500000000000002</v>
      </c>
      <c r="K44" s="19">
        <v>10.25</v>
      </c>
      <c r="L44" s="19"/>
      <c r="M44" s="19">
        <v>33.1875</v>
      </c>
      <c r="N44" s="19">
        <v>8.228346456692913</v>
      </c>
      <c r="O44" s="19">
        <v>8.4645669291338592</v>
      </c>
      <c r="P44" s="19">
        <v>8.2677165354330722</v>
      </c>
      <c r="Q44" s="19">
        <v>10.511811023622048</v>
      </c>
      <c r="R44" s="19"/>
      <c r="S44" s="19">
        <v>33.625</v>
      </c>
      <c r="T44" s="19">
        <v>8.4645669291338592</v>
      </c>
      <c r="U44" s="19">
        <v>8.9763779527559056</v>
      </c>
      <c r="V44" s="19">
        <v>8.8976377952755907</v>
      </c>
      <c r="W44" s="19">
        <v>8.4645669291338592</v>
      </c>
      <c r="X44" s="19">
        <v>8.4645669291338592</v>
      </c>
      <c r="Y44" s="19">
        <v>8.7795275590551185</v>
      </c>
      <c r="Z44" s="19">
        <v>8.7795275590551185</v>
      </c>
      <c r="AA44" s="19">
        <v>10.511811023622048</v>
      </c>
      <c r="AB44" s="19"/>
      <c r="AC44" s="22">
        <v>32.125</v>
      </c>
      <c r="AD44" s="22">
        <v>8.2677165354330722</v>
      </c>
      <c r="AE44" s="22">
        <v>8.0314960629921259</v>
      </c>
      <c r="AF44" s="22">
        <v>7.9527559055118111</v>
      </c>
      <c r="AG44" s="22">
        <v>10.393700787401576</v>
      </c>
      <c r="AH44" s="19"/>
      <c r="AI44" s="19">
        <v>30.75</v>
      </c>
      <c r="AJ44" s="19">
        <v>8.3858267716535444</v>
      </c>
      <c r="AK44" s="19">
        <v>7.7165354330708666</v>
      </c>
      <c r="AL44" s="19">
        <v>7.7559055118110241</v>
      </c>
      <c r="AM44" s="19">
        <v>10.314960629921261</v>
      </c>
    </row>
    <row r="45" spans="1:39" x14ac:dyDescent="0.45">
      <c r="A45" s="18">
        <v>41</v>
      </c>
      <c r="B45" s="19" t="s">
        <v>97</v>
      </c>
      <c r="C45" s="19" t="s">
        <v>107</v>
      </c>
      <c r="D45" s="19" t="s">
        <v>130</v>
      </c>
      <c r="E45" s="19">
        <v>4.3499999999999996</v>
      </c>
      <c r="F45" s="19">
        <v>9.17</v>
      </c>
      <c r="G45" s="19">
        <v>2.5</v>
      </c>
      <c r="H45" s="19">
        <v>10.32</v>
      </c>
      <c r="I45" s="19">
        <v>9.41</v>
      </c>
      <c r="J45" s="19">
        <v>2.3199999999999998</v>
      </c>
      <c r="K45" s="19">
        <v>10.35</v>
      </c>
      <c r="L45" s="19"/>
      <c r="M45" s="19">
        <v>33.5</v>
      </c>
      <c r="N45" s="19">
        <v>8.1496062992125982</v>
      </c>
      <c r="O45" s="19">
        <v>8.7401574803149611</v>
      </c>
      <c r="P45" s="19">
        <v>8.543307086614174</v>
      </c>
      <c r="Q45" s="19">
        <v>10.275590551181104</v>
      </c>
      <c r="R45" s="19"/>
      <c r="S45" s="19">
        <v>33.5625</v>
      </c>
      <c r="T45" s="19">
        <v>8.228346456692913</v>
      </c>
      <c r="U45" s="19">
        <v>8.8188976377952759</v>
      </c>
      <c r="V45" s="19">
        <v>8.7795275590551185</v>
      </c>
      <c r="W45" s="19">
        <v>8.2677165354330722</v>
      </c>
      <c r="X45" s="19">
        <v>8.1889763779527556</v>
      </c>
      <c r="Y45" s="19">
        <v>8.4645669291338592</v>
      </c>
      <c r="Z45" s="19">
        <v>8.4645669291338592</v>
      </c>
      <c r="AA45" s="19">
        <v>10.472440944881891</v>
      </c>
      <c r="AB45" s="19"/>
      <c r="AC45" s="22">
        <v>31.625</v>
      </c>
      <c r="AD45" s="22">
        <v>8.1496062992125982</v>
      </c>
      <c r="AE45" s="22">
        <v>8.0314960629921259</v>
      </c>
      <c r="AF45" s="22">
        <v>7.7559055118110241</v>
      </c>
      <c r="AG45" s="22">
        <v>10.393700787401576</v>
      </c>
      <c r="AH45" s="19"/>
      <c r="AI45" s="19">
        <v>30.75</v>
      </c>
      <c r="AJ45" s="19">
        <v>8.1889763779527556</v>
      </c>
      <c r="AK45" s="19">
        <v>7.6771653543307092</v>
      </c>
      <c r="AL45" s="19">
        <v>7.5196850393700796</v>
      </c>
      <c r="AM45" s="19">
        <v>10.275590551181104</v>
      </c>
    </row>
    <row r="46" spans="1:39" x14ac:dyDescent="0.45">
      <c r="A46" s="18">
        <v>42</v>
      </c>
      <c r="B46" s="19" t="s">
        <v>71</v>
      </c>
      <c r="C46" s="19" t="s">
        <v>107</v>
      </c>
      <c r="D46" s="19" t="s">
        <v>130</v>
      </c>
      <c r="E46" s="19">
        <v>4.1999999999999993</v>
      </c>
      <c r="F46" s="19">
        <v>9.3699999999999992</v>
      </c>
      <c r="G46" s="19">
        <v>2.4500000000000002</v>
      </c>
      <c r="H46" s="19">
        <v>10.4</v>
      </c>
      <c r="I46" s="19">
        <v>9.4499999999999993</v>
      </c>
      <c r="J46" s="19">
        <v>2.4500000000000002</v>
      </c>
      <c r="K46" s="19">
        <v>10.4</v>
      </c>
      <c r="L46" s="19"/>
      <c r="M46" s="19">
        <v>33.75</v>
      </c>
      <c r="N46" s="19">
        <v>8.2677165354330722</v>
      </c>
      <c r="O46" s="19">
        <v>8.7401574803149611</v>
      </c>
      <c r="P46" s="19">
        <v>8.7401574803149611</v>
      </c>
      <c r="Q46" s="19">
        <v>10.354330708661418</v>
      </c>
      <c r="R46" s="19"/>
      <c r="S46" s="19">
        <v>33.75</v>
      </c>
      <c r="T46" s="19">
        <v>8.3858267716535444</v>
      </c>
      <c r="U46" s="19">
        <v>8.9763779527559056</v>
      </c>
      <c r="V46" s="19">
        <v>8.9370078740157481</v>
      </c>
      <c r="W46" s="19">
        <v>8.4645669291338592</v>
      </c>
      <c r="X46" s="19">
        <v>8.4251968503937018</v>
      </c>
      <c r="Y46" s="19">
        <v>8.8582677165354333</v>
      </c>
      <c r="Z46" s="19">
        <v>8.8976377952755907</v>
      </c>
      <c r="AA46" s="19">
        <v>10.590551181102363</v>
      </c>
      <c r="AB46" s="19"/>
      <c r="AC46" s="22">
        <v>32</v>
      </c>
      <c r="AD46" s="22">
        <v>8.0708661417322833</v>
      </c>
      <c r="AE46" s="22">
        <v>7.9921259842519685</v>
      </c>
      <c r="AF46" s="22">
        <v>7.9133858267716537</v>
      </c>
      <c r="AG46" s="22">
        <v>10.433070866141733</v>
      </c>
      <c r="AH46" s="19"/>
      <c r="AI46" s="19">
        <v>31.125</v>
      </c>
      <c r="AJ46" s="19">
        <v>8.1889763779527556</v>
      </c>
      <c r="AK46" s="19">
        <v>7.7559055118110241</v>
      </c>
      <c r="AL46" s="19">
        <v>7.6771653543307092</v>
      </c>
      <c r="AM46" s="19">
        <v>10.354330708661418</v>
      </c>
    </row>
    <row r="47" spans="1:39" x14ac:dyDescent="0.45">
      <c r="A47" s="18">
        <v>43</v>
      </c>
      <c r="B47" s="19" t="s">
        <v>67</v>
      </c>
      <c r="C47" s="19" t="s">
        <v>107</v>
      </c>
      <c r="D47" s="19" t="s">
        <v>130</v>
      </c>
      <c r="E47" s="19">
        <v>4.5200000000000005</v>
      </c>
      <c r="F47" s="19">
        <v>9.1300000000000008</v>
      </c>
      <c r="G47" s="19">
        <v>2.5</v>
      </c>
      <c r="H47" s="19">
        <v>10.6</v>
      </c>
      <c r="I47" s="19">
        <v>9.3699999999999992</v>
      </c>
      <c r="J47" s="19">
        <v>2.35</v>
      </c>
      <c r="K47" s="19">
        <v>10.4</v>
      </c>
      <c r="L47" s="19"/>
      <c r="M47" s="19">
        <v>33.375</v>
      </c>
      <c r="N47" s="19">
        <v>8.2677165354330722</v>
      </c>
      <c r="O47" s="19">
        <v>8.7007874015748037</v>
      </c>
      <c r="P47" s="19">
        <v>8.4645669291338592</v>
      </c>
      <c r="Q47" s="19">
        <v>10.196850393700789</v>
      </c>
      <c r="R47" s="19"/>
      <c r="S47" s="19">
        <v>33.625</v>
      </c>
      <c r="T47" s="19">
        <v>8.2677165354330722</v>
      </c>
      <c r="U47" s="19">
        <v>8.8976377952755907</v>
      </c>
      <c r="V47" s="19">
        <v>8.9370078740157481</v>
      </c>
      <c r="W47" s="19">
        <v>8.5039370078740166</v>
      </c>
      <c r="X47" s="19">
        <v>8.5039370078740166</v>
      </c>
      <c r="Y47" s="19">
        <v>8.8582677165354333</v>
      </c>
      <c r="Z47" s="19">
        <v>8.9370078740157481</v>
      </c>
      <c r="AA47" s="19">
        <v>10.472440944881891</v>
      </c>
      <c r="AB47" s="19"/>
      <c r="AC47" s="19">
        <v>31.75</v>
      </c>
      <c r="AD47" s="19">
        <v>8.0708661417322833</v>
      </c>
      <c r="AE47" s="19">
        <v>7.8740157480314963</v>
      </c>
      <c r="AF47" s="19">
        <v>7.7165354330708666</v>
      </c>
      <c r="AG47" s="19">
        <v>10.393700787401576</v>
      </c>
      <c r="AH47" s="19"/>
      <c r="AI47" s="19">
        <v>30.625</v>
      </c>
      <c r="AJ47" s="19">
        <v>8.1496062992125982</v>
      </c>
      <c r="AK47" s="19">
        <v>7.5984251968503944</v>
      </c>
      <c r="AL47" s="19">
        <v>7.3622047244094491</v>
      </c>
      <c r="AM47" s="19">
        <v>10.275590551181104</v>
      </c>
    </row>
    <row r="48" spans="1:39" x14ac:dyDescent="0.45">
      <c r="A48" s="18">
        <v>44</v>
      </c>
      <c r="B48" s="19" t="s">
        <v>101</v>
      </c>
      <c r="C48" s="19" t="s">
        <v>107</v>
      </c>
      <c r="D48" s="19" t="s">
        <v>130</v>
      </c>
      <c r="E48" s="19">
        <v>4.2200000000000006</v>
      </c>
      <c r="F48" s="19">
        <v>9.2899999999999991</v>
      </c>
      <c r="G48" s="19">
        <v>2.35</v>
      </c>
      <c r="H48" s="19">
        <v>10.37</v>
      </c>
      <c r="I48" s="19">
        <v>9.41</v>
      </c>
      <c r="J48" s="19">
        <v>2.5</v>
      </c>
      <c r="K48" s="19">
        <v>10.37</v>
      </c>
      <c r="L48" s="19"/>
      <c r="M48" s="19">
        <v>33.75</v>
      </c>
      <c r="N48" s="19">
        <v>8.1102362204724407</v>
      </c>
      <c r="O48" s="19">
        <v>8.5039370078740166</v>
      </c>
      <c r="P48" s="19">
        <v>8.4645669291338592</v>
      </c>
      <c r="Q48" s="19">
        <v>10.433070866141733</v>
      </c>
      <c r="R48" s="19"/>
      <c r="S48" s="19">
        <v>34</v>
      </c>
      <c r="T48" s="19">
        <v>8.346456692913387</v>
      </c>
      <c r="U48" s="19">
        <v>9.0551181102362204</v>
      </c>
      <c r="V48" s="19">
        <v>8.9370078740157481</v>
      </c>
      <c r="W48" s="19">
        <v>8.5039370078740166</v>
      </c>
      <c r="X48" s="19">
        <v>8.346456692913387</v>
      </c>
      <c r="Y48" s="19">
        <v>8.7401574803149611</v>
      </c>
      <c r="Z48" s="19">
        <v>8.7795275590551185</v>
      </c>
      <c r="AA48" s="19">
        <v>10.669291338582678</v>
      </c>
      <c r="AB48" s="19"/>
      <c r="AC48" s="22">
        <v>32.3125</v>
      </c>
      <c r="AD48" s="22">
        <v>8.228346456692913</v>
      </c>
      <c r="AE48" s="22">
        <v>8.0708661417322833</v>
      </c>
      <c r="AF48" s="22">
        <v>7.9921259842519685</v>
      </c>
      <c r="AG48" s="22">
        <v>10.62992125984252</v>
      </c>
      <c r="AH48" s="19"/>
      <c r="AI48" s="19">
        <v>31.3125</v>
      </c>
      <c r="AJ48" s="19">
        <v>8.346456692913387</v>
      </c>
      <c r="AK48" s="19">
        <v>7.9527559055118111</v>
      </c>
      <c r="AL48" s="19">
        <v>7.8346456692913389</v>
      </c>
      <c r="AM48" s="19">
        <v>10.472440944881891</v>
      </c>
    </row>
    <row r="49" spans="1:39" x14ac:dyDescent="0.45">
      <c r="A49" s="18">
        <v>45</v>
      </c>
      <c r="B49" s="19" t="s">
        <v>68</v>
      </c>
      <c r="C49" s="19" t="s">
        <v>107</v>
      </c>
      <c r="D49" s="19" t="s">
        <v>130</v>
      </c>
      <c r="E49" s="19">
        <v>4.32</v>
      </c>
      <c r="F49" s="19">
        <v>9.4499999999999993</v>
      </c>
      <c r="G49" s="19">
        <v>2.2200000000000002</v>
      </c>
      <c r="H49" s="19">
        <v>10.4</v>
      </c>
      <c r="I49" s="19">
        <v>9.41</v>
      </c>
      <c r="J49" s="19">
        <v>2.52</v>
      </c>
      <c r="K49" s="19">
        <v>10.3</v>
      </c>
      <c r="L49" s="19"/>
      <c r="M49" s="19">
        <v>33.5</v>
      </c>
      <c r="N49" s="19">
        <v>8.2677165354330722</v>
      </c>
      <c r="O49" s="19">
        <v>8.7007874015748037</v>
      </c>
      <c r="P49" s="19">
        <v>8.5826771653543314</v>
      </c>
      <c r="Q49" s="19">
        <v>10.275590551181104</v>
      </c>
      <c r="R49" s="19"/>
      <c r="S49" s="19">
        <v>33.75</v>
      </c>
      <c r="T49" s="19">
        <v>8.1102362204724407</v>
      </c>
      <c r="U49" s="19">
        <v>8.8976377952755907</v>
      </c>
      <c r="V49" s="19">
        <v>8.8188976377952759</v>
      </c>
      <c r="W49" s="19">
        <v>8.3858267716535444</v>
      </c>
      <c r="X49" s="19">
        <v>8.228346456692913</v>
      </c>
      <c r="Y49" s="19">
        <v>8.5039370078740166</v>
      </c>
      <c r="Z49" s="19">
        <v>8.5039370078740166</v>
      </c>
      <c r="AA49" s="19">
        <v>10.472440944881891</v>
      </c>
      <c r="AB49" s="19"/>
      <c r="AC49" s="22">
        <v>31.75</v>
      </c>
      <c r="AD49" s="22">
        <v>8.3070866141732296</v>
      </c>
      <c r="AE49" s="22">
        <v>8.1102362204724407</v>
      </c>
      <c r="AF49" s="22">
        <v>8.1102362204724407</v>
      </c>
      <c r="AG49" s="22">
        <v>10.393700787401576</v>
      </c>
      <c r="AH49" s="19"/>
      <c r="AI49" s="19">
        <v>30.75</v>
      </c>
      <c r="AJ49" s="19">
        <v>8.3070866141732296</v>
      </c>
      <c r="AK49" s="19">
        <v>7.7559055118110241</v>
      </c>
      <c r="AL49" s="19">
        <v>7.7952755905511815</v>
      </c>
      <c r="AM49" s="19">
        <v>10.314960629921261</v>
      </c>
    </row>
    <row r="50" spans="1:39" x14ac:dyDescent="0.45">
      <c r="A50" s="18">
        <v>46</v>
      </c>
      <c r="B50" s="19" t="s">
        <v>70</v>
      </c>
      <c r="C50" s="19" t="s">
        <v>107</v>
      </c>
      <c r="D50" s="19" t="s">
        <v>129</v>
      </c>
      <c r="E50" s="19">
        <v>4.42</v>
      </c>
      <c r="F50" s="19">
        <v>9.41</v>
      </c>
      <c r="G50" s="19">
        <v>2.42</v>
      </c>
      <c r="H50" s="19">
        <v>10.65</v>
      </c>
      <c r="I50" s="19">
        <v>9.33</v>
      </c>
      <c r="J50" s="19">
        <v>2.42</v>
      </c>
      <c r="K50" s="19">
        <v>10.55</v>
      </c>
      <c r="L50" s="19"/>
      <c r="M50" s="19">
        <v>33.5</v>
      </c>
      <c r="N50" s="19">
        <v>8.3070866141732296</v>
      </c>
      <c r="O50" s="19">
        <v>8.7795275590551185</v>
      </c>
      <c r="P50" s="19">
        <v>8.4645669291338592</v>
      </c>
      <c r="Q50" s="19">
        <v>10.472440944881891</v>
      </c>
      <c r="R50" s="19"/>
      <c r="S50" s="19">
        <v>33.625</v>
      </c>
      <c r="T50" s="19">
        <v>8.228346456692913</v>
      </c>
      <c r="U50" s="19">
        <v>8.9763779527559056</v>
      </c>
      <c r="V50" s="19">
        <v>8.9370078740157481</v>
      </c>
      <c r="W50" s="19">
        <v>8.5826771653543314</v>
      </c>
      <c r="X50" s="19">
        <v>8.543307086614174</v>
      </c>
      <c r="Y50" s="19">
        <v>8.8976377952755907</v>
      </c>
      <c r="Z50" s="19">
        <v>8.8188976377952759</v>
      </c>
      <c r="AA50" s="19">
        <v>10.551181102362206</v>
      </c>
      <c r="AB50" s="19"/>
      <c r="AC50" s="22">
        <v>31.75</v>
      </c>
      <c r="AD50" s="22">
        <v>8.1889763779527556</v>
      </c>
      <c r="AE50" s="22">
        <v>8.0314960629921259</v>
      </c>
      <c r="AF50" s="22">
        <v>7.7952755905511815</v>
      </c>
      <c r="AG50" s="22">
        <v>10.472440944881891</v>
      </c>
      <c r="AH50" s="19"/>
      <c r="AI50" s="19">
        <v>30.875</v>
      </c>
      <c r="AJ50" s="19">
        <v>8.1496062992125982</v>
      </c>
      <c r="AK50" s="19">
        <v>7.7165354330708666</v>
      </c>
      <c r="AL50" s="19">
        <v>7.6377952755905518</v>
      </c>
      <c r="AM50" s="19">
        <v>10.354330708661418</v>
      </c>
    </row>
    <row r="51" spans="1:39" x14ac:dyDescent="0.45">
      <c r="A51" s="18">
        <v>47</v>
      </c>
      <c r="B51" s="19" t="s">
        <v>69</v>
      </c>
      <c r="C51" s="19" t="s">
        <v>107</v>
      </c>
      <c r="D51" s="19" t="s">
        <v>129</v>
      </c>
      <c r="E51" s="19">
        <v>4.4499999999999993</v>
      </c>
      <c r="F51" s="19">
        <v>9.2899999999999991</v>
      </c>
      <c r="G51" s="19">
        <v>2.5</v>
      </c>
      <c r="H51" s="19">
        <v>10.65</v>
      </c>
      <c r="I51" s="19">
        <v>9.33</v>
      </c>
      <c r="J51" s="19">
        <v>2.4</v>
      </c>
      <c r="K51" s="19">
        <v>10.6</v>
      </c>
      <c r="L51" s="19"/>
      <c r="M51" s="19">
        <v>33.5</v>
      </c>
      <c r="N51" s="19">
        <v>8.1102362204724407</v>
      </c>
      <c r="O51" s="19">
        <v>8.5826771653543314</v>
      </c>
      <c r="P51" s="19">
        <v>8.1889763779527556</v>
      </c>
      <c r="Q51" s="19">
        <v>10.354330708661418</v>
      </c>
      <c r="R51" s="19"/>
      <c r="S51" s="19">
        <v>33.625</v>
      </c>
      <c r="T51" s="19">
        <v>8.346456692913387</v>
      </c>
      <c r="U51" s="19">
        <v>8.9763779527559056</v>
      </c>
      <c r="V51" s="19">
        <v>8.8976377952755907</v>
      </c>
      <c r="W51" s="19">
        <v>8.4645669291338592</v>
      </c>
      <c r="X51" s="19">
        <v>8.5039370078740166</v>
      </c>
      <c r="Y51" s="19">
        <v>8.8582677165354333</v>
      </c>
      <c r="Z51" s="19">
        <v>8.7795275590551185</v>
      </c>
      <c r="AA51" s="19">
        <v>10.472440944881891</v>
      </c>
      <c r="AB51" s="19"/>
      <c r="AC51" s="22">
        <v>31.75</v>
      </c>
      <c r="AD51" s="22">
        <v>8.346456692913387</v>
      </c>
      <c r="AE51" s="22">
        <v>8.1102362204724407</v>
      </c>
      <c r="AF51" s="22">
        <v>7.9133858267716537</v>
      </c>
      <c r="AG51" s="22">
        <v>10.393700787401576</v>
      </c>
      <c r="AH51" s="19"/>
      <c r="AI51" s="19">
        <v>30.75</v>
      </c>
      <c r="AJ51" s="19">
        <v>8.2677165354330722</v>
      </c>
      <c r="AK51" s="19">
        <v>7.7559055118110241</v>
      </c>
      <c r="AL51" s="19">
        <v>7.559055118110237</v>
      </c>
      <c r="AM51" s="19">
        <v>10.196850393700789</v>
      </c>
    </row>
    <row r="52" spans="1:39" x14ac:dyDescent="0.45">
      <c r="A52" s="18">
        <v>48</v>
      </c>
      <c r="B52" s="19" t="s">
        <v>93</v>
      </c>
      <c r="C52" s="19" t="s">
        <v>107</v>
      </c>
      <c r="D52" s="19" t="s">
        <v>130</v>
      </c>
      <c r="E52" s="19">
        <v>4.3000000000000007</v>
      </c>
      <c r="F52" s="19">
        <v>9.2899999999999991</v>
      </c>
      <c r="G52" s="19">
        <v>2.5</v>
      </c>
      <c r="H52" s="19">
        <v>10.55</v>
      </c>
      <c r="I52" s="19">
        <v>9.49</v>
      </c>
      <c r="J52" s="19">
        <v>2.4500000000000002</v>
      </c>
      <c r="K52" s="19">
        <v>10.4</v>
      </c>
      <c r="L52" s="19"/>
      <c r="M52" s="19">
        <v>33.625</v>
      </c>
      <c r="N52" s="19">
        <v>8.228346456692913</v>
      </c>
      <c r="O52" s="19">
        <v>8.5826771653543314</v>
      </c>
      <c r="P52" s="19">
        <v>8.5039370078740166</v>
      </c>
      <c r="Q52" s="19">
        <v>10.354330708661418</v>
      </c>
      <c r="R52" s="19"/>
      <c r="S52" s="19">
        <v>33.75</v>
      </c>
      <c r="T52" s="19">
        <v>8.0708661417322833</v>
      </c>
      <c r="U52" s="19">
        <v>8.7401574803149611</v>
      </c>
      <c r="V52" s="19">
        <v>8.7401574803149611</v>
      </c>
      <c r="W52" s="19">
        <v>8.1889763779527556</v>
      </c>
      <c r="X52" s="19">
        <v>8.1496062992125982</v>
      </c>
      <c r="Y52" s="19">
        <v>8.543307086614174</v>
      </c>
      <c r="Z52" s="19">
        <v>8.5826771653543314</v>
      </c>
      <c r="AA52" s="19">
        <v>10.551181102362206</v>
      </c>
      <c r="AB52" s="19"/>
      <c r="AC52" s="22">
        <v>32.25</v>
      </c>
      <c r="AD52" s="22">
        <v>8.1496062992125982</v>
      </c>
      <c r="AE52" s="22">
        <v>7.9133858267716537</v>
      </c>
      <c r="AF52" s="22">
        <v>7.7165354330708666</v>
      </c>
      <c r="AG52" s="22">
        <v>10.433070866141733</v>
      </c>
      <c r="AH52" s="19"/>
      <c r="AI52" s="19">
        <v>30.9375</v>
      </c>
      <c r="AJ52" s="19">
        <v>8.1889763779527556</v>
      </c>
      <c r="AK52" s="19">
        <v>7.5984251968503944</v>
      </c>
      <c r="AL52" s="19">
        <v>7.4409448818897639</v>
      </c>
      <c r="AM52" s="19">
        <v>10.354330708661418</v>
      </c>
    </row>
    <row r="53" spans="1:39" x14ac:dyDescent="0.45">
      <c r="A53" s="18">
        <v>49</v>
      </c>
      <c r="B53" s="19" t="s">
        <v>94</v>
      </c>
      <c r="C53" s="19" t="s">
        <v>107</v>
      </c>
      <c r="D53" s="19" t="s">
        <v>129</v>
      </c>
      <c r="E53" s="19">
        <v>4.1500000000000004</v>
      </c>
      <c r="F53" s="19">
        <v>9.25</v>
      </c>
      <c r="G53" s="19">
        <v>2.5499999999999998</v>
      </c>
      <c r="H53" s="19">
        <v>10.15</v>
      </c>
      <c r="I53" s="19">
        <v>9.41</v>
      </c>
      <c r="J53" s="19">
        <v>2.52</v>
      </c>
      <c r="K53" s="19">
        <v>10.220000000000001</v>
      </c>
      <c r="L53" s="19"/>
      <c r="M53" s="19">
        <v>33.5</v>
      </c>
      <c r="N53" s="19">
        <v>8.2677165354330722</v>
      </c>
      <c r="O53" s="19">
        <v>8.5826771653543314</v>
      </c>
      <c r="P53" s="19">
        <v>8.543307086614174</v>
      </c>
      <c r="Q53" s="19">
        <v>10.433070866141733</v>
      </c>
      <c r="R53" s="19"/>
      <c r="S53" s="19">
        <v>33.75</v>
      </c>
      <c r="T53" s="19">
        <v>8.3070866141732296</v>
      </c>
      <c r="U53" s="19">
        <v>8.9370078740157481</v>
      </c>
      <c r="V53" s="19">
        <v>8.8976377952755907</v>
      </c>
      <c r="W53" s="19">
        <v>8.543307086614174</v>
      </c>
      <c r="X53" s="19">
        <v>8.3858267716535444</v>
      </c>
      <c r="Y53" s="19">
        <v>8.7795275590551185</v>
      </c>
      <c r="Z53" s="19">
        <v>8.7007874015748037</v>
      </c>
      <c r="AA53" s="19">
        <v>10.669291338582678</v>
      </c>
      <c r="AB53" s="19"/>
      <c r="AC53" s="22">
        <v>32</v>
      </c>
      <c r="AD53" s="22">
        <v>8.1889763779527556</v>
      </c>
      <c r="AE53" s="22">
        <v>8.0314960629921259</v>
      </c>
      <c r="AF53" s="22">
        <v>7.9921259842519685</v>
      </c>
      <c r="AG53" s="22">
        <v>10.472440944881891</v>
      </c>
      <c r="AH53" s="19"/>
      <c r="AI53" s="19">
        <v>31</v>
      </c>
      <c r="AJ53" s="19">
        <v>8.3070866141732296</v>
      </c>
      <c r="AK53" s="19">
        <v>7.7559055118110241</v>
      </c>
      <c r="AL53" s="19">
        <v>7.8740157480314963</v>
      </c>
      <c r="AM53" s="19">
        <v>10.314960629921261</v>
      </c>
    </row>
    <row r="54" spans="1:39" x14ac:dyDescent="0.45">
      <c r="A54" s="18">
        <v>50</v>
      </c>
      <c r="B54" s="19" t="s">
        <v>98</v>
      </c>
      <c r="C54" s="19" t="s">
        <v>107</v>
      </c>
      <c r="D54" s="19" t="s">
        <v>130</v>
      </c>
      <c r="E54" s="19">
        <v>4.42</v>
      </c>
      <c r="F54" s="19">
        <v>9.09</v>
      </c>
      <c r="G54" s="19">
        <v>2.67</v>
      </c>
      <c r="H54" s="19">
        <v>10.4</v>
      </c>
      <c r="I54" s="19">
        <v>9.2899999999999991</v>
      </c>
      <c r="J54" s="19">
        <v>2.35</v>
      </c>
      <c r="K54" s="19">
        <v>10.4</v>
      </c>
      <c r="L54" s="19"/>
      <c r="M54" s="19">
        <v>33.5</v>
      </c>
      <c r="N54" s="19">
        <v>8.2677165354330722</v>
      </c>
      <c r="O54" s="19">
        <v>8.7007874015748037</v>
      </c>
      <c r="P54" s="19">
        <v>8.4645669291338592</v>
      </c>
      <c r="Q54" s="19">
        <v>10.314960629921261</v>
      </c>
      <c r="R54" s="19"/>
      <c r="S54" s="19">
        <v>33.75</v>
      </c>
      <c r="T54" s="19">
        <v>8.2677165354330722</v>
      </c>
      <c r="U54" s="19">
        <v>8.8582677165354333</v>
      </c>
      <c r="V54" s="19">
        <v>8.7795275590551185</v>
      </c>
      <c r="W54" s="19">
        <v>8.3070866141732296</v>
      </c>
      <c r="X54" s="19">
        <v>8.3858267716535444</v>
      </c>
      <c r="Y54" s="19">
        <v>8.7007874015748037</v>
      </c>
      <c r="Z54" s="19">
        <v>8.6614173228346463</v>
      </c>
      <c r="AA54" s="19">
        <v>10.551181102362206</v>
      </c>
      <c r="AB54" s="19"/>
      <c r="AC54" s="22">
        <v>32</v>
      </c>
      <c r="AD54" s="22">
        <v>8.3070866141732296</v>
      </c>
      <c r="AE54" s="22">
        <v>8.1496062992125982</v>
      </c>
      <c r="AF54" s="22">
        <v>7.7952755905511815</v>
      </c>
      <c r="AG54" s="22">
        <v>10.433070866141733</v>
      </c>
      <c r="AH54" s="19"/>
      <c r="AI54" s="19">
        <v>31</v>
      </c>
      <c r="AJ54" s="19">
        <v>8.228346456692913</v>
      </c>
      <c r="AK54" s="19">
        <v>7.8346456692913389</v>
      </c>
      <c r="AL54" s="19">
        <v>7.5196850393700796</v>
      </c>
      <c r="AM54" s="19">
        <v>10.236220472440946</v>
      </c>
    </row>
    <row r="55" spans="1:39" x14ac:dyDescent="0.45">
      <c r="A55" s="18">
        <v>51</v>
      </c>
      <c r="B55" s="19" t="s">
        <v>68</v>
      </c>
      <c r="C55" s="19" t="s">
        <v>108</v>
      </c>
      <c r="D55" s="19" t="s">
        <v>130</v>
      </c>
      <c r="E55" s="19">
        <v>4.3000000000000007</v>
      </c>
      <c r="F55" s="19">
        <v>9.2899999999999991</v>
      </c>
      <c r="G55" s="19">
        <v>2.7</v>
      </c>
      <c r="H55" s="19">
        <v>10.5</v>
      </c>
      <c r="I55" s="19">
        <v>9.41</v>
      </c>
      <c r="J55" s="19">
        <v>2.65</v>
      </c>
      <c r="K55" s="19">
        <v>10.5</v>
      </c>
      <c r="L55" s="19"/>
      <c r="M55" s="19">
        <v>33.25</v>
      </c>
      <c r="N55" s="19">
        <v>8.1496062992125982</v>
      </c>
      <c r="O55" s="19">
        <v>8.6220472440944889</v>
      </c>
      <c r="P55" s="19">
        <v>8.1496062992125982</v>
      </c>
      <c r="Q55" s="19">
        <v>10.275590551181104</v>
      </c>
      <c r="R55" s="19"/>
      <c r="S55" s="19">
        <v>33.75</v>
      </c>
      <c r="T55" s="19">
        <v>8.1889763779527556</v>
      </c>
      <c r="U55" s="19">
        <v>8.8976377952755907</v>
      </c>
      <c r="V55" s="19">
        <v>8.8582677165354333</v>
      </c>
      <c r="W55" s="19">
        <v>8.1496062992125982</v>
      </c>
      <c r="X55" s="19">
        <v>8.1889763779527556</v>
      </c>
      <c r="Y55" s="19">
        <v>8.4645669291338592</v>
      </c>
      <c r="Z55" s="19">
        <v>8.5039370078740166</v>
      </c>
      <c r="AA55" s="19">
        <v>10.472440944881891</v>
      </c>
      <c r="AB55" s="19"/>
      <c r="AC55" s="22">
        <v>32.125</v>
      </c>
      <c r="AD55" s="22">
        <v>8.0314960629921259</v>
      </c>
      <c r="AE55" s="22">
        <v>7.9527559055118111</v>
      </c>
      <c r="AF55" s="22">
        <v>7.7165354330708666</v>
      </c>
      <c r="AG55" s="22">
        <v>10.354330708661418</v>
      </c>
      <c r="AH55" s="19"/>
      <c r="AI55" s="19">
        <v>30.75</v>
      </c>
      <c r="AJ55" s="19">
        <v>7.9921259842519685</v>
      </c>
      <c r="AK55" s="19">
        <v>7.559055118110237</v>
      </c>
      <c r="AL55" s="19">
        <v>7.3622047244094491</v>
      </c>
      <c r="AM55" s="19">
        <v>10.275590551181104</v>
      </c>
    </row>
    <row r="56" spans="1:39" x14ac:dyDescent="0.45">
      <c r="A56" s="18">
        <v>52</v>
      </c>
      <c r="B56" s="19" t="s">
        <v>97</v>
      </c>
      <c r="C56" s="19" t="s">
        <v>108</v>
      </c>
      <c r="D56" s="19" t="s">
        <v>130</v>
      </c>
      <c r="E56" s="19">
        <v>4.3500000000000005</v>
      </c>
      <c r="F56" s="19">
        <v>9.3699999999999992</v>
      </c>
      <c r="G56" s="19">
        <v>2.6</v>
      </c>
      <c r="H56" s="19">
        <v>10.5</v>
      </c>
      <c r="I56" s="19">
        <v>9.25</v>
      </c>
      <c r="J56" s="19">
        <v>2.6</v>
      </c>
      <c r="K56" s="19">
        <v>10.5</v>
      </c>
      <c r="L56" s="19"/>
      <c r="M56" s="19">
        <v>33.0625</v>
      </c>
      <c r="N56" s="19">
        <v>8.346456692913387</v>
      </c>
      <c r="O56" s="19">
        <v>8.7007874015748037</v>
      </c>
      <c r="P56" s="19">
        <v>8.4251968503937018</v>
      </c>
      <c r="Q56" s="19">
        <v>10.275590551181104</v>
      </c>
      <c r="R56" s="19"/>
      <c r="S56" s="19">
        <v>33.5</v>
      </c>
      <c r="T56" s="19">
        <v>8.1889763779527556</v>
      </c>
      <c r="U56" s="19">
        <v>8.8976377952755907</v>
      </c>
      <c r="V56" s="19">
        <v>8.8188976377952759</v>
      </c>
      <c r="W56" s="19">
        <v>8.346456692913387</v>
      </c>
      <c r="X56" s="19">
        <v>8.346456692913387</v>
      </c>
      <c r="Y56" s="19">
        <v>8.5826771653543314</v>
      </c>
      <c r="Z56" s="19">
        <v>8.3858267716535444</v>
      </c>
      <c r="AA56" s="19">
        <v>10.511811023622048</v>
      </c>
      <c r="AB56" s="19"/>
      <c r="AC56" s="22">
        <v>31.75</v>
      </c>
      <c r="AD56" s="22">
        <v>8.2677165354330722</v>
      </c>
      <c r="AE56" s="22">
        <v>8.1102362204724407</v>
      </c>
      <c r="AF56" s="22">
        <v>7.7559055118110241</v>
      </c>
      <c r="AG56" s="22">
        <v>10.393700787401576</v>
      </c>
      <c r="AH56" s="19"/>
      <c r="AI56" s="19">
        <v>30.875</v>
      </c>
      <c r="AJ56" s="19">
        <v>8.1102362204724407</v>
      </c>
      <c r="AK56" s="19">
        <v>7.6377952755905518</v>
      </c>
      <c r="AL56" s="19">
        <v>7.4015748031496065</v>
      </c>
      <c r="AM56" s="19">
        <v>10.236220472440946</v>
      </c>
    </row>
    <row r="57" spans="1:39" x14ac:dyDescent="0.45">
      <c r="A57" s="18">
        <v>53</v>
      </c>
      <c r="B57" s="19" t="s">
        <v>101</v>
      </c>
      <c r="C57" s="19" t="s">
        <v>108</v>
      </c>
      <c r="D57" s="19" t="s">
        <v>130</v>
      </c>
      <c r="E57" s="19">
        <v>4.2</v>
      </c>
      <c r="F57" s="19">
        <v>9.2899999999999991</v>
      </c>
      <c r="G57" s="19">
        <v>2.85</v>
      </c>
      <c r="H57" s="19">
        <v>10.5</v>
      </c>
      <c r="I57" s="19">
        <v>9.33</v>
      </c>
      <c r="J57" s="19">
        <v>2.5499999999999998</v>
      </c>
      <c r="K57" s="19">
        <v>10.5</v>
      </c>
      <c r="L57" s="19"/>
      <c r="M57" s="19">
        <v>33.625</v>
      </c>
      <c r="N57" s="19">
        <v>8.1102362204724407</v>
      </c>
      <c r="O57" s="19">
        <v>8.4645669291338592</v>
      </c>
      <c r="P57" s="19">
        <v>8.1102362204724407</v>
      </c>
      <c r="Q57" s="19">
        <v>10.472440944881891</v>
      </c>
      <c r="R57" s="19"/>
      <c r="S57" s="19">
        <v>34.0625</v>
      </c>
      <c r="T57" s="19">
        <v>8.0708661417322833</v>
      </c>
      <c r="U57" s="19">
        <v>8.8582677165354333</v>
      </c>
      <c r="V57" s="19">
        <v>8.543307086614174</v>
      </c>
      <c r="W57" s="19">
        <v>8.1496062992125982</v>
      </c>
      <c r="X57" s="19">
        <v>8.3070866141732296</v>
      </c>
      <c r="Y57" s="19">
        <v>8.6220472440944889</v>
      </c>
      <c r="Z57" s="19">
        <v>8.7007874015748037</v>
      </c>
      <c r="AA57" s="19">
        <v>10.708661417322835</v>
      </c>
      <c r="AB57" s="19"/>
      <c r="AC57" s="22">
        <v>32.75</v>
      </c>
      <c r="AD57" s="22">
        <v>8.1102362204724407</v>
      </c>
      <c r="AE57" s="22">
        <v>8.1102362204724407</v>
      </c>
      <c r="AF57" s="22">
        <v>7.9133858267716537</v>
      </c>
      <c r="AG57" s="22">
        <v>10.62992125984252</v>
      </c>
      <c r="AH57" s="19"/>
      <c r="AI57" s="19">
        <v>31.5</v>
      </c>
      <c r="AJ57" s="19">
        <v>8.0708661417322833</v>
      </c>
      <c r="AK57" s="19">
        <v>7.559055118110237</v>
      </c>
      <c r="AL57" s="19">
        <v>7.4015748031496065</v>
      </c>
      <c r="AM57" s="19">
        <v>10.433070866141733</v>
      </c>
    </row>
    <row r="58" spans="1:39" x14ac:dyDescent="0.45">
      <c r="A58" s="18">
        <v>54</v>
      </c>
      <c r="B58" s="19" t="s">
        <v>71</v>
      </c>
      <c r="C58" s="19" t="s">
        <v>108</v>
      </c>
      <c r="D58" s="19" t="s">
        <v>130</v>
      </c>
      <c r="E58" s="19">
        <v>4.25</v>
      </c>
      <c r="F58" s="19">
        <v>9.33</v>
      </c>
      <c r="G58" s="19">
        <v>2.75</v>
      </c>
      <c r="H58" s="19">
        <v>10.4</v>
      </c>
      <c r="I58" s="19">
        <v>9.4499999999999993</v>
      </c>
      <c r="J58" s="19">
        <v>2.5499999999999998</v>
      </c>
      <c r="K58" s="19">
        <v>10.4</v>
      </c>
      <c r="L58" s="19"/>
      <c r="M58" s="19">
        <v>33.25</v>
      </c>
      <c r="N58" s="19">
        <v>8.1889763779527556</v>
      </c>
      <c r="O58" s="19">
        <v>8.5826771653543314</v>
      </c>
      <c r="P58" s="19">
        <v>8.3070866141732296</v>
      </c>
      <c r="Q58" s="19">
        <v>10.314960629921261</v>
      </c>
      <c r="R58" s="19"/>
      <c r="S58" s="19">
        <v>33.75</v>
      </c>
      <c r="T58" s="19">
        <v>8.1102362204724407</v>
      </c>
      <c r="U58" s="19">
        <v>8.7795275590551185</v>
      </c>
      <c r="V58" s="19">
        <v>8.6220472440944889</v>
      </c>
      <c r="W58" s="19">
        <v>8.1102362204724407</v>
      </c>
      <c r="X58" s="19">
        <v>8.1496062992125982</v>
      </c>
      <c r="Y58" s="19">
        <v>8.1496062992125982</v>
      </c>
      <c r="Z58" s="19">
        <v>8.4645669291338592</v>
      </c>
      <c r="AA58" s="19">
        <v>10.511811023622048</v>
      </c>
      <c r="AB58" s="19"/>
      <c r="AC58" s="19">
        <v>32.5</v>
      </c>
      <c r="AD58" s="19">
        <v>8.0314960629921259</v>
      </c>
      <c r="AE58" s="19">
        <v>7.9921259842519685</v>
      </c>
      <c r="AF58" s="19">
        <v>7.9921259842519685</v>
      </c>
      <c r="AG58" s="19">
        <v>10.433070866141733</v>
      </c>
      <c r="AH58" s="19"/>
      <c r="AI58" s="19">
        <v>31.125</v>
      </c>
      <c r="AJ58" s="19">
        <v>8.1102362204724407</v>
      </c>
      <c r="AK58" s="19">
        <v>7.7165354330708666</v>
      </c>
      <c r="AL58" s="19">
        <v>7.7559055118110241</v>
      </c>
      <c r="AM58" s="19">
        <v>10.275590551181104</v>
      </c>
    </row>
    <row r="59" spans="1:39" x14ac:dyDescent="0.45">
      <c r="A59" s="18">
        <v>55</v>
      </c>
      <c r="B59" s="19" t="s">
        <v>69</v>
      </c>
      <c r="C59" s="19" t="s">
        <v>108</v>
      </c>
      <c r="D59" s="19" t="s">
        <v>129</v>
      </c>
      <c r="E59" s="19">
        <v>4.4000000000000004</v>
      </c>
      <c r="F59" s="19">
        <v>9.33</v>
      </c>
      <c r="G59" s="19">
        <v>2.7</v>
      </c>
      <c r="H59" s="19">
        <v>10.75</v>
      </c>
      <c r="I59" s="19">
        <v>9.25</v>
      </c>
      <c r="J59" s="19">
        <v>2.65</v>
      </c>
      <c r="K59" s="19">
        <v>10.65</v>
      </c>
      <c r="L59" s="19"/>
      <c r="M59" s="19">
        <v>33.25</v>
      </c>
      <c r="N59" s="19">
        <v>8.0314960629921259</v>
      </c>
      <c r="O59" s="19">
        <v>8.7007874015748037</v>
      </c>
      <c r="P59" s="19">
        <v>8.0314960629921259</v>
      </c>
      <c r="Q59" s="19">
        <v>10.354330708661418</v>
      </c>
      <c r="R59" s="19"/>
      <c r="S59" s="19">
        <v>33.5</v>
      </c>
      <c r="T59" s="19">
        <v>8.0708661417322833</v>
      </c>
      <c r="U59" s="19">
        <v>8.8188976377952759</v>
      </c>
      <c r="V59" s="19">
        <v>8.7795275590551185</v>
      </c>
      <c r="W59" s="19">
        <v>8.346456692913387</v>
      </c>
      <c r="X59" s="19">
        <v>8.3858267716535444</v>
      </c>
      <c r="Y59" s="19">
        <v>8.6220472440944889</v>
      </c>
      <c r="Z59" s="19">
        <v>8.543307086614174</v>
      </c>
      <c r="AA59" s="19">
        <v>10.472440944881891</v>
      </c>
      <c r="AB59" s="19"/>
      <c r="AC59" s="22">
        <v>31.875</v>
      </c>
      <c r="AD59" s="22">
        <v>8.0314960629921259</v>
      </c>
      <c r="AE59" s="22">
        <v>7.9921259842519685</v>
      </c>
      <c r="AF59" s="22">
        <v>7.7165354330708666</v>
      </c>
      <c r="AG59" s="22">
        <v>10.393700787401576</v>
      </c>
      <c r="AH59" s="19"/>
      <c r="AI59" s="19">
        <v>30.75</v>
      </c>
      <c r="AJ59" s="19">
        <v>8.3858267716535444</v>
      </c>
      <c r="AK59" s="19">
        <v>7.9133858267716537</v>
      </c>
      <c r="AL59" s="19">
        <v>7.6771653543307092</v>
      </c>
      <c r="AM59" s="19">
        <v>10.196850393700789</v>
      </c>
    </row>
    <row r="60" spans="1:39" x14ac:dyDescent="0.45">
      <c r="A60" s="18">
        <v>56</v>
      </c>
      <c r="B60" s="19" t="s">
        <v>94</v>
      </c>
      <c r="C60" s="19" t="s">
        <v>108</v>
      </c>
      <c r="D60" s="19" t="s">
        <v>130</v>
      </c>
      <c r="E60" s="19">
        <v>4.2</v>
      </c>
      <c r="F60" s="19">
        <v>9.49</v>
      </c>
      <c r="G60" s="19">
        <v>2.6</v>
      </c>
      <c r="H60" s="19">
        <v>10.35</v>
      </c>
      <c r="I60" s="19">
        <v>9.25</v>
      </c>
      <c r="J60" s="19">
        <v>2.7</v>
      </c>
      <c r="K60" s="19">
        <v>10.35</v>
      </c>
      <c r="L60" s="19"/>
      <c r="M60" s="19">
        <v>32.25</v>
      </c>
      <c r="N60" s="19">
        <v>8.3070866141732296</v>
      </c>
      <c r="O60" s="19">
        <v>8.8976377952755907</v>
      </c>
      <c r="P60" s="19">
        <v>8.228346456692913</v>
      </c>
      <c r="Q60" s="19">
        <v>10.393700787401576</v>
      </c>
      <c r="R60" s="19"/>
      <c r="S60" s="19">
        <v>33.75</v>
      </c>
      <c r="T60" s="19">
        <v>8.1102362204724407</v>
      </c>
      <c r="U60" s="19">
        <v>8.9370078740157481</v>
      </c>
      <c r="V60" s="19">
        <v>8.8976377952755907</v>
      </c>
      <c r="W60" s="19">
        <v>8.1496062992125982</v>
      </c>
      <c r="X60" s="19">
        <v>8.1889763779527556</v>
      </c>
      <c r="Y60" s="19">
        <v>8.5039370078740166</v>
      </c>
      <c r="Z60" s="19">
        <v>8.6614173228346463</v>
      </c>
      <c r="AA60" s="19">
        <v>10.472440944881891</v>
      </c>
      <c r="AB60" s="19"/>
      <c r="AC60" s="22">
        <v>32.5</v>
      </c>
      <c r="AD60" s="22">
        <v>8.1496062992125982</v>
      </c>
      <c r="AE60" s="22">
        <v>8.1889763779527556</v>
      </c>
      <c r="AF60" s="22">
        <v>7.7952755905511815</v>
      </c>
      <c r="AG60" s="22">
        <v>10.393700787401576</v>
      </c>
      <c r="AH60" s="19"/>
      <c r="AI60" s="19">
        <v>31</v>
      </c>
      <c r="AJ60" s="19">
        <v>8.3070866141732296</v>
      </c>
      <c r="AK60" s="19">
        <v>7.8740157480314963</v>
      </c>
      <c r="AL60" s="19">
        <v>7.5196850393700796</v>
      </c>
      <c r="AM60" s="19">
        <v>10.15748031496063</v>
      </c>
    </row>
    <row r="61" spans="1:39" x14ac:dyDescent="0.45">
      <c r="A61" s="18">
        <v>57</v>
      </c>
      <c r="B61" s="19" t="s">
        <v>98</v>
      </c>
      <c r="C61" s="19" t="s">
        <v>108</v>
      </c>
      <c r="D61" s="19" t="s">
        <v>130</v>
      </c>
      <c r="E61" s="19">
        <v>4.2</v>
      </c>
      <c r="F61" s="19">
        <v>9.33</v>
      </c>
      <c r="G61" s="19">
        <v>2.7</v>
      </c>
      <c r="H61" s="19">
        <v>10.4</v>
      </c>
      <c r="I61" s="19">
        <v>9.25</v>
      </c>
      <c r="J61" s="19">
        <v>2.65</v>
      </c>
      <c r="K61" s="19">
        <v>10.4</v>
      </c>
      <c r="L61" s="19"/>
      <c r="M61" s="19">
        <v>33.125</v>
      </c>
      <c r="N61" s="19">
        <v>8.1889763779527556</v>
      </c>
      <c r="O61" s="19">
        <v>8.7795275590551185</v>
      </c>
      <c r="P61" s="19">
        <v>8.543307086614174</v>
      </c>
      <c r="Q61" s="19">
        <v>10.314960629921261</v>
      </c>
      <c r="R61" s="19"/>
      <c r="S61" s="19">
        <v>33.75</v>
      </c>
      <c r="T61" s="19">
        <v>8.3858267716535444</v>
      </c>
      <c r="U61" s="19">
        <v>8.8188976377952759</v>
      </c>
      <c r="V61" s="19">
        <v>8.7795275590551185</v>
      </c>
      <c r="W61" s="19">
        <v>8.5039370078740166</v>
      </c>
      <c r="X61" s="19">
        <v>8.4645669291338592</v>
      </c>
      <c r="Y61" s="19">
        <v>8.8582677165354333</v>
      </c>
      <c r="Z61" s="19">
        <v>8.8582677165354333</v>
      </c>
      <c r="AA61" s="19">
        <v>10.472440944881891</v>
      </c>
      <c r="AB61" s="19"/>
      <c r="AC61" s="22">
        <v>32.25</v>
      </c>
      <c r="AD61" s="22">
        <v>8.1889763779527556</v>
      </c>
      <c r="AE61" s="22">
        <v>8.1102362204724407</v>
      </c>
      <c r="AF61" s="22">
        <v>8.228346456692913</v>
      </c>
      <c r="AG61" s="22">
        <v>10.354330708661418</v>
      </c>
      <c r="AH61" s="19"/>
      <c r="AI61" s="19">
        <v>31</v>
      </c>
      <c r="AJ61" s="19">
        <v>8.1889763779527556</v>
      </c>
      <c r="AK61" s="19">
        <v>7.7165354330708666</v>
      </c>
      <c r="AL61" s="19">
        <v>7.559055118110237</v>
      </c>
      <c r="AM61" s="19">
        <v>10.15748031496063</v>
      </c>
    </row>
    <row r="62" spans="1:39" x14ac:dyDescent="0.45">
      <c r="A62" s="18">
        <v>58</v>
      </c>
      <c r="B62" s="19" t="s">
        <v>93</v>
      </c>
      <c r="C62" s="19" t="s">
        <v>108</v>
      </c>
      <c r="D62" s="19" t="s">
        <v>130</v>
      </c>
      <c r="E62" s="19">
        <v>4.25</v>
      </c>
      <c r="F62" s="19">
        <v>9.52</v>
      </c>
      <c r="G62" s="19">
        <v>2.6</v>
      </c>
      <c r="H62" s="19">
        <v>10.5</v>
      </c>
      <c r="I62" s="19">
        <v>9.25</v>
      </c>
      <c r="J62" s="19">
        <v>2.6</v>
      </c>
      <c r="K62" s="19">
        <v>10.5</v>
      </c>
      <c r="L62" s="19"/>
      <c r="M62" s="19">
        <v>33.125</v>
      </c>
      <c r="N62" s="19">
        <v>8.3858267716535444</v>
      </c>
      <c r="O62" s="19">
        <v>8.8582677165354333</v>
      </c>
      <c r="P62" s="19">
        <v>8.3858267716535444</v>
      </c>
      <c r="Q62" s="19">
        <v>10.393700787401576</v>
      </c>
      <c r="R62" s="19"/>
      <c r="S62" s="19">
        <v>33.875</v>
      </c>
      <c r="T62" s="19">
        <v>8.4251968503937018</v>
      </c>
      <c r="U62" s="19">
        <v>9.2125984251968518</v>
      </c>
      <c r="V62" s="19">
        <v>9.0944881889763778</v>
      </c>
      <c r="W62" s="19">
        <v>8.543307086614174</v>
      </c>
      <c r="X62" s="19">
        <v>8.3858267716535444</v>
      </c>
      <c r="Y62" s="19">
        <v>8.8188976377952759</v>
      </c>
      <c r="Z62" s="19">
        <v>8.8976377952755907</v>
      </c>
      <c r="AA62" s="19">
        <v>10.511811023622048</v>
      </c>
      <c r="AB62" s="19"/>
      <c r="AC62" s="22">
        <v>32.5</v>
      </c>
      <c r="AD62" s="22">
        <v>8.2677165354330722</v>
      </c>
      <c r="AE62" s="22">
        <v>8.1889763779527556</v>
      </c>
      <c r="AF62" s="22">
        <v>7.9921259842519685</v>
      </c>
      <c r="AG62" s="22">
        <v>10.354330708661418</v>
      </c>
      <c r="AH62" s="19"/>
      <c r="AI62" s="19">
        <v>31.0625</v>
      </c>
      <c r="AJ62" s="19">
        <v>8.1889763779527556</v>
      </c>
      <c r="AK62" s="19">
        <v>7.7952755905511815</v>
      </c>
      <c r="AL62" s="19">
        <v>7.4015748031496065</v>
      </c>
      <c r="AM62" s="19">
        <v>10.236220472440946</v>
      </c>
    </row>
    <row r="63" spans="1:39" x14ac:dyDescent="0.45">
      <c r="A63" s="18">
        <v>59</v>
      </c>
      <c r="B63" s="19" t="s">
        <v>70</v>
      </c>
      <c r="C63" s="19" t="s">
        <v>108</v>
      </c>
      <c r="D63" s="19" t="s">
        <v>129</v>
      </c>
      <c r="E63" s="19">
        <v>4.3500000000000005</v>
      </c>
      <c r="F63" s="19">
        <v>9.25</v>
      </c>
      <c r="G63" s="19">
        <v>2.8</v>
      </c>
      <c r="H63" s="19">
        <v>10.65</v>
      </c>
      <c r="I63" s="19">
        <v>9.41</v>
      </c>
      <c r="J63" s="19">
        <v>2.6</v>
      </c>
      <c r="K63" s="19">
        <v>10.55</v>
      </c>
      <c r="L63" s="19"/>
      <c r="M63" s="19">
        <v>33.125</v>
      </c>
      <c r="N63" s="19">
        <v>8.4251968503937018</v>
      </c>
      <c r="O63" s="19">
        <v>8.8976377952755907</v>
      </c>
      <c r="P63" s="19">
        <v>8.4645669291338592</v>
      </c>
      <c r="Q63" s="19">
        <v>10.354330708661418</v>
      </c>
      <c r="R63" s="19"/>
      <c r="S63" s="19">
        <v>33.5625</v>
      </c>
      <c r="T63" s="19">
        <v>8.228346456692913</v>
      </c>
      <c r="U63" s="19">
        <v>8.7795275590551185</v>
      </c>
      <c r="V63" s="19">
        <v>8.7007874015748037</v>
      </c>
      <c r="W63" s="19">
        <v>8.3070866141732296</v>
      </c>
      <c r="X63" s="19">
        <v>8.4645669291338592</v>
      </c>
      <c r="Y63" s="19">
        <v>8.5826771653543314</v>
      </c>
      <c r="Z63" s="19">
        <v>8.5039370078740166</v>
      </c>
      <c r="AA63" s="19">
        <v>10.472440944881891</v>
      </c>
      <c r="AB63" s="19"/>
      <c r="AC63" s="22">
        <v>30.125</v>
      </c>
      <c r="AD63" s="22">
        <v>7.9527559055118111</v>
      </c>
      <c r="AE63" s="22">
        <v>7.9133858267716537</v>
      </c>
      <c r="AF63" s="22">
        <v>7.4803149606299213</v>
      </c>
      <c r="AG63" s="22">
        <v>10.393700787401576</v>
      </c>
      <c r="AH63" s="19"/>
      <c r="AI63" s="19">
        <v>30.9375</v>
      </c>
      <c r="AJ63" s="19">
        <v>8.0314960629921259</v>
      </c>
      <c r="AK63" s="19">
        <v>7.559055118110237</v>
      </c>
      <c r="AL63" s="19">
        <v>7.165354330708662</v>
      </c>
      <c r="AM63" s="19">
        <v>10.275590551181104</v>
      </c>
    </row>
    <row r="64" spans="1:39" x14ac:dyDescent="0.45">
      <c r="A64" s="18">
        <v>60</v>
      </c>
      <c r="B64" s="19" t="s">
        <v>67</v>
      </c>
      <c r="C64" s="19" t="s">
        <v>108</v>
      </c>
      <c r="D64" s="19" t="s">
        <v>130</v>
      </c>
      <c r="E64" s="19">
        <v>4.3000000000000007</v>
      </c>
      <c r="F64" s="19">
        <v>9.3699999999999992</v>
      </c>
      <c r="G64" s="19">
        <v>2.6</v>
      </c>
      <c r="H64" s="19">
        <v>10.6</v>
      </c>
      <c r="I64" s="19">
        <v>9.25</v>
      </c>
      <c r="J64" s="19">
        <v>2.5499999999999998</v>
      </c>
      <c r="K64" s="19">
        <v>10.6</v>
      </c>
      <c r="L64" s="19"/>
      <c r="M64" s="19">
        <v>33.25</v>
      </c>
      <c r="N64" s="19">
        <v>8.2677165354330722</v>
      </c>
      <c r="O64" s="19">
        <v>8.7007874015748037</v>
      </c>
      <c r="P64" s="19">
        <v>8.228346456692913</v>
      </c>
      <c r="Q64" s="19">
        <v>10.275590551181104</v>
      </c>
      <c r="R64" s="19"/>
      <c r="S64" s="19">
        <v>33.75</v>
      </c>
      <c r="T64" s="19">
        <v>8.3858267716535444</v>
      </c>
      <c r="U64" s="19">
        <v>8.8582677165354333</v>
      </c>
      <c r="V64" s="19">
        <v>8.7401574803149611</v>
      </c>
      <c r="W64" s="19">
        <v>8.4251968503937018</v>
      </c>
      <c r="X64" s="19">
        <v>8.5039370078740166</v>
      </c>
      <c r="Y64" s="19">
        <v>8.7007874015748037</v>
      </c>
      <c r="Z64" s="19">
        <v>8.6614173228346463</v>
      </c>
      <c r="AA64" s="19">
        <v>10.472440944881891</v>
      </c>
      <c r="AB64" s="19"/>
      <c r="AC64" s="22">
        <v>31.875</v>
      </c>
      <c r="AD64" s="22">
        <v>8.1102362204724407</v>
      </c>
      <c r="AE64" s="22">
        <v>7.7165354330708666</v>
      </c>
      <c r="AF64" s="22">
        <v>7.6771653543307092</v>
      </c>
      <c r="AG64" s="22">
        <v>10.354330708661418</v>
      </c>
      <c r="AH64" s="19"/>
      <c r="AI64" s="19">
        <v>30.75</v>
      </c>
      <c r="AJ64" s="19">
        <v>8.1889763779527556</v>
      </c>
      <c r="AK64" s="19">
        <v>7.4803149606299213</v>
      </c>
      <c r="AL64" s="19">
        <v>7.3622047244094491</v>
      </c>
      <c r="AM64" s="19">
        <v>10.15748031496063</v>
      </c>
    </row>
    <row r="65" spans="1:39" x14ac:dyDescent="0.45">
      <c r="A65" s="30"/>
      <c r="B65" s="31"/>
      <c r="C65" s="31"/>
      <c r="D65" s="22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</row>
    <row r="67" spans="1:39" x14ac:dyDescent="0.45">
      <c r="C67"/>
      <c r="D67"/>
    </row>
    <row r="68" spans="1:39" x14ac:dyDescent="0.45">
      <c r="C68"/>
      <c r="D68"/>
    </row>
    <row r="69" spans="1:39" x14ac:dyDescent="0.45">
      <c r="C69"/>
      <c r="D69"/>
    </row>
    <row r="70" spans="1:39" x14ac:dyDescent="0.45">
      <c r="C70"/>
      <c r="D70"/>
    </row>
    <row r="71" spans="1:39" x14ac:dyDescent="0.45">
      <c r="C71"/>
      <c r="D71"/>
    </row>
  </sheetData>
  <conditionalFormatting sqref="E5:K64">
    <cfRule type="cellIs" dxfId="29" priority="29" operator="notBetween">
      <formula>E$2</formula>
      <formula>E$4</formula>
    </cfRule>
    <cfRule type="cellIs" dxfId="28" priority="44" operator="between">
      <formula>E$2</formula>
      <formula>E$4</formula>
    </cfRule>
  </conditionalFormatting>
  <conditionalFormatting sqref="S5:AA64">
    <cfRule type="cellIs" dxfId="27" priority="25" operator="notBetween">
      <formula>S$2</formula>
      <formula>S$4</formula>
    </cfRule>
    <cfRule type="cellIs" dxfId="26" priority="26" operator="between">
      <formula>S$2</formula>
      <formula>S$4</formula>
    </cfRule>
  </conditionalFormatting>
  <conditionalFormatting sqref="AC42:AG64">
    <cfRule type="cellIs" dxfId="25" priority="23" operator="notBetween">
      <formula>AC$2</formula>
      <formula>AC$4</formula>
    </cfRule>
    <cfRule type="cellIs" dxfId="24" priority="24" operator="between">
      <formula>AC$2</formula>
      <formula>AC$4</formula>
    </cfRule>
  </conditionalFormatting>
  <conditionalFormatting sqref="AC5:AG41">
    <cfRule type="cellIs" dxfId="23" priority="21" operator="notBetween">
      <formula>AC$2</formula>
      <formula>AC$4</formula>
    </cfRule>
    <cfRule type="cellIs" dxfId="22" priority="22" operator="between">
      <formula>AC$2</formula>
      <formula>AC$4</formula>
    </cfRule>
  </conditionalFormatting>
  <conditionalFormatting sqref="AI5:AM64">
    <cfRule type="cellIs" dxfId="21" priority="19" operator="notBetween">
      <formula>AI$2</formula>
      <formula>AI$4</formula>
    </cfRule>
    <cfRule type="cellIs" dxfId="20" priority="20" operator="between">
      <formula>AI$2</formula>
      <formula>AI$4</formula>
    </cfRule>
  </conditionalFormatting>
  <conditionalFormatting sqref="M5:Q64">
    <cfRule type="cellIs" dxfId="19" priority="15" operator="notBetween">
      <formula>M$2</formula>
      <formula>M$4</formula>
    </cfRule>
    <cfRule type="cellIs" dxfId="18" priority="16" operator="between">
      <formula>M$2</formula>
      <formula>M$4</formula>
    </cfRule>
  </conditionalFormatting>
  <pageMargins left="0.7" right="0.7" top="0.75" bottom="0.75" header="0.3" footer="0.3"/>
  <pageSetup fitToHeight="0" orientation="portrait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0" zoomScale="70" zoomScaleNormal="70" workbookViewId="0">
      <selection activeCell="M39" sqref="M39"/>
    </sheetView>
  </sheetViews>
  <sheetFormatPr defaultRowHeight="14.5" x14ac:dyDescent="0.35"/>
  <cols>
    <col min="2" max="2" width="44.36328125" customWidth="1"/>
    <col min="3" max="3" width="16.6328125" customWidth="1"/>
  </cols>
  <sheetData>
    <row r="1" spans="1:3" x14ac:dyDescent="0.35">
      <c r="A1" t="s">
        <v>55</v>
      </c>
    </row>
    <row r="2" spans="1:3" x14ac:dyDescent="0.35">
      <c r="A2" t="s">
        <v>131</v>
      </c>
    </row>
    <row r="3" spans="1:3" x14ac:dyDescent="0.35">
      <c r="A3" t="s">
        <v>56</v>
      </c>
    </row>
    <row r="7" spans="1:3" x14ac:dyDescent="0.35">
      <c r="A7" s="45" t="s">
        <v>62</v>
      </c>
      <c r="B7" s="45" t="s">
        <v>132</v>
      </c>
      <c r="C7" s="46" t="s">
        <v>54</v>
      </c>
    </row>
    <row r="8" spans="1:3" x14ac:dyDescent="0.35">
      <c r="A8" s="44" t="s">
        <v>63</v>
      </c>
      <c r="B8" s="2" t="s">
        <v>133</v>
      </c>
      <c r="C8" s="2"/>
    </row>
    <row r="9" spans="1:3" ht="15" customHeight="1" x14ac:dyDescent="0.35">
      <c r="A9" s="44" t="s">
        <v>64</v>
      </c>
      <c r="B9" s="4" t="s">
        <v>134</v>
      </c>
      <c r="C9" s="2"/>
    </row>
    <row r="10" spans="1:3" x14ac:dyDescent="0.35">
      <c r="A10" s="44" t="s">
        <v>1</v>
      </c>
      <c r="B10" s="2" t="s">
        <v>135</v>
      </c>
      <c r="C10" s="2"/>
    </row>
    <row r="11" spans="1:3" ht="16.5" x14ac:dyDescent="0.45">
      <c r="A11" s="44" t="s">
        <v>84</v>
      </c>
      <c r="B11" s="2" t="s">
        <v>136</v>
      </c>
      <c r="C11" s="2"/>
    </row>
    <row r="12" spans="1:3" ht="16.5" x14ac:dyDescent="0.45">
      <c r="A12" s="44" t="s">
        <v>85</v>
      </c>
      <c r="B12" s="2" t="s">
        <v>137</v>
      </c>
      <c r="C12" s="2"/>
    </row>
    <row r="13" spans="1:3" ht="16.5" x14ac:dyDescent="0.45">
      <c r="A13" s="44" t="s">
        <v>86</v>
      </c>
      <c r="B13" s="2" t="s">
        <v>138</v>
      </c>
      <c r="C13" s="2"/>
    </row>
    <row r="14" spans="1:3" ht="16.5" x14ac:dyDescent="0.45">
      <c r="A14" s="44" t="s">
        <v>87</v>
      </c>
      <c r="B14" s="2" t="s">
        <v>139</v>
      </c>
      <c r="C14" s="2"/>
    </row>
    <row r="15" spans="1:3" ht="16.5" x14ac:dyDescent="0.45">
      <c r="A15" s="44" t="s">
        <v>65</v>
      </c>
      <c r="B15" s="2" t="s">
        <v>140</v>
      </c>
      <c r="C15" s="2"/>
    </row>
    <row r="16" spans="1:3" ht="16.5" x14ac:dyDescent="0.45">
      <c r="A16" s="44" t="s">
        <v>66</v>
      </c>
      <c r="B16" s="2" t="s">
        <v>141</v>
      </c>
      <c r="C16" s="2"/>
    </row>
    <row r="17" spans="1:3" x14ac:dyDescent="0.35">
      <c r="A17" s="47"/>
    </row>
    <row r="18" spans="1:3" x14ac:dyDescent="0.35">
      <c r="A18" s="47"/>
    </row>
    <row r="19" spans="1:3" x14ac:dyDescent="0.35">
      <c r="A19" s="44"/>
      <c r="B19" s="2" t="s">
        <v>142</v>
      </c>
      <c r="C19" s="2"/>
    </row>
    <row r="20" spans="1:3" ht="16.5" x14ac:dyDescent="0.45">
      <c r="A20" s="44" t="s">
        <v>88</v>
      </c>
      <c r="B20" s="2" t="s">
        <v>143</v>
      </c>
      <c r="C20" s="2"/>
    </row>
    <row r="21" spans="1:3" ht="16.5" x14ac:dyDescent="0.45">
      <c r="A21" s="44" t="s">
        <v>89</v>
      </c>
      <c r="B21" s="2" t="s">
        <v>144</v>
      </c>
      <c r="C21" s="2"/>
    </row>
    <row r="22" spans="1:3" ht="16.5" x14ac:dyDescent="0.45">
      <c r="A22" s="44" t="s">
        <v>76</v>
      </c>
      <c r="B22" s="2" t="s">
        <v>145</v>
      </c>
      <c r="C22" s="2"/>
    </row>
    <row r="23" spans="1:3" ht="16.5" x14ac:dyDescent="0.45">
      <c r="A23" s="44" t="s">
        <v>77</v>
      </c>
      <c r="B23" s="2" t="s">
        <v>146</v>
      </c>
      <c r="C23" s="2"/>
    </row>
    <row r="24" spans="1:3" ht="16.5" x14ac:dyDescent="0.45">
      <c r="A24" s="44" t="s">
        <v>79</v>
      </c>
      <c r="B24" s="2" t="s">
        <v>147</v>
      </c>
      <c r="C24" s="2"/>
    </row>
    <row r="25" spans="1:3" ht="16.5" x14ac:dyDescent="0.45">
      <c r="A25" s="44" t="s">
        <v>78</v>
      </c>
      <c r="B25" s="2" t="s">
        <v>148</v>
      </c>
      <c r="C25" s="2"/>
    </row>
    <row r="26" spans="1:3" ht="16.5" x14ac:dyDescent="0.45">
      <c r="A26" s="44" t="s">
        <v>80</v>
      </c>
      <c r="B26" s="2" t="s">
        <v>149</v>
      </c>
      <c r="C26" s="2"/>
    </row>
    <row r="27" spans="1:3" ht="16.5" x14ac:dyDescent="0.45">
      <c r="A27" s="44" t="s">
        <v>81</v>
      </c>
      <c r="B27" s="2" t="s">
        <v>150</v>
      </c>
      <c r="C27" s="2"/>
    </row>
    <row r="28" spans="1:3" ht="30" x14ac:dyDescent="0.45">
      <c r="A28" s="44" t="s">
        <v>83</v>
      </c>
      <c r="B28" s="4" t="s">
        <v>151</v>
      </c>
      <c r="C28" s="2"/>
    </row>
    <row r="29" spans="1:3" ht="30" x14ac:dyDescent="0.45">
      <c r="A29" s="44" t="s">
        <v>82</v>
      </c>
      <c r="B29" s="4" t="s">
        <v>152</v>
      </c>
      <c r="C29" s="2"/>
    </row>
  </sheetData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85" zoomScaleNormal="85" workbookViewId="0">
      <selection activeCell="J23" sqref="J23"/>
    </sheetView>
  </sheetViews>
  <sheetFormatPr defaultRowHeight="14.5" x14ac:dyDescent="0.35"/>
  <cols>
    <col min="1" max="1" width="8.36328125" customWidth="1"/>
    <col min="2" max="2" width="12" customWidth="1"/>
    <col min="3" max="12" width="8.36328125" customWidth="1"/>
  </cols>
  <sheetData>
    <row r="1" spans="1:22" ht="16.5" x14ac:dyDescent="0.35">
      <c r="A1" s="9" t="s">
        <v>90</v>
      </c>
      <c r="B1" s="9" t="s">
        <v>91</v>
      </c>
      <c r="C1" s="3" t="s">
        <v>63</v>
      </c>
      <c r="D1" s="3" t="s">
        <v>64</v>
      </c>
      <c r="E1" s="3" t="s">
        <v>1</v>
      </c>
      <c r="F1" s="3" t="s">
        <v>84</v>
      </c>
      <c r="G1" s="3" t="s">
        <v>85</v>
      </c>
      <c r="H1" s="3" t="s">
        <v>86</v>
      </c>
      <c r="I1" s="3" t="s">
        <v>87</v>
      </c>
      <c r="J1" s="3" t="s">
        <v>65</v>
      </c>
      <c r="K1" s="3" t="s">
        <v>66</v>
      </c>
      <c r="L1" s="3"/>
      <c r="M1" s="3" t="s">
        <v>88</v>
      </c>
      <c r="N1" s="3" t="s">
        <v>89</v>
      </c>
      <c r="O1" s="3" t="s">
        <v>76</v>
      </c>
      <c r="P1" s="3" t="s">
        <v>77</v>
      </c>
      <c r="Q1" s="3" t="s">
        <v>79</v>
      </c>
      <c r="R1" s="3" t="s">
        <v>78</v>
      </c>
      <c r="S1" s="3" t="s">
        <v>80</v>
      </c>
      <c r="T1" s="3" t="s">
        <v>81</v>
      </c>
      <c r="U1" s="3" t="s">
        <v>83</v>
      </c>
      <c r="V1" s="3" t="s">
        <v>82</v>
      </c>
    </row>
    <row r="2" spans="1:22" x14ac:dyDescent="0.35">
      <c r="A2" s="60" t="s">
        <v>92</v>
      </c>
      <c r="B2" s="60"/>
      <c r="C2" s="9">
        <v>10.5</v>
      </c>
      <c r="D2" s="9">
        <v>15</v>
      </c>
      <c r="E2" s="9">
        <v>13.4</v>
      </c>
      <c r="F2" s="10">
        <v>10.63</v>
      </c>
      <c r="G2" s="10">
        <v>10.63</v>
      </c>
      <c r="H2" s="10">
        <v>6.4</v>
      </c>
      <c r="I2" s="10">
        <v>6.4</v>
      </c>
      <c r="J2" s="10">
        <v>2.59</v>
      </c>
      <c r="K2" s="10">
        <v>2.59</v>
      </c>
      <c r="L2" s="10"/>
      <c r="M2" s="9">
        <v>8.6999999999999993</v>
      </c>
      <c r="N2" s="10">
        <v>8.6999999999999993</v>
      </c>
      <c r="O2" s="10">
        <v>3.9</v>
      </c>
      <c r="P2" s="10">
        <v>3.9</v>
      </c>
      <c r="Q2" s="10">
        <v>3.2</v>
      </c>
      <c r="R2" s="10">
        <v>3.2</v>
      </c>
      <c r="S2" s="10">
        <v>4</v>
      </c>
      <c r="T2" s="10">
        <v>4</v>
      </c>
      <c r="U2" s="10">
        <v>2.2999999999999998</v>
      </c>
      <c r="V2" s="10">
        <v>2.2999999999999998</v>
      </c>
    </row>
    <row r="3" spans="1:22" x14ac:dyDescent="0.35">
      <c r="A3" s="63" t="s">
        <v>95</v>
      </c>
      <c r="B3" s="63"/>
      <c r="C3" s="11">
        <f>C2*1.01</f>
        <v>10.605</v>
      </c>
      <c r="D3" s="11">
        <f t="shared" ref="D3:K3" si="0">D2*1.01</f>
        <v>15.15</v>
      </c>
      <c r="E3" s="11">
        <f t="shared" si="0"/>
        <v>13.534000000000001</v>
      </c>
      <c r="F3" s="11">
        <f t="shared" si="0"/>
        <v>10.736300000000002</v>
      </c>
      <c r="G3" s="11">
        <f t="shared" si="0"/>
        <v>10.736300000000002</v>
      </c>
      <c r="H3" s="11">
        <f t="shared" si="0"/>
        <v>6.4640000000000004</v>
      </c>
      <c r="I3" s="11">
        <f t="shared" si="0"/>
        <v>6.4640000000000004</v>
      </c>
      <c r="J3" s="11">
        <f t="shared" si="0"/>
        <v>2.6158999999999999</v>
      </c>
      <c r="K3" s="11">
        <f t="shared" si="0"/>
        <v>2.6158999999999999</v>
      </c>
      <c r="L3" s="11"/>
      <c r="M3" s="11">
        <f t="shared" ref="M3:V3" si="1">M2*1.01</f>
        <v>8.786999999999999</v>
      </c>
      <c r="N3" s="11">
        <f t="shared" si="1"/>
        <v>8.786999999999999</v>
      </c>
      <c r="O3" s="11">
        <f t="shared" si="1"/>
        <v>3.9390000000000001</v>
      </c>
      <c r="P3" s="11">
        <f t="shared" si="1"/>
        <v>3.9390000000000001</v>
      </c>
      <c r="Q3" s="11">
        <f t="shared" si="1"/>
        <v>3.2320000000000002</v>
      </c>
      <c r="R3" s="11">
        <f t="shared" si="1"/>
        <v>3.2320000000000002</v>
      </c>
      <c r="S3" s="11">
        <f t="shared" si="1"/>
        <v>4.04</v>
      </c>
      <c r="T3" s="11">
        <f t="shared" si="1"/>
        <v>4.04</v>
      </c>
      <c r="U3" s="11">
        <f t="shared" si="1"/>
        <v>2.323</v>
      </c>
      <c r="V3" s="11">
        <f t="shared" si="1"/>
        <v>2.323</v>
      </c>
    </row>
    <row r="4" spans="1:22" ht="15" thickBot="1" x14ac:dyDescent="0.4">
      <c r="A4" s="64" t="s">
        <v>96</v>
      </c>
      <c r="B4" s="64"/>
      <c r="C4" s="15">
        <f>C2*0.96</f>
        <v>10.08</v>
      </c>
      <c r="D4" s="15">
        <f t="shared" ref="D4:K4" si="2">D2*0.96</f>
        <v>14.399999999999999</v>
      </c>
      <c r="E4" s="15">
        <f t="shared" si="2"/>
        <v>12.863999999999999</v>
      </c>
      <c r="F4" s="15">
        <f t="shared" si="2"/>
        <v>10.204800000000001</v>
      </c>
      <c r="G4" s="15">
        <f t="shared" si="2"/>
        <v>10.204800000000001</v>
      </c>
      <c r="H4" s="15">
        <f t="shared" si="2"/>
        <v>6.1440000000000001</v>
      </c>
      <c r="I4" s="15">
        <f t="shared" si="2"/>
        <v>6.1440000000000001</v>
      </c>
      <c r="J4" s="15">
        <f t="shared" si="2"/>
        <v>2.4863999999999997</v>
      </c>
      <c r="K4" s="15">
        <f t="shared" si="2"/>
        <v>2.4863999999999997</v>
      </c>
      <c r="L4" s="15"/>
      <c r="M4" s="15">
        <f t="shared" ref="M4:V4" si="3">M2*0.96</f>
        <v>8.3519999999999985</v>
      </c>
      <c r="N4" s="15">
        <f t="shared" si="3"/>
        <v>8.3519999999999985</v>
      </c>
      <c r="O4" s="15">
        <f t="shared" si="3"/>
        <v>3.7439999999999998</v>
      </c>
      <c r="P4" s="15">
        <f t="shared" si="3"/>
        <v>3.7439999999999998</v>
      </c>
      <c r="Q4" s="15">
        <f t="shared" si="3"/>
        <v>3.0720000000000001</v>
      </c>
      <c r="R4" s="15">
        <f t="shared" si="3"/>
        <v>3.0720000000000001</v>
      </c>
      <c r="S4" s="15">
        <f t="shared" si="3"/>
        <v>3.84</v>
      </c>
      <c r="T4" s="15">
        <f t="shared" si="3"/>
        <v>3.84</v>
      </c>
      <c r="U4" s="15">
        <f t="shared" si="3"/>
        <v>2.2079999999999997</v>
      </c>
      <c r="V4" s="15">
        <f t="shared" si="3"/>
        <v>2.2079999999999997</v>
      </c>
    </row>
    <row r="5" spans="1:22" ht="15" thickTop="1" x14ac:dyDescent="0.35">
      <c r="A5" s="2" t="s">
        <v>67</v>
      </c>
      <c r="B5" s="12">
        <v>43861</v>
      </c>
      <c r="C5" s="14">
        <v>10.3361</v>
      </c>
      <c r="D5" s="16">
        <v>14.7843</v>
      </c>
      <c r="E5" s="16">
        <v>12.9939</v>
      </c>
      <c r="F5" s="16">
        <v>10.3835</v>
      </c>
      <c r="G5" s="16">
        <v>10.379300000000001</v>
      </c>
      <c r="H5" s="16">
        <v>6.2828999999999997</v>
      </c>
      <c r="I5" s="16">
        <v>6.3141999999999996</v>
      </c>
      <c r="J5" s="16">
        <v>2.5556000000000001</v>
      </c>
      <c r="K5" s="16">
        <v>2.5724999999999998</v>
      </c>
      <c r="L5" s="16"/>
      <c r="M5" s="16">
        <v>8.6575000000000006</v>
      </c>
      <c r="N5" s="16">
        <v>8.9948999999999995</v>
      </c>
      <c r="O5" s="16">
        <v>3.9470000000000001</v>
      </c>
      <c r="P5" s="16">
        <v>3.9220000000000002</v>
      </c>
      <c r="Q5" s="16">
        <v>2.9649999999999999</v>
      </c>
      <c r="R5" s="16">
        <v>2.9925000000000002</v>
      </c>
      <c r="S5" s="16">
        <v>5.0835999999999997</v>
      </c>
      <c r="T5" s="16">
        <v>3.2993999999999999</v>
      </c>
      <c r="U5" s="16">
        <v>2.5</v>
      </c>
      <c r="V5" s="16">
        <v>2.2869999999999999</v>
      </c>
    </row>
    <row r="6" spans="1:22" x14ac:dyDescent="0.35">
      <c r="A6" s="2" t="s">
        <v>67</v>
      </c>
      <c r="B6" s="12">
        <v>43874</v>
      </c>
      <c r="C6" s="11">
        <v>10.4907</v>
      </c>
      <c r="D6" s="11">
        <v>14.850300000000001</v>
      </c>
      <c r="E6" s="11">
        <v>12.987</v>
      </c>
      <c r="F6" s="11">
        <v>10.3362</v>
      </c>
      <c r="G6" s="11">
        <v>10.3302</v>
      </c>
      <c r="H6" s="11">
        <v>6.3349000000000002</v>
      </c>
      <c r="I6" s="11">
        <v>6.3472</v>
      </c>
      <c r="J6" s="11">
        <v>2.4037000000000002</v>
      </c>
      <c r="K6" s="11">
        <v>2.6753</v>
      </c>
      <c r="L6" s="11"/>
      <c r="M6" s="11">
        <v>8.6189</v>
      </c>
      <c r="N6" s="11">
        <v>8.6013000000000002</v>
      </c>
      <c r="O6" s="11">
        <v>3.9432</v>
      </c>
      <c r="P6" s="11">
        <v>3.9361999999999999</v>
      </c>
      <c r="Q6" s="11">
        <v>3.0800999999999998</v>
      </c>
      <c r="R6" s="11">
        <v>3.1034999999999999</v>
      </c>
      <c r="S6" s="11">
        <v>4.2983000000000002</v>
      </c>
      <c r="T6" s="11">
        <v>4.1531000000000002</v>
      </c>
      <c r="U6" s="11">
        <v>2.2595999999999998</v>
      </c>
      <c r="V6" s="11">
        <v>2.1867000000000001</v>
      </c>
    </row>
    <row r="7" spans="1:22" x14ac:dyDescent="0.35">
      <c r="A7" s="2" t="s">
        <v>67</v>
      </c>
      <c r="B7" s="12">
        <v>43874</v>
      </c>
      <c r="C7" s="11">
        <v>10.4856</v>
      </c>
      <c r="D7" s="11">
        <v>14.8193</v>
      </c>
      <c r="E7" s="11">
        <v>12.990500000000001</v>
      </c>
      <c r="F7" s="11">
        <v>10.351699999999999</v>
      </c>
      <c r="G7" s="11">
        <v>10.3437</v>
      </c>
      <c r="H7" s="11">
        <v>6.2550999999999997</v>
      </c>
      <c r="I7" s="11">
        <v>6.2523999999999997</v>
      </c>
      <c r="J7" s="11">
        <v>2.6116999999999999</v>
      </c>
      <c r="K7" s="11">
        <v>2.5417999999999998</v>
      </c>
      <c r="L7" s="11"/>
      <c r="M7" s="11">
        <v>8.6524999999999999</v>
      </c>
      <c r="N7" s="11">
        <v>8.6331000000000007</v>
      </c>
      <c r="O7" s="11">
        <v>3.9306000000000001</v>
      </c>
      <c r="P7" s="11">
        <v>3.95</v>
      </c>
      <c r="Q7" s="11">
        <v>3.0691999999999999</v>
      </c>
      <c r="R7" s="11">
        <v>3.1257000000000001</v>
      </c>
      <c r="S7" s="11">
        <v>4.0137999999999998</v>
      </c>
      <c r="T7" s="11">
        <v>4.1230000000000002</v>
      </c>
      <c r="U7" s="11">
        <v>2.3824999999999998</v>
      </c>
      <c r="V7" s="11">
        <v>2.2219000000000002</v>
      </c>
    </row>
    <row r="8" spans="1:22" x14ac:dyDescent="0.35">
      <c r="A8" s="2" t="s">
        <v>70</v>
      </c>
      <c r="B8" s="12">
        <v>43860</v>
      </c>
      <c r="C8" s="11">
        <v>10.6585</v>
      </c>
      <c r="D8" s="17">
        <v>14.8529</v>
      </c>
      <c r="E8" s="17">
        <v>13.0976</v>
      </c>
      <c r="F8" s="17">
        <v>10.4305</v>
      </c>
      <c r="G8" s="17">
        <v>10.420500000000001</v>
      </c>
      <c r="H8" s="17">
        <v>6.3688000000000002</v>
      </c>
      <c r="I8" s="17">
        <v>6.4960000000000004</v>
      </c>
      <c r="J8" s="17">
        <v>2.5510000000000002</v>
      </c>
      <c r="K8" s="17">
        <v>2.5232000000000001</v>
      </c>
      <c r="L8" s="17"/>
      <c r="M8" s="17">
        <v>8.8569999999999993</v>
      </c>
      <c r="N8" s="17">
        <v>8.8239000000000001</v>
      </c>
      <c r="O8" s="17">
        <v>3.8045</v>
      </c>
      <c r="P8" s="17">
        <v>3.8959999999999999</v>
      </c>
      <c r="Q8" s="17">
        <v>3.0775000000000001</v>
      </c>
      <c r="R8" s="17">
        <v>3.0105</v>
      </c>
      <c r="S8" s="17">
        <v>4.5376000000000003</v>
      </c>
      <c r="T8" s="17">
        <v>3.9203999999999999</v>
      </c>
      <c r="U8" s="17">
        <v>2.2785000000000002</v>
      </c>
      <c r="V8" s="17">
        <v>2.4794999999999998</v>
      </c>
    </row>
    <row r="9" spans="1:22" x14ac:dyDescent="0.35">
      <c r="A9" s="32" t="s">
        <v>70</v>
      </c>
      <c r="B9" s="12">
        <v>43868</v>
      </c>
      <c r="C9" s="11">
        <v>10.616300000000001</v>
      </c>
      <c r="D9" s="11">
        <v>14.9292</v>
      </c>
      <c r="E9" s="11">
        <v>13.1412</v>
      </c>
      <c r="F9" s="11">
        <v>10.4313</v>
      </c>
      <c r="G9" s="11">
        <v>10.433999999999999</v>
      </c>
      <c r="H9" s="11">
        <v>6.3437999999999999</v>
      </c>
      <c r="I9" s="11">
        <v>6.375</v>
      </c>
      <c r="J9" s="11">
        <v>2.4964</v>
      </c>
      <c r="K9" s="11">
        <v>2.4952999999999999</v>
      </c>
      <c r="L9" s="11"/>
      <c r="M9" s="11">
        <v>8.7820999999999998</v>
      </c>
      <c r="N9" s="11">
        <v>8.7517999999999994</v>
      </c>
      <c r="O9" s="11">
        <v>3.9449999999999998</v>
      </c>
      <c r="P9" s="11">
        <v>3.9689999999999999</v>
      </c>
      <c r="Q9" s="11">
        <v>3.0341</v>
      </c>
      <c r="R9" s="11">
        <v>3.01</v>
      </c>
      <c r="S9" s="11">
        <v>4.1205999999999996</v>
      </c>
      <c r="T9" s="11">
        <v>3.9344000000000001</v>
      </c>
      <c r="U9" s="11">
        <v>2.3883999999999999</v>
      </c>
      <c r="V9" s="11">
        <v>2.3889</v>
      </c>
    </row>
    <row r="10" spans="1:22" x14ac:dyDescent="0.35">
      <c r="A10" s="32" t="s">
        <v>70</v>
      </c>
      <c r="B10" s="12">
        <v>43869</v>
      </c>
      <c r="C10" s="11">
        <v>10.8329</v>
      </c>
      <c r="D10" s="11">
        <v>14.7803</v>
      </c>
      <c r="E10" s="11">
        <v>13.0886</v>
      </c>
      <c r="F10" s="11">
        <v>10.3987</v>
      </c>
      <c r="G10" s="11">
        <v>10.3942</v>
      </c>
      <c r="H10" s="11">
        <v>6.3369999999999997</v>
      </c>
      <c r="I10" s="11">
        <v>6.3159000000000001</v>
      </c>
      <c r="J10" s="11">
        <v>2.4687999999999999</v>
      </c>
      <c r="K10" s="11">
        <v>2.4599000000000002</v>
      </c>
      <c r="L10" s="11"/>
      <c r="M10" s="11">
        <v>8.7043999999999997</v>
      </c>
      <c r="N10" s="11">
        <v>8.6678999999999995</v>
      </c>
      <c r="O10" s="11">
        <v>3.8464999999999998</v>
      </c>
      <c r="P10" s="11">
        <v>3.9289999999999998</v>
      </c>
      <c r="Q10" s="11">
        <v>3.0455000000000001</v>
      </c>
      <c r="R10" s="11">
        <v>3.0990000000000002</v>
      </c>
      <c r="S10" s="11">
        <v>5.3242000000000003</v>
      </c>
      <c r="T10" s="11">
        <v>3.8490000000000002</v>
      </c>
      <c r="U10" s="11">
        <v>2.3351999999999999</v>
      </c>
      <c r="V10" s="11">
        <v>2.3349000000000002</v>
      </c>
    </row>
    <row r="11" spans="1:22" x14ac:dyDescent="0.35">
      <c r="A11" s="2" t="s">
        <v>71</v>
      </c>
      <c r="B11" s="12">
        <v>43861</v>
      </c>
      <c r="C11" s="11">
        <v>10.748900000000001</v>
      </c>
      <c r="D11" s="17">
        <v>15.0282</v>
      </c>
      <c r="E11" s="17">
        <v>13.369899999999999</v>
      </c>
      <c r="F11" s="17">
        <v>10.607799999999999</v>
      </c>
      <c r="G11" s="17">
        <v>10.5943</v>
      </c>
      <c r="H11" s="17">
        <v>6.4046000000000003</v>
      </c>
      <c r="I11" s="17">
        <v>6.4473000000000003</v>
      </c>
      <c r="J11" s="17">
        <v>2.5600999999999998</v>
      </c>
      <c r="K11" s="17">
        <v>2.5754999999999999</v>
      </c>
      <c r="L11" s="17"/>
      <c r="M11" s="17">
        <v>8.7554999999999996</v>
      </c>
      <c r="N11" s="17">
        <v>8.7849000000000004</v>
      </c>
      <c r="O11" s="17">
        <v>4.0410000000000004</v>
      </c>
      <c r="P11" s="17">
        <v>4.0970000000000004</v>
      </c>
      <c r="Q11" s="17">
        <v>3.1724999999999999</v>
      </c>
      <c r="R11" s="17">
        <v>3.1644999999999999</v>
      </c>
      <c r="S11" s="17">
        <v>3.6669</v>
      </c>
      <c r="T11" s="17">
        <v>2.4798</v>
      </c>
      <c r="U11" s="17">
        <v>2.2763</v>
      </c>
      <c r="V11" s="17">
        <v>2.4861</v>
      </c>
    </row>
    <row r="12" spans="1:22" x14ac:dyDescent="0.35">
      <c r="A12" s="32" t="s">
        <v>71</v>
      </c>
      <c r="B12" s="12">
        <v>43872</v>
      </c>
      <c r="C12" s="11">
        <v>10.73</v>
      </c>
      <c r="D12" s="11">
        <v>14.9712</v>
      </c>
      <c r="E12" s="11">
        <v>13.3339</v>
      </c>
      <c r="F12" s="11">
        <v>10.5785</v>
      </c>
      <c r="G12" s="11">
        <v>10.585000000000001</v>
      </c>
      <c r="H12" s="11">
        <v>6.3994999999999997</v>
      </c>
      <c r="I12" s="11">
        <v>6.3951000000000002</v>
      </c>
      <c r="J12" s="11">
        <v>2.5911</v>
      </c>
      <c r="K12" s="11">
        <v>2.6038999999999999</v>
      </c>
      <c r="L12" s="11"/>
      <c r="M12" s="11">
        <v>8.7627000000000006</v>
      </c>
      <c r="N12" s="11">
        <v>8.7949999999999999</v>
      </c>
      <c r="O12" s="11">
        <v>3.9971000000000001</v>
      </c>
      <c r="P12" s="11">
        <v>3.9714</v>
      </c>
      <c r="Q12" s="11">
        <v>3.0575999999999999</v>
      </c>
      <c r="R12" s="11">
        <v>3.1294</v>
      </c>
      <c r="S12" s="11">
        <v>3.5562</v>
      </c>
      <c r="T12" s="11">
        <v>3.9251</v>
      </c>
      <c r="U12" s="11">
        <v>2.3828999999999998</v>
      </c>
      <c r="V12" s="11">
        <v>2.367</v>
      </c>
    </row>
    <row r="13" spans="1:22" x14ac:dyDescent="0.35">
      <c r="A13" s="32" t="s">
        <v>71</v>
      </c>
      <c r="B13" s="12">
        <v>43871</v>
      </c>
      <c r="C13" s="11">
        <v>10.684100000000001</v>
      </c>
      <c r="D13" s="11">
        <v>14.974399999999999</v>
      </c>
      <c r="E13" s="11">
        <v>13.2361</v>
      </c>
      <c r="F13" s="11">
        <v>10.579000000000001</v>
      </c>
      <c r="G13" s="11">
        <v>10.577999999999999</v>
      </c>
      <c r="H13" s="11">
        <v>6.383</v>
      </c>
      <c r="I13" s="11">
        <v>6.3795000000000002</v>
      </c>
      <c r="J13" s="11">
        <v>2.5524</v>
      </c>
      <c r="K13" s="11">
        <v>2.6006</v>
      </c>
      <c r="L13" s="11"/>
      <c r="M13" s="11">
        <v>8.8443000000000005</v>
      </c>
      <c r="N13" s="11">
        <v>8.8056000000000001</v>
      </c>
      <c r="O13" s="11">
        <v>3.9285999999999999</v>
      </c>
      <c r="P13" s="11">
        <v>3.927</v>
      </c>
      <c r="Q13" s="11">
        <v>3.1398999999999999</v>
      </c>
      <c r="R13" s="11">
        <v>3.105</v>
      </c>
      <c r="S13" s="11">
        <v>3.9870000000000001</v>
      </c>
      <c r="T13" s="11">
        <v>4.1498999999999997</v>
      </c>
      <c r="U13" s="11">
        <v>2.3296999999999999</v>
      </c>
      <c r="V13" s="11">
        <v>2.3877999999999999</v>
      </c>
    </row>
    <row r="14" spans="1:22" x14ac:dyDescent="0.35">
      <c r="A14" s="2" t="s">
        <v>94</v>
      </c>
      <c r="B14" s="12">
        <v>43864</v>
      </c>
      <c r="C14" s="11">
        <v>10.482200000000001</v>
      </c>
      <c r="D14" s="11">
        <v>14.9473</v>
      </c>
      <c r="E14" s="11">
        <v>13.647500000000001</v>
      </c>
      <c r="F14" s="11">
        <v>10.535500000000001</v>
      </c>
      <c r="G14" s="11">
        <v>10.545299999999999</v>
      </c>
      <c r="H14" s="11">
        <v>6.3959999999999999</v>
      </c>
      <c r="I14" s="11">
        <v>6.3826999999999998</v>
      </c>
      <c r="J14" s="11">
        <v>2.5402999999999998</v>
      </c>
      <c r="K14" s="11">
        <v>2.5346000000000002</v>
      </c>
      <c r="L14" s="11"/>
      <c r="M14" s="11">
        <v>8.9239999999999995</v>
      </c>
      <c r="N14" s="11">
        <v>8.9921000000000006</v>
      </c>
      <c r="O14" s="11">
        <v>4.0865</v>
      </c>
      <c r="P14" s="11">
        <v>4.0685000000000002</v>
      </c>
      <c r="Q14" s="11">
        <v>3.1549999999999998</v>
      </c>
      <c r="R14" s="11">
        <v>3.1715</v>
      </c>
      <c r="S14" s="11">
        <v>3.7126000000000001</v>
      </c>
      <c r="T14" s="11">
        <v>3.86</v>
      </c>
      <c r="U14" s="11">
        <v>2.4169999999999998</v>
      </c>
      <c r="V14" s="11">
        <v>2.2982</v>
      </c>
    </row>
    <row r="15" spans="1:22" x14ac:dyDescent="0.35">
      <c r="A15" s="32" t="s">
        <v>94</v>
      </c>
      <c r="B15" s="12">
        <v>43871</v>
      </c>
      <c r="C15" s="11">
        <v>10.734</v>
      </c>
      <c r="D15" s="11">
        <v>14.950900000000001</v>
      </c>
      <c r="E15" s="11">
        <v>13.2476</v>
      </c>
      <c r="F15" s="11">
        <v>10.5321</v>
      </c>
      <c r="G15" s="11">
        <v>10.532</v>
      </c>
      <c r="H15" s="11">
        <v>6.3967999999999998</v>
      </c>
      <c r="I15" s="11">
        <v>6.3574999999999999</v>
      </c>
      <c r="J15" s="11">
        <v>2.5324</v>
      </c>
      <c r="K15" s="11">
        <v>2.5381</v>
      </c>
      <c r="L15" s="11"/>
      <c r="M15" s="11">
        <v>8.7364999999999995</v>
      </c>
      <c r="N15" s="11">
        <v>8.7521000000000004</v>
      </c>
      <c r="O15" s="11">
        <v>4.0795000000000003</v>
      </c>
      <c r="P15" s="11">
        <v>4.0564999999999998</v>
      </c>
      <c r="Q15" s="11">
        <v>3.1461999999999999</v>
      </c>
      <c r="R15" s="11">
        <v>3.1293000000000002</v>
      </c>
      <c r="S15" s="11">
        <v>4.2225999999999999</v>
      </c>
      <c r="T15" s="11">
        <v>3.9983</v>
      </c>
      <c r="U15" s="11">
        <v>2.3763000000000001</v>
      </c>
      <c r="V15" s="11">
        <v>2.2955999999999999</v>
      </c>
    </row>
    <row r="16" spans="1:22" x14ac:dyDescent="0.35">
      <c r="A16" s="32" t="s">
        <v>94</v>
      </c>
      <c r="B16" s="12">
        <v>43871</v>
      </c>
      <c r="C16" s="11">
        <v>10.732699999999999</v>
      </c>
      <c r="D16" s="11">
        <v>14.9427</v>
      </c>
      <c r="E16" s="11">
        <v>13.2416</v>
      </c>
      <c r="F16" s="11">
        <v>10.5284</v>
      </c>
      <c r="G16" s="11">
        <v>10.5334</v>
      </c>
      <c r="H16" s="11">
        <v>6.3815</v>
      </c>
      <c r="I16" s="11">
        <v>6.3808999999999996</v>
      </c>
      <c r="J16" s="11">
        <v>2.4624999999999999</v>
      </c>
      <c r="K16" s="11">
        <v>2.4828999999999999</v>
      </c>
      <c r="L16" s="11"/>
      <c r="M16" s="11">
        <v>8.7417999999999996</v>
      </c>
      <c r="N16" s="11">
        <v>8.7418999999999993</v>
      </c>
      <c r="O16" s="11">
        <v>4.0201000000000002</v>
      </c>
      <c r="P16" s="11">
        <v>4.0263999999999998</v>
      </c>
      <c r="Q16" s="11">
        <v>3.1213000000000002</v>
      </c>
      <c r="R16" s="11">
        <v>3.2038000000000002</v>
      </c>
      <c r="S16" s="11">
        <v>2.5842999999999998</v>
      </c>
      <c r="T16" s="11">
        <v>3.5230000000000001</v>
      </c>
      <c r="U16" s="11">
        <v>2.3153000000000001</v>
      </c>
      <c r="V16" s="11">
        <v>2.3887</v>
      </c>
    </row>
    <row r="17" spans="1:22" x14ac:dyDescent="0.35">
      <c r="A17" s="2" t="s">
        <v>93</v>
      </c>
      <c r="B17" s="12">
        <v>43864</v>
      </c>
      <c r="C17" s="11">
        <v>10.6388</v>
      </c>
      <c r="D17" s="11">
        <v>14.903</v>
      </c>
      <c r="E17" s="11">
        <v>13.286</v>
      </c>
      <c r="F17" s="11">
        <v>10.578200000000001</v>
      </c>
      <c r="G17" s="11">
        <v>10.576599999999999</v>
      </c>
      <c r="H17" s="11">
        <v>6.4054000000000002</v>
      </c>
      <c r="I17" s="11">
        <v>6.4047999999999998</v>
      </c>
      <c r="J17" s="11">
        <v>2.5846</v>
      </c>
      <c r="K17" s="11">
        <v>2.5426000000000002</v>
      </c>
      <c r="L17" s="11"/>
      <c r="M17" s="11">
        <v>8.6037999999999997</v>
      </c>
      <c r="N17" s="11">
        <v>8.7834000000000003</v>
      </c>
      <c r="O17" s="11">
        <v>3.9744999999999999</v>
      </c>
      <c r="P17" s="11">
        <v>4.0404999999999998</v>
      </c>
      <c r="Q17" s="11">
        <v>3.1135000000000002</v>
      </c>
      <c r="R17" s="11">
        <v>3.1234999999999999</v>
      </c>
      <c r="S17" s="11">
        <v>4.0301</v>
      </c>
      <c r="T17" s="11">
        <v>3.3971</v>
      </c>
      <c r="U17" s="11">
        <v>2.2831999999999999</v>
      </c>
      <c r="V17" s="11">
        <v>2.4946999999999999</v>
      </c>
    </row>
    <row r="18" spans="1:22" x14ac:dyDescent="0.35">
      <c r="A18" s="32" t="s">
        <v>93</v>
      </c>
      <c r="B18" s="12">
        <v>43872</v>
      </c>
      <c r="C18" s="11">
        <v>10.7372</v>
      </c>
      <c r="D18" s="11">
        <v>14.850899999999999</v>
      </c>
      <c r="E18" s="11">
        <v>13.2883</v>
      </c>
      <c r="F18" s="11">
        <v>10.541</v>
      </c>
      <c r="G18" s="11">
        <v>10.533099999999999</v>
      </c>
      <c r="H18" s="11">
        <v>6.3497000000000003</v>
      </c>
      <c r="I18" s="11">
        <v>6.4012000000000002</v>
      </c>
      <c r="J18" s="11">
        <v>2.5901999999999998</v>
      </c>
      <c r="K18" s="11">
        <v>2.5889000000000002</v>
      </c>
      <c r="L18" s="11"/>
      <c r="M18" s="11">
        <v>8.7449999999999992</v>
      </c>
      <c r="N18" s="11">
        <v>8.7073</v>
      </c>
      <c r="O18" s="11">
        <v>3.988</v>
      </c>
      <c r="P18" s="11">
        <v>4.1048</v>
      </c>
      <c r="Q18" s="11">
        <v>3.1301000000000001</v>
      </c>
      <c r="R18" s="11">
        <v>3.1545000000000001</v>
      </c>
      <c r="S18" s="11">
        <v>3.8885999999999998</v>
      </c>
      <c r="T18" s="11">
        <v>3.7682000000000002</v>
      </c>
      <c r="U18" s="11">
        <v>2.2985000000000002</v>
      </c>
      <c r="V18" s="11">
        <v>2.2776999999999998</v>
      </c>
    </row>
    <row r="19" spans="1:22" x14ac:dyDescent="0.35">
      <c r="A19" s="32" t="s">
        <v>93</v>
      </c>
      <c r="B19" s="12">
        <v>43872</v>
      </c>
      <c r="C19" s="11">
        <v>10.7416</v>
      </c>
      <c r="D19" s="11">
        <v>14.895300000000001</v>
      </c>
      <c r="E19" s="11">
        <v>13.285299999999999</v>
      </c>
      <c r="F19" s="11">
        <v>10.547000000000001</v>
      </c>
      <c r="G19" s="11">
        <v>10.544700000000001</v>
      </c>
      <c r="H19" s="11">
        <v>6.3559000000000001</v>
      </c>
      <c r="I19" s="11">
        <v>6.4237000000000002</v>
      </c>
      <c r="J19" s="11">
        <v>2.6238000000000001</v>
      </c>
      <c r="K19" s="11">
        <v>2.5895999999999999</v>
      </c>
      <c r="L19" s="11"/>
      <c r="M19" s="11">
        <v>8.7403999999999993</v>
      </c>
      <c r="N19" s="11">
        <v>8.7187999999999999</v>
      </c>
      <c r="O19" s="11">
        <v>4.0128000000000004</v>
      </c>
      <c r="P19" s="11">
        <v>4.1010999999999997</v>
      </c>
      <c r="Q19" s="11">
        <v>3.1869999999999998</v>
      </c>
      <c r="R19" s="11">
        <v>3.1497000000000002</v>
      </c>
      <c r="S19" s="11">
        <v>3.8147000000000002</v>
      </c>
      <c r="T19" s="11">
        <v>4.1910999999999996</v>
      </c>
      <c r="U19" s="11">
        <v>2.3349000000000002</v>
      </c>
      <c r="V19" s="11">
        <v>2.2547000000000001</v>
      </c>
    </row>
  </sheetData>
  <sortState ref="B24:B33">
    <sortCondition ref="B24:B33"/>
  </sortState>
  <mergeCells count="3">
    <mergeCell ref="A2:B2"/>
    <mergeCell ref="A3:B3"/>
    <mergeCell ref="A4:B4"/>
  </mergeCells>
  <conditionalFormatting sqref="C5:C19">
    <cfRule type="cellIs" dxfId="17" priority="49" operator="between">
      <formula>$C$3</formula>
      <formula>$C$4</formula>
    </cfRule>
    <cfRule type="cellIs" dxfId="16" priority="86" operator="notBetween">
      <formula>$C$3</formula>
      <formula>$C$4</formula>
    </cfRule>
  </conditionalFormatting>
  <conditionalFormatting sqref="D5:D19">
    <cfRule type="cellIs" dxfId="15" priority="57" operator="between">
      <formula>$D$3</formula>
      <formula>$D$4</formula>
    </cfRule>
    <cfRule type="cellIs" dxfId="14" priority="85" operator="notBetween">
      <formula>$D$3</formula>
      <formula>$D$4</formula>
    </cfRule>
  </conditionalFormatting>
  <conditionalFormatting sqref="D18">
    <cfRule type="cellIs" dxfId="13" priority="48" operator="between">
      <formula>$D$3</formula>
      <formula>$D$4</formula>
    </cfRule>
  </conditionalFormatting>
  <conditionalFormatting sqref="C18">
    <cfRule type="cellIs" dxfId="12" priority="40" operator="between">
      <formula>$C$3</formula>
      <formula>$C$4</formula>
    </cfRule>
  </conditionalFormatting>
  <conditionalFormatting sqref="D19">
    <cfRule type="cellIs" dxfId="11" priority="39" operator="between">
      <formula>$D$3</formula>
      <formula>$D$4</formula>
    </cfRule>
  </conditionalFormatting>
  <conditionalFormatting sqref="C19">
    <cfRule type="cellIs" dxfId="10" priority="31" operator="between">
      <formula>$C$3</formula>
      <formula>$C$4</formula>
    </cfRule>
  </conditionalFormatting>
  <conditionalFormatting sqref="E5:E19">
    <cfRule type="cellIs" dxfId="9" priority="29" operator="between">
      <formula>E$3</formula>
      <formula>E$4</formula>
    </cfRule>
    <cfRule type="cellIs" dxfId="8" priority="30" operator="notBetween">
      <formula>E$3</formula>
      <formula>E$4</formula>
    </cfRule>
  </conditionalFormatting>
  <conditionalFormatting sqref="F5:F19">
    <cfRule type="cellIs" dxfId="7" priority="25" operator="between">
      <formula>F$3</formula>
      <formula>F$4</formula>
    </cfRule>
    <cfRule type="cellIs" dxfId="6" priority="26" operator="notBetween">
      <formula>F$3</formula>
      <formula>F$4</formula>
    </cfRule>
  </conditionalFormatting>
  <conditionalFormatting sqref="G5:G19">
    <cfRule type="cellIs" dxfId="5" priority="23" operator="between">
      <formula>G$3</formula>
      <formula>G$4</formula>
    </cfRule>
    <cfRule type="cellIs" dxfId="4" priority="24" operator="notBetween">
      <formula>G$3</formula>
      <formula>G$4</formula>
    </cfRule>
  </conditionalFormatting>
  <conditionalFormatting sqref="H5:H19">
    <cfRule type="cellIs" dxfId="3" priority="21" operator="between">
      <formula>H$3</formula>
      <formula>H$4</formula>
    </cfRule>
    <cfRule type="cellIs" dxfId="2" priority="22" operator="notBetween">
      <formula>H$3</formula>
      <formula>H$4</formula>
    </cfRule>
  </conditionalFormatting>
  <conditionalFormatting sqref="I5:V19">
    <cfRule type="cellIs" dxfId="1" priority="19" operator="between">
      <formula>I$3</formula>
      <formula>I$4</formula>
    </cfRule>
    <cfRule type="cellIs" dxfId="0" priority="20" operator="notBetween">
      <formula>I$3</formula>
      <formula>I$4</formula>
    </cfRule>
  </conditionalFormatting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T1" workbookViewId="0">
      <selection activeCell="Y14" sqref="Y14"/>
    </sheetView>
  </sheetViews>
  <sheetFormatPr defaultRowHeight="14.5" x14ac:dyDescent="0.35"/>
  <cols>
    <col min="2" max="2" width="10.54296875" customWidth="1"/>
    <col min="24" max="24" width="9.1796875" customWidth="1"/>
    <col min="25" max="25" width="8.7265625" style="47"/>
  </cols>
  <sheetData>
    <row r="1" spans="1:30" ht="16.5" x14ac:dyDescent="0.35">
      <c r="A1" s="48" t="s">
        <v>90</v>
      </c>
      <c r="B1" s="48" t="s">
        <v>91</v>
      </c>
      <c r="C1" s="49" t="s">
        <v>63</v>
      </c>
      <c r="D1" s="49" t="s">
        <v>64</v>
      </c>
      <c r="E1" s="49" t="s">
        <v>1</v>
      </c>
      <c r="F1" s="49" t="s">
        <v>153</v>
      </c>
      <c r="G1" s="49" t="s">
        <v>154</v>
      </c>
      <c r="H1" s="49" t="s">
        <v>155</v>
      </c>
      <c r="I1" s="49" t="s">
        <v>156</v>
      </c>
      <c r="J1" s="49" t="s">
        <v>157</v>
      </c>
      <c r="K1" s="49" t="s">
        <v>158</v>
      </c>
      <c r="L1" s="49"/>
      <c r="M1" s="49" t="s">
        <v>159</v>
      </c>
      <c r="N1" s="49" t="s">
        <v>160</v>
      </c>
      <c r="O1" s="49" t="s">
        <v>161</v>
      </c>
      <c r="P1" s="49" t="s">
        <v>162</v>
      </c>
      <c r="Q1" s="49" t="s">
        <v>163</v>
      </c>
      <c r="R1" s="49" t="s">
        <v>164</v>
      </c>
      <c r="S1" s="49" t="s">
        <v>165</v>
      </c>
      <c r="T1" s="49" t="s">
        <v>166</v>
      </c>
      <c r="U1" s="49" t="s">
        <v>167</v>
      </c>
      <c r="V1" s="49" t="s">
        <v>168</v>
      </c>
      <c r="W1" s="50"/>
    </row>
    <row r="2" spans="1:30" x14ac:dyDescent="0.35">
      <c r="A2" s="65" t="s">
        <v>92</v>
      </c>
      <c r="B2" s="66"/>
      <c r="C2" s="48">
        <v>10.5</v>
      </c>
      <c r="D2" s="48">
        <v>15</v>
      </c>
      <c r="E2" s="48">
        <v>13.4</v>
      </c>
      <c r="F2" s="48">
        <v>10.63</v>
      </c>
      <c r="G2" s="48">
        <v>10.63</v>
      </c>
      <c r="H2" s="48">
        <v>6.4</v>
      </c>
      <c r="I2" s="48">
        <v>6.4</v>
      </c>
      <c r="J2" s="48">
        <v>2.59</v>
      </c>
      <c r="K2" s="48">
        <v>2.59</v>
      </c>
      <c r="L2" s="48"/>
      <c r="M2" s="48">
        <v>8.6999999999999993</v>
      </c>
      <c r="N2" s="48">
        <v>8.6999999999999993</v>
      </c>
      <c r="O2" s="48">
        <v>3.9</v>
      </c>
      <c r="P2" s="48">
        <v>3.9</v>
      </c>
      <c r="Q2" s="48">
        <v>3.2</v>
      </c>
      <c r="R2" s="48">
        <v>3.2</v>
      </c>
      <c r="S2" s="48">
        <v>4</v>
      </c>
      <c r="T2" s="48">
        <v>4</v>
      </c>
      <c r="U2" s="48">
        <v>2.2999999999999998</v>
      </c>
      <c r="V2" s="48">
        <v>2.2999999999999998</v>
      </c>
      <c r="W2" s="50"/>
    </row>
    <row r="3" spans="1:30" ht="15" customHeight="1" x14ac:dyDescent="0.35">
      <c r="A3" s="67" t="s">
        <v>95</v>
      </c>
      <c r="B3" s="68"/>
      <c r="C3" s="48">
        <v>10.61</v>
      </c>
      <c r="D3" s="48">
        <v>15.15</v>
      </c>
      <c r="E3" s="48">
        <v>13.53</v>
      </c>
      <c r="F3" s="48">
        <v>10.74</v>
      </c>
      <c r="G3" s="48">
        <v>10.74</v>
      </c>
      <c r="H3" s="48">
        <v>6.46</v>
      </c>
      <c r="I3" s="48">
        <v>6.46</v>
      </c>
      <c r="J3" s="48">
        <v>2.62</v>
      </c>
      <c r="K3" s="48">
        <v>2.62</v>
      </c>
      <c r="L3" s="48"/>
      <c r="M3" s="48">
        <v>8.7899999999999991</v>
      </c>
      <c r="N3" s="48">
        <v>8.7899999999999991</v>
      </c>
      <c r="O3" s="48">
        <v>3.94</v>
      </c>
      <c r="P3" s="48">
        <v>3.94</v>
      </c>
      <c r="Q3" s="48">
        <v>3.23</v>
      </c>
      <c r="R3" s="48">
        <v>3.23</v>
      </c>
      <c r="S3" s="48">
        <v>4.04</v>
      </c>
      <c r="T3" s="48">
        <v>4.04</v>
      </c>
      <c r="U3" s="48">
        <v>2.3199999999999998</v>
      </c>
      <c r="V3" s="48">
        <v>2.3199999999999998</v>
      </c>
      <c r="W3" s="50"/>
      <c r="Y3" s="47" t="s">
        <v>169</v>
      </c>
      <c r="AC3" s="47" t="s">
        <v>170</v>
      </c>
    </row>
    <row r="4" spans="1:30" ht="15" thickBot="1" x14ac:dyDescent="0.4">
      <c r="A4" s="67" t="s">
        <v>96</v>
      </c>
      <c r="B4" s="68"/>
      <c r="C4" s="51">
        <v>10.08</v>
      </c>
      <c r="D4" s="51">
        <v>14.4</v>
      </c>
      <c r="E4" s="51">
        <v>12.86</v>
      </c>
      <c r="F4" s="51">
        <v>10.199999999999999</v>
      </c>
      <c r="G4" s="51">
        <v>10.199999999999999</v>
      </c>
      <c r="H4" s="51">
        <v>6.14</v>
      </c>
      <c r="I4" s="51">
        <v>6.14</v>
      </c>
      <c r="J4" s="51">
        <v>2.4900000000000002</v>
      </c>
      <c r="K4" s="51">
        <v>2.4900000000000002</v>
      </c>
      <c r="L4" s="51"/>
      <c r="M4" s="51">
        <v>8.35</v>
      </c>
      <c r="N4" s="51">
        <v>8.35</v>
      </c>
      <c r="O4" s="51">
        <v>3.74</v>
      </c>
      <c r="P4" s="51">
        <v>3.74</v>
      </c>
      <c r="Q4" s="51">
        <v>3.07</v>
      </c>
      <c r="R4" s="51">
        <v>3.07</v>
      </c>
      <c r="S4" s="51">
        <v>3.84</v>
      </c>
      <c r="T4" s="51">
        <v>3.84</v>
      </c>
      <c r="U4" s="51">
        <v>2.21</v>
      </c>
      <c r="V4" s="51">
        <v>2.21</v>
      </c>
      <c r="W4" s="50"/>
      <c r="X4" s="47" t="s">
        <v>171</v>
      </c>
      <c r="Y4" s="47" t="s">
        <v>172</v>
      </c>
      <c r="Z4" s="47" t="s">
        <v>173</v>
      </c>
      <c r="AB4" s="52" t="s">
        <v>171</v>
      </c>
      <c r="AC4" s="52" t="s">
        <v>172</v>
      </c>
      <c r="AD4" s="52" t="s">
        <v>173</v>
      </c>
    </row>
    <row r="5" spans="1:30" ht="15" thickTop="1" x14ac:dyDescent="0.35">
      <c r="A5" s="53" t="s">
        <v>67</v>
      </c>
      <c r="B5" s="54" t="s">
        <v>174</v>
      </c>
      <c r="C5" s="55">
        <v>10.79</v>
      </c>
      <c r="D5" s="55">
        <v>14.84</v>
      </c>
      <c r="E5" s="55">
        <v>13.39</v>
      </c>
      <c r="F5" s="55">
        <v>10.4</v>
      </c>
      <c r="G5" s="55">
        <v>10.4</v>
      </c>
      <c r="H5" s="55">
        <v>6.43</v>
      </c>
      <c r="I5" s="55">
        <v>6.44</v>
      </c>
      <c r="J5" s="55" t="s">
        <v>175</v>
      </c>
      <c r="K5" s="55" t="s">
        <v>175</v>
      </c>
      <c r="L5" s="55"/>
      <c r="M5" s="55">
        <v>8.92</v>
      </c>
      <c r="N5" s="55">
        <v>8.92</v>
      </c>
      <c r="O5" s="55">
        <v>4.22</v>
      </c>
      <c r="P5" s="55">
        <v>4.21</v>
      </c>
      <c r="Q5" s="55">
        <v>3.1</v>
      </c>
      <c r="R5" s="55">
        <v>3.04</v>
      </c>
      <c r="S5" s="55" t="s">
        <v>175</v>
      </c>
      <c r="T5" s="55" t="s">
        <v>175</v>
      </c>
      <c r="U5" s="55" t="s">
        <v>175</v>
      </c>
      <c r="V5" s="55" t="s">
        <v>175</v>
      </c>
      <c r="W5" s="50"/>
      <c r="X5">
        <v>10.344900000000001</v>
      </c>
      <c r="Y5" s="47">
        <v>4.9715999999999996</v>
      </c>
      <c r="Z5">
        <v>14.4124</v>
      </c>
      <c r="AB5">
        <v>10.335000000000001</v>
      </c>
      <c r="AC5">
        <v>7.1383999999999999</v>
      </c>
      <c r="AD5">
        <v>14.416600000000001</v>
      </c>
    </row>
    <row r="6" spans="1:30" x14ac:dyDescent="0.35">
      <c r="A6" s="53" t="s">
        <v>67</v>
      </c>
      <c r="B6" s="54" t="s">
        <v>176</v>
      </c>
      <c r="C6" s="56">
        <v>10.69</v>
      </c>
      <c r="D6" s="56">
        <v>14.89</v>
      </c>
      <c r="E6" s="56">
        <v>13.42</v>
      </c>
      <c r="F6" s="56">
        <v>10.41</v>
      </c>
      <c r="G6" s="56">
        <v>10.41</v>
      </c>
      <c r="H6" s="56">
        <v>6.43</v>
      </c>
      <c r="I6" s="56">
        <v>6.45</v>
      </c>
      <c r="J6" s="55" t="s">
        <v>175</v>
      </c>
      <c r="K6" s="55" t="s">
        <v>175</v>
      </c>
      <c r="L6" s="56"/>
      <c r="M6" s="56">
        <v>8.98</v>
      </c>
      <c r="N6" s="56">
        <v>8.98</v>
      </c>
      <c r="O6" s="56">
        <v>4.17</v>
      </c>
      <c r="P6" s="56">
        <v>4.1399999999999997</v>
      </c>
      <c r="Q6" s="56">
        <v>3.05</v>
      </c>
      <c r="R6" s="56">
        <v>3.08</v>
      </c>
      <c r="S6" s="55" t="s">
        <v>175</v>
      </c>
      <c r="T6" s="55" t="s">
        <v>175</v>
      </c>
      <c r="U6" s="55" t="s">
        <v>175</v>
      </c>
      <c r="V6" s="55" t="s">
        <v>175</v>
      </c>
      <c r="W6" s="50"/>
      <c r="X6">
        <v>10.354900000000001</v>
      </c>
      <c r="Y6" s="47">
        <v>4.9699</v>
      </c>
      <c r="Z6">
        <v>14.4092</v>
      </c>
      <c r="AB6">
        <v>10.339399999999999</v>
      </c>
      <c r="AC6">
        <v>7.1388999999999996</v>
      </c>
      <c r="AD6">
        <v>14.414099999999999</v>
      </c>
    </row>
    <row r="7" spans="1:30" x14ac:dyDescent="0.35">
      <c r="A7" s="53" t="s">
        <v>67</v>
      </c>
      <c r="B7" s="54" t="s">
        <v>177</v>
      </c>
      <c r="C7" s="56">
        <v>10.75</v>
      </c>
      <c r="D7" s="56">
        <v>14.92</v>
      </c>
      <c r="E7" s="56">
        <v>13.42</v>
      </c>
      <c r="F7" s="56">
        <v>10.41</v>
      </c>
      <c r="G7" s="56">
        <v>10.42</v>
      </c>
      <c r="H7" s="56">
        <v>6.44</v>
      </c>
      <c r="I7" s="56">
        <v>6.44</v>
      </c>
      <c r="J7" s="55" t="s">
        <v>175</v>
      </c>
      <c r="K7" s="55" t="s">
        <v>175</v>
      </c>
      <c r="L7" s="56"/>
      <c r="M7" s="56">
        <v>8.99</v>
      </c>
      <c r="N7" s="56">
        <v>8.9700000000000006</v>
      </c>
      <c r="O7" s="56">
        <v>4.17</v>
      </c>
      <c r="P7" s="56">
        <v>4.1399999999999997</v>
      </c>
      <c r="Q7" s="56">
        <v>3.06</v>
      </c>
      <c r="R7" s="56">
        <v>3.06</v>
      </c>
      <c r="S7" s="55" t="s">
        <v>175</v>
      </c>
      <c r="T7" s="55" t="s">
        <v>175</v>
      </c>
      <c r="U7" s="55" t="s">
        <v>175</v>
      </c>
      <c r="V7" s="55" t="s">
        <v>175</v>
      </c>
      <c r="W7" s="50"/>
      <c r="X7">
        <v>10.347300000000001</v>
      </c>
      <c r="Y7" s="47">
        <v>4.9775</v>
      </c>
      <c r="Z7">
        <v>14.4086</v>
      </c>
      <c r="AB7">
        <v>10.3377</v>
      </c>
      <c r="AC7">
        <v>7.1391999999999998</v>
      </c>
      <c r="AD7">
        <v>14.4155</v>
      </c>
    </row>
    <row r="8" spans="1:30" x14ac:dyDescent="0.35">
      <c r="A8" s="53" t="s">
        <v>67</v>
      </c>
      <c r="B8" s="54" t="s">
        <v>178</v>
      </c>
      <c r="C8" s="56">
        <v>10.72</v>
      </c>
      <c r="D8" s="56">
        <v>14.92</v>
      </c>
      <c r="E8" s="56">
        <v>13.35</v>
      </c>
      <c r="F8" s="56">
        <v>10.37</v>
      </c>
      <c r="G8" s="56">
        <v>10.36</v>
      </c>
      <c r="H8" s="56">
        <v>6.41</v>
      </c>
      <c r="I8" s="56">
        <v>6.43</v>
      </c>
      <c r="J8" s="55" t="s">
        <v>175</v>
      </c>
      <c r="K8" s="55" t="s">
        <v>175</v>
      </c>
      <c r="L8" s="56"/>
      <c r="M8" s="56">
        <v>8.9700000000000006</v>
      </c>
      <c r="N8" s="56">
        <v>8.99</v>
      </c>
      <c r="O8" s="56">
        <v>4.1500000000000004</v>
      </c>
      <c r="P8" s="56">
        <v>4.17</v>
      </c>
      <c r="Q8" s="56">
        <v>3.09</v>
      </c>
      <c r="R8" s="56">
        <v>3.085</v>
      </c>
      <c r="S8" s="55" t="s">
        <v>175</v>
      </c>
      <c r="T8" s="55" t="s">
        <v>175</v>
      </c>
      <c r="U8" s="55" t="s">
        <v>175</v>
      </c>
      <c r="V8" s="55" t="s">
        <v>175</v>
      </c>
      <c r="W8" s="50"/>
      <c r="X8">
        <v>10.348100000000001</v>
      </c>
      <c r="Y8" s="44">
        <v>4.9728000000000003</v>
      </c>
      <c r="Z8">
        <v>14.406499999999999</v>
      </c>
      <c r="AB8">
        <v>10.3376</v>
      </c>
      <c r="AC8">
        <v>7.1345999999999998</v>
      </c>
      <c r="AD8">
        <v>14.4114</v>
      </c>
    </row>
    <row r="9" spans="1:30" x14ac:dyDescent="0.35">
      <c r="A9" s="53" t="s">
        <v>67</v>
      </c>
      <c r="B9" s="54" t="s">
        <v>179</v>
      </c>
      <c r="C9" s="56">
        <v>10.68</v>
      </c>
      <c r="D9" s="56">
        <v>14.85</v>
      </c>
      <c r="E9" s="56">
        <v>13.38</v>
      </c>
      <c r="F9" s="56">
        <v>10.41</v>
      </c>
      <c r="G9" s="56">
        <v>10.4</v>
      </c>
      <c r="H9" s="56">
        <v>6.44</v>
      </c>
      <c r="I9" s="56">
        <v>6.46</v>
      </c>
      <c r="J9" s="55" t="s">
        <v>175</v>
      </c>
      <c r="K9" s="55" t="s">
        <v>175</v>
      </c>
      <c r="L9" s="56"/>
      <c r="M9" s="56">
        <v>8.89</v>
      </c>
      <c r="N9" s="56">
        <v>8.9</v>
      </c>
      <c r="O9" s="56">
        <v>4.1900000000000004</v>
      </c>
      <c r="P9" s="56">
        <v>4.2</v>
      </c>
      <c r="Q9" s="56">
        <v>3.11</v>
      </c>
      <c r="R9" s="56">
        <v>3.1</v>
      </c>
      <c r="S9" s="55" t="s">
        <v>175</v>
      </c>
      <c r="T9" s="55" t="s">
        <v>175</v>
      </c>
      <c r="U9" s="55" t="s">
        <v>175</v>
      </c>
      <c r="V9" s="55" t="s">
        <v>175</v>
      </c>
      <c r="W9" s="50"/>
      <c r="X9">
        <v>10.3406</v>
      </c>
      <c r="Y9" s="47">
        <v>4.976</v>
      </c>
      <c r="Z9">
        <v>14.404500000000001</v>
      </c>
      <c r="AB9">
        <v>10.3362</v>
      </c>
      <c r="AC9">
        <v>7.1387</v>
      </c>
      <c r="AD9">
        <v>14.4124</v>
      </c>
    </row>
    <row r="10" spans="1:30" x14ac:dyDescent="0.35">
      <c r="A10" s="53" t="s">
        <v>67</v>
      </c>
      <c r="B10" s="54" t="s">
        <v>180</v>
      </c>
      <c r="C10" s="56">
        <v>10.75</v>
      </c>
      <c r="D10" s="56">
        <v>14.84</v>
      </c>
      <c r="E10" s="56">
        <v>13.41</v>
      </c>
      <c r="F10" s="56">
        <v>10.4</v>
      </c>
      <c r="G10" s="56">
        <v>10.43</v>
      </c>
      <c r="H10" s="56">
        <v>6.47</v>
      </c>
      <c r="I10" s="56">
        <v>6.47</v>
      </c>
      <c r="J10" s="55" t="s">
        <v>175</v>
      </c>
      <c r="K10" s="55" t="s">
        <v>175</v>
      </c>
      <c r="L10" s="56"/>
      <c r="M10" s="56">
        <v>8.91</v>
      </c>
      <c r="N10" s="56">
        <v>8.9</v>
      </c>
      <c r="O10" s="56">
        <v>4.2</v>
      </c>
      <c r="P10" s="56">
        <v>4.1900000000000004</v>
      </c>
      <c r="Q10" s="56">
        <v>3.09</v>
      </c>
      <c r="R10" s="56">
        <v>3.08</v>
      </c>
      <c r="S10" s="55" t="s">
        <v>175</v>
      </c>
      <c r="T10" s="55" t="s">
        <v>175</v>
      </c>
      <c r="U10" s="55" t="s">
        <v>175</v>
      </c>
      <c r="V10" s="55" t="s">
        <v>175</v>
      </c>
      <c r="W10" s="50"/>
      <c r="X10">
        <v>10.3489</v>
      </c>
      <c r="Y10" s="47">
        <v>4.9714</v>
      </c>
      <c r="Z10">
        <v>14.4063</v>
      </c>
      <c r="AB10">
        <v>10.338800000000001</v>
      </c>
      <c r="AC10">
        <v>7.1421000000000001</v>
      </c>
      <c r="AD10">
        <v>14.407299999999999</v>
      </c>
    </row>
    <row r="11" spans="1:30" x14ac:dyDescent="0.35">
      <c r="A11" s="53" t="s">
        <v>181</v>
      </c>
      <c r="B11" s="54" t="s">
        <v>174</v>
      </c>
      <c r="C11" s="56">
        <v>10.7</v>
      </c>
      <c r="D11" s="56">
        <v>14.58</v>
      </c>
      <c r="E11" s="56">
        <v>12.86</v>
      </c>
      <c r="F11" s="56">
        <v>10.07</v>
      </c>
      <c r="G11" s="56">
        <v>10.06</v>
      </c>
      <c r="H11" s="56">
        <v>6.2</v>
      </c>
      <c r="I11" s="56">
        <v>6.18</v>
      </c>
      <c r="J11" s="55" t="s">
        <v>175</v>
      </c>
      <c r="K11" s="55" t="s">
        <v>175</v>
      </c>
      <c r="L11" s="56"/>
      <c r="M11" s="56">
        <v>8.6199999999999992</v>
      </c>
      <c r="N11" s="56">
        <v>8.61</v>
      </c>
      <c r="O11" s="56">
        <v>4.16</v>
      </c>
      <c r="P11" s="56">
        <v>4.26</v>
      </c>
      <c r="Q11" s="56">
        <v>2.96</v>
      </c>
      <c r="R11" s="56">
        <v>3.01</v>
      </c>
      <c r="S11" s="55" t="s">
        <v>175</v>
      </c>
      <c r="T11" s="55" t="s">
        <v>175</v>
      </c>
      <c r="U11" s="55" t="s">
        <v>175</v>
      </c>
      <c r="V11" s="55" t="s">
        <v>175</v>
      </c>
      <c r="W11" s="50"/>
      <c r="X11">
        <v>10.3468</v>
      </c>
      <c r="Y11" s="47">
        <v>4.9713000000000003</v>
      </c>
      <c r="Z11">
        <v>14.403499999999999</v>
      </c>
      <c r="AB11">
        <v>10.337300000000001</v>
      </c>
      <c r="AC11">
        <v>7.1360000000000001</v>
      </c>
      <c r="AD11">
        <v>14.4077</v>
      </c>
    </row>
    <row r="12" spans="1:30" x14ac:dyDescent="0.35">
      <c r="A12" s="53" t="s">
        <v>181</v>
      </c>
      <c r="B12" s="54" t="s">
        <v>176</v>
      </c>
      <c r="C12" s="56">
        <v>10.74</v>
      </c>
      <c r="D12" s="56">
        <v>14.57</v>
      </c>
      <c r="E12" s="56">
        <v>12.88</v>
      </c>
      <c r="F12" s="56">
        <v>10.050000000000001</v>
      </c>
      <c r="G12" s="56">
        <v>10.08</v>
      </c>
      <c r="H12" s="56">
        <v>6.19</v>
      </c>
      <c r="I12" s="56">
        <v>6.22</v>
      </c>
      <c r="J12" s="55" t="s">
        <v>175</v>
      </c>
      <c r="K12" s="55" t="s">
        <v>175</v>
      </c>
      <c r="L12" s="56"/>
      <c r="M12" s="56">
        <v>8.59</v>
      </c>
      <c r="N12" s="56">
        <v>8.6199999999999992</v>
      </c>
      <c r="O12" s="56">
        <v>4.2699999999999996</v>
      </c>
      <c r="P12" s="56">
        <v>4.16</v>
      </c>
      <c r="Q12" s="56">
        <v>2.94</v>
      </c>
      <c r="R12" s="56">
        <v>2.97</v>
      </c>
      <c r="S12" s="55" t="s">
        <v>175</v>
      </c>
      <c r="T12" s="55" t="s">
        <v>175</v>
      </c>
      <c r="U12" s="55" t="s">
        <v>175</v>
      </c>
      <c r="V12" s="55" t="s">
        <v>175</v>
      </c>
      <c r="W12" s="50"/>
      <c r="X12">
        <v>10.3482</v>
      </c>
      <c r="Y12" s="47">
        <v>4.9733999999999998</v>
      </c>
      <c r="Z12">
        <v>14.4015</v>
      </c>
      <c r="AB12">
        <v>10.338800000000001</v>
      </c>
      <c r="AC12">
        <v>7.1349999999999998</v>
      </c>
      <c r="AD12">
        <v>14.4087</v>
      </c>
    </row>
    <row r="13" spans="1:30" x14ac:dyDescent="0.35">
      <c r="A13" s="53" t="s">
        <v>181</v>
      </c>
      <c r="B13" s="54" t="s">
        <v>177</v>
      </c>
      <c r="C13" s="56">
        <v>10.66</v>
      </c>
      <c r="D13" s="56">
        <v>14.57</v>
      </c>
      <c r="E13" s="56">
        <v>12.91</v>
      </c>
      <c r="F13" s="56">
        <v>10.07</v>
      </c>
      <c r="G13" s="56">
        <v>10.039999999999999</v>
      </c>
      <c r="H13" s="56">
        <v>6.19</v>
      </c>
      <c r="I13" s="56">
        <v>6.18</v>
      </c>
      <c r="J13" s="55" t="s">
        <v>175</v>
      </c>
      <c r="K13" s="55" t="s">
        <v>175</v>
      </c>
      <c r="L13" s="56"/>
      <c r="M13" s="56">
        <v>8.61</v>
      </c>
      <c r="N13" s="56">
        <v>8.59</v>
      </c>
      <c r="O13" s="56">
        <v>4.26</v>
      </c>
      <c r="P13" s="56">
        <v>4.1900000000000004</v>
      </c>
      <c r="Q13" s="56">
        <v>2.96</v>
      </c>
      <c r="R13" s="56">
        <v>2.98</v>
      </c>
      <c r="S13" s="55" t="s">
        <v>175</v>
      </c>
      <c r="T13" s="55" t="s">
        <v>175</v>
      </c>
      <c r="U13" s="55" t="s">
        <v>175</v>
      </c>
      <c r="V13" s="55" t="s">
        <v>175</v>
      </c>
      <c r="W13" s="50"/>
      <c r="X13">
        <v>10.346</v>
      </c>
      <c r="Y13" s="47">
        <v>4.9721000000000002</v>
      </c>
      <c r="Z13">
        <v>14.402699999999999</v>
      </c>
      <c r="AB13">
        <v>10.336399999999999</v>
      </c>
      <c r="AC13">
        <v>7.1368</v>
      </c>
      <c r="AD13">
        <v>14.4062</v>
      </c>
    </row>
    <row r="14" spans="1:30" x14ac:dyDescent="0.35">
      <c r="A14" s="53" t="s">
        <v>181</v>
      </c>
      <c r="B14" s="54" t="s">
        <v>178</v>
      </c>
      <c r="C14" s="56">
        <v>10.68</v>
      </c>
      <c r="D14" s="56">
        <v>14.53</v>
      </c>
      <c r="E14" s="56">
        <v>12.87</v>
      </c>
      <c r="F14" s="56">
        <v>10.029999999999999</v>
      </c>
      <c r="G14" s="56">
        <v>10.02</v>
      </c>
      <c r="H14" s="56">
        <v>6.1740000000000004</v>
      </c>
      <c r="I14" s="56">
        <v>6.17</v>
      </c>
      <c r="J14" s="55" t="s">
        <v>175</v>
      </c>
      <c r="K14" s="55" t="s">
        <v>175</v>
      </c>
      <c r="L14" s="56"/>
      <c r="M14" s="56">
        <v>8.57</v>
      </c>
      <c r="N14" s="56">
        <v>8.61</v>
      </c>
      <c r="O14" s="56">
        <v>4.1900000000000004</v>
      </c>
      <c r="P14" s="56">
        <v>4.24</v>
      </c>
      <c r="Q14" s="56">
        <v>3</v>
      </c>
      <c r="R14" s="56">
        <v>2.96</v>
      </c>
      <c r="S14" s="55" t="s">
        <v>175</v>
      </c>
      <c r="T14" s="55" t="s">
        <v>175</v>
      </c>
      <c r="U14" s="55" t="s">
        <v>175</v>
      </c>
      <c r="V14" s="55" t="s">
        <v>175</v>
      </c>
      <c r="W14" s="50"/>
      <c r="X14">
        <v>10.343999999999999</v>
      </c>
      <c r="Y14" s="47">
        <v>4.9756999999999998</v>
      </c>
      <c r="Z14">
        <v>14.4101</v>
      </c>
      <c r="AB14">
        <v>10.334300000000001</v>
      </c>
      <c r="AC14">
        <v>7.1379999999999999</v>
      </c>
      <c r="AD14">
        <v>14.404500000000001</v>
      </c>
    </row>
    <row r="15" spans="1:30" x14ac:dyDescent="0.35">
      <c r="A15" s="53" t="s">
        <v>181</v>
      </c>
      <c r="B15" s="54" t="s">
        <v>179</v>
      </c>
      <c r="C15" s="56">
        <v>10.7</v>
      </c>
      <c r="D15" s="56">
        <v>14.59</v>
      </c>
      <c r="E15" s="56">
        <v>12.85</v>
      </c>
      <c r="F15" s="56">
        <v>10.050000000000001</v>
      </c>
      <c r="G15" s="56">
        <v>10.039999999999999</v>
      </c>
      <c r="H15" s="56">
        <v>6.19</v>
      </c>
      <c r="I15" s="56">
        <v>6.2</v>
      </c>
      <c r="J15" s="55" t="s">
        <v>175</v>
      </c>
      <c r="K15" s="55" t="s">
        <v>175</v>
      </c>
      <c r="L15" s="56"/>
      <c r="M15" s="56">
        <v>8.61</v>
      </c>
      <c r="N15" s="56">
        <v>8.59</v>
      </c>
      <c r="O15" s="56">
        <v>4.2300000000000004</v>
      </c>
      <c r="P15" s="56">
        <v>4.2</v>
      </c>
      <c r="Q15" s="56">
        <v>3.01</v>
      </c>
      <c r="R15" s="56">
        <v>3.02</v>
      </c>
      <c r="S15" s="55" t="s">
        <v>175</v>
      </c>
      <c r="T15" s="55" t="s">
        <v>175</v>
      </c>
      <c r="U15" s="55" t="s">
        <v>175</v>
      </c>
      <c r="V15" s="55" t="s">
        <v>175</v>
      </c>
      <c r="W15" s="50"/>
      <c r="Y15"/>
    </row>
    <row r="16" spans="1:30" x14ac:dyDescent="0.35">
      <c r="A16" s="53" t="s">
        <v>181</v>
      </c>
      <c r="B16" s="54" t="s">
        <v>180</v>
      </c>
      <c r="C16" s="56">
        <v>10.67</v>
      </c>
      <c r="D16" s="56">
        <v>14.57</v>
      </c>
      <c r="E16" s="56">
        <v>12.85</v>
      </c>
      <c r="F16" s="56">
        <v>10.06</v>
      </c>
      <c r="G16" s="56">
        <v>10.039999999999999</v>
      </c>
      <c r="H16" s="56">
        <v>6.21</v>
      </c>
      <c r="I16" s="56">
        <v>6.2</v>
      </c>
      <c r="J16" s="55" t="s">
        <v>175</v>
      </c>
      <c r="K16" s="55" t="s">
        <v>175</v>
      </c>
      <c r="L16" s="56"/>
      <c r="M16" s="56">
        <v>8.59</v>
      </c>
      <c r="N16" s="56">
        <v>8.6</v>
      </c>
      <c r="O16" s="56">
        <v>4.16</v>
      </c>
      <c r="P16" s="56">
        <v>4.3099999999999996</v>
      </c>
      <c r="Q16" s="56">
        <v>3.04</v>
      </c>
      <c r="R16" s="56">
        <v>2.94</v>
      </c>
      <c r="S16" s="55" t="s">
        <v>175</v>
      </c>
      <c r="T16" s="55" t="s">
        <v>175</v>
      </c>
      <c r="U16" s="55" t="s">
        <v>175</v>
      </c>
      <c r="V16" s="55" t="s">
        <v>175</v>
      </c>
      <c r="W16" s="50"/>
      <c r="X16" s="57"/>
      <c r="Y16" s="57"/>
      <c r="Z16" s="57"/>
      <c r="AB16" s="57"/>
      <c r="AC16" s="57"/>
      <c r="AD16" s="57"/>
    </row>
    <row r="17" spans="1:30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9"/>
      <c r="Y17" s="59"/>
      <c r="Z17" s="59"/>
      <c r="AB17" s="59"/>
      <c r="AC17" s="59"/>
      <c r="AD17" s="59"/>
    </row>
    <row r="18" spans="1:30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30" x14ac:dyDescent="0.35">
      <c r="W19" s="58"/>
    </row>
    <row r="22" spans="1:30" ht="15" customHeight="1" x14ac:dyDescent="0.35">
      <c r="W22" s="50"/>
    </row>
    <row r="23" spans="1:30" ht="15" customHeight="1" x14ac:dyDescent="0.35">
      <c r="W23" s="50"/>
    </row>
    <row r="24" spans="1:30" x14ac:dyDescent="0.35">
      <c r="W24" s="50"/>
    </row>
    <row r="25" spans="1:30" x14ac:dyDescent="0.35">
      <c r="W25" s="50"/>
    </row>
    <row r="26" spans="1:30" x14ac:dyDescent="0.35">
      <c r="W26" s="50"/>
    </row>
    <row r="27" spans="1:30" x14ac:dyDescent="0.35">
      <c r="W27" s="50"/>
    </row>
    <row r="28" spans="1:30" x14ac:dyDescent="0.35">
      <c r="W28" s="50"/>
    </row>
    <row r="29" spans="1:30" x14ac:dyDescent="0.35">
      <c r="W29" s="50"/>
    </row>
  </sheetData>
  <mergeCells count="3">
    <mergeCell ref="A2:B2"/>
    <mergeCell ref="A3:B3"/>
    <mergeCell ref="A4:B4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External Dimensions Key</vt:lpstr>
      <vt:lpstr>External Dimensions Data</vt:lpstr>
      <vt:lpstr>Jacket Measurement Key</vt:lpstr>
      <vt:lpstr>Jacket off Mandrel Measurements</vt:lpstr>
      <vt:lpstr>Jacket on Mandrel Measurements</vt:lpstr>
      <vt:lpstr>'External Dimensions Data'!Print_Area</vt:lpstr>
      <vt:lpstr>'External Dimensions Data'!Print_Titles</vt:lpstr>
    </vt:vector>
  </TitlesOfParts>
  <Company>Humanetics Innovative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Below</dc:creator>
  <cp:lastModifiedBy>John Below</cp:lastModifiedBy>
  <cp:lastPrinted>2020-02-13T17:23:45Z</cp:lastPrinted>
  <dcterms:created xsi:type="dcterms:W3CDTF">2020-01-28T16:27:52Z</dcterms:created>
  <dcterms:modified xsi:type="dcterms:W3CDTF">2020-07-31T17:44:22Z</dcterms:modified>
</cp:coreProperties>
</file>