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B:\Clean Air Act Coordination\06 Research\SAFE NPRM\CARB Documents ISO Comment\"/>
    </mc:Choice>
  </mc:AlternateContent>
  <bookViews>
    <workbookView xWindow="0" yWindow="0" windowWidth="23235" windowHeight="9480"/>
  </bookViews>
  <sheets>
    <sheet name="ReadMe&amp;summary" sheetId="5" r:id="rId1"/>
    <sheet name="SC pivot" sheetId="6" r:id="rId2"/>
    <sheet name="SJV pivot" sheetId="7" r:id="rId3"/>
    <sheet name="Regional combined EI WTW" sheetId="3" r:id="rId4"/>
    <sheet name="Statewide combined EI WTW" sheetId="4" r:id="rId5"/>
    <sheet name="Regional allocation for TTW" sheetId="2" r:id="rId6"/>
    <sheet name="Vision Regional" sheetId="1" r:id="rId7"/>
  </sheets>
  <externalReferences>
    <externalReference r:id="rId8"/>
  </externalReferences>
  <definedNames>
    <definedName name="_xlnm._FilterDatabase" localSheetId="5" hidden="1">'Regional allocation for TTW'!$A$1:$D$187</definedName>
    <definedName name="_xlnm._FilterDatabase" localSheetId="3" hidden="1">'Regional combined EI WTW'!$A$1:$F$745</definedName>
    <definedName name="_xlnm._FilterDatabase" localSheetId="4" hidden="1">'Statewide combined EI WTW'!$A$1:$L$373</definedName>
    <definedName name="_xlnm._FilterDatabase" localSheetId="6" hidden="1">'Vision Regional'!$A$1:$O$1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5" l="1"/>
  <c r="R39" i="5"/>
  <c r="Q39" i="5"/>
  <c r="I39" i="5"/>
  <c r="H39" i="5"/>
  <c r="G39" i="5"/>
  <c r="S24" i="5"/>
  <c r="R24" i="5"/>
  <c r="Q24" i="5"/>
  <c r="H24" i="5"/>
  <c r="I24" i="5"/>
  <c r="G24" i="5"/>
  <c r="F94" i="4" l="1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187" i="4"/>
  <c r="F280" i="3" s="1"/>
  <c r="E187" i="4"/>
  <c r="F186" i="4"/>
  <c r="F372" i="3" s="1"/>
  <c r="E186" i="4"/>
  <c r="F185" i="4"/>
  <c r="F371" i="3" s="1"/>
  <c r="E185" i="4"/>
  <c r="F184" i="4"/>
  <c r="F277" i="3" s="1"/>
  <c r="E184" i="4"/>
  <c r="F183" i="4"/>
  <c r="F369" i="3" s="1"/>
  <c r="E183" i="4"/>
  <c r="F182" i="4"/>
  <c r="F368" i="3" s="1"/>
  <c r="E182" i="4"/>
  <c r="F181" i="4"/>
  <c r="F367" i="3" s="1"/>
  <c r="E181" i="4"/>
  <c r="F180" i="4"/>
  <c r="F273" i="3" s="1"/>
  <c r="E180" i="4"/>
  <c r="F179" i="4"/>
  <c r="F272" i="3" s="1"/>
  <c r="E179" i="4"/>
  <c r="F178" i="4"/>
  <c r="F364" i="3" s="1"/>
  <c r="E178" i="4"/>
  <c r="F177" i="4"/>
  <c r="F363" i="3" s="1"/>
  <c r="E177" i="4"/>
  <c r="F176" i="4"/>
  <c r="F269" i="3" s="1"/>
  <c r="E176" i="4"/>
  <c r="F175" i="4"/>
  <c r="F361" i="3" s="1"/>
  <c r="E175" i="4"/>
  <c r="F174" i="4"/>
  <c r="F360" i="3" s="1"/>
  <c r="E174" i="4"/>
  <c r="F173" i="4"/>
  <c r="F359" i="3" s="1"/>
  <c r="E173" i="4"/>
  <c r="F172" i="4"/>
  <c r="F265" i="3" s="1"/>
  <c r="E172" i="4"/>
  <c r="F171" i="4"/>
  <c r="F264" i="3" s="1"/>
  <c r="E171" i="4"/>
  <c r="F170" i="4"/>
  <c r="F356" i="3" s="1"/>
  <c r="E170" i="4"/>
  <c r="F169" i="4"/>
  <c r="F355" i="3" s="1"/>
  <c r="E169" i="4"/>
  <c r="F168" i="4"/>
  <c r="F261" i="3" s="1"/>
  <c r="E168" i="4"/>
  <c r="F167" i="4"/>
  <c r="F353" i="3" s="1"/>
  <c r="E167" i="4"/>
  <c r="F166" i="4"/>
  <c r="F352" i="3" s="1"/>
  <c r="E166" i="4"/>
  <c r="F165" i="4"/>
  <c r="F351" i="3" s="1"/>
  <c r="E165" i="4"/>
  <c r="F164" i="4"/>
  <c r="F257" i="3" s="1"/>
  <c r="E164" i="4"/>
  <c r="F163" i="4"/>
  <c r="F256" i="3" s="1"/>
  <c r="E163" i="4"/>
  <c r="F162" i="4"/>
  <c r="F348" i="3" s="1"/>
  <c r="E162" i="4"/>
  <c r="F161" i="4"/>
  <c r="F347" i="3" s="1"/>
  <c r="E161" i="4"/>
  <c r="F160" i="4"/>
  <c r="F253" i="3" s="1"/>
  <c r="E160" i="4"/>
  <c r="F159" i="4"/>
  <c r="F345" i="3" s="1"/>
  <c r="E159" i="4"/>
  <c r="F158" i="4"/>
  <c r="F344" i="3" s="1"/>
  <c r="E158" i="4"/>
  <c r="F157" i="4"/>
  <c r="E157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156" i="4"/>
  <c r="F342" i="3" s="1"/>
  <c r="E156" i="4"/>
  <c r="F155" i="4"/>
  <c r="F248" i="3" s="1"/>
  <c r="E155" i="4"/>
  <c r="F154" i="4"/>
  <c r="F247" i="3" s="1"/>
  <c r="E154" i="4"/>
  <c r="F153" i="4"/>
  <c r="F339" i="3" s="1"/>
  <c r="E153" i="4"/>
  <c r="F152" i="4"/>
  <c r="F338" i="3" s="1"/>
  <c r="E152" i="4"/>
  <c r="F151" i="4"/>
  <c r="F244" i="3" s="1"/>
  <c r="E151" i="4"/>
  <c r="F150" i="4"/>
  <c r="F336" i="3" s="1"/>
  <c r="E150" i="4"/>
  <c r="F149" i="4"/>
  <c r="F335" i="3" s="1"/>
  <c r="E149" i="4"/>
  <c r="F148" i="4"/>
  <c r="F334" i="3" s="1"/>
  <c r="E148" i="4"/>
  <c r="F147" i="4"/>
  <c r="F240" i="3" s="1"/>
  <c r="E147" i="4"/>
  <c r="F146" i="4"/>
  <c r="F239" i="3" s="1"/>
  <c r="E146" i="4"/>
  <c r="F145" i="4"/>
  <c r="F331" i="3" s="1"/>
  <c r="E145" i="4"/>
  <c r="F144" i="4"/>
  <c r="F330" i="3" s="1"/>
  <c r="E144" i="4"/>
  <c r="F143" i="4"/>
  <c r="F236" i="3" s="1"/>
  <c r="E143" i="4"/>
  <c r="F142" i="4"/>
  <c r="F328" i="3" s="1"/>
  <c r="E142" i="4"/>
  <c r="F141" i="4"/>
  <c r="F327" i="3" s="1"/>
  <c r="E141" i="4"/>
  <c r="F140" i="4"/>
  <c r="F326" i="3" s="1"/>
  <c r="E140" i="4"/>
  <c r="F139" i="4"/>
  <c r="F232" i="3" s="1"/>
  <c r="E139" i="4"/>
  <c r="F138" i="4"/>
  <c r="F231" i="3" s="1"/>
  <c r="E138" i="4"/>
  <c r="F137" i="4"/>
  <c r="F323" i="3" s="1"/>
  <c r="E137" i="4"/>
  <c r="F136" i="4"/>
  <c r="F322" i="3" s="1"/>
  <c r="E136" i="4"/>
  <c r="F135" i="4"/>
  <c r="F228" i="3" s="1"/>
  <c r="E135" i="4"/>
  <c r="F134" i="4"/>
  <c r="F320" i="3" s="1"/>
  <c r="E134" i="4"/>
  <c r="F133" i="4"/>
  <c r="F319" i="3" s="1"/>
  <c r="E133" i="4"/>
  <c r="F132" i="4"/>
  <c r="F318" i="3" s="1"/>
  <c r="E132" i="4"/>
  <c r="F131" i="4"/>
  <c r="F224" i="3" s="1"/>
  <c r="E131" i="4"/>
  <c r="F130" i="4"/>
  <c r="F223" i="3" s="1"/>
  <c r="E130" i="4"/>
  <c r="F129" i="4"/>
  <c r="F315" i="3" s="1"/>
  <c r="E129" i="4"/>
  <c r="F128" i="4"/>
  <c r="F314" i="3" s="1"/>
  <c r="E128" i="4"/>
  <c r="F127" i="4"/>
  <c r="F220" i="3" s="1"/>
  <c r="E127" i="4"/>
  <c r="F126" i="4"/>
  <c r="E126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2" i="4"/>
  <c r="E2" i="4"/>
  <c r="F125" i="4"/>
  <c r="F311" i="3" s="1"/>
  <c r="E125" i="4"/>
  <c r="F124" i="4"/>
  <c r="F310" i="3" s="1"/>
  <c r="E124" i="4"/>
  <c r="F123" i="4"/>
  <c r="F309" i="3" s="1"/>
  <c r="E123" i="4"/>
  <c r="F122" i="4"/>
  <c r="F215" i="3" s="1"/>
  <c r="E122" i="4"/>
  <c r="F121" i="4"/>
  <c r="F214" i="3" s="1"/>
  <c r="E121" i="4"/>
  <c r="F120" i="4"/>
  <c r="F306" i="3" s="1"/>
  <c r="E120" i="4"/>
  <c r="F119" i="4"/>
  <c r="F305" i="3" s="1"/>
  <c r="E119" i="4"/>
  <c r="F118" i="4"/>
  <c r="F211" i="3" s="1"/>
  <c r="E118" i="4"/>
  <c r="F117" i="4"/>
  <c r="F303" i="3" s="1"/>
  <c r="E117" i="4"/>
  <c r="F116" i="4"/>
  <c r="F302" i="3" s="1"/>
  <c r="E116" i="4"/>
  <c r="F115" i="4"/>
  <c r="F301" i="3" s="1"/>
  <c r="E115" i="4"/>
  <c r="F114" i="4"/>
  <c r="F207" i="3" s="1"/>
  <c r="E114" i="4"/>
  <c r="F113" i="4"/>
  <c r="F206" i="3" s="1"/>
  <c r="E113" i="4"/>
  <c r="F112" i="4"/>
  <c r="F298" i="3" s="1"/>
  <c r="E112" i="4"/>
  <c r="F111" i="4"/>
  <c r="F297" i="3" s="1"/>
  <c r="E111" i="4"/>
  <c r="F110" i="4"/>
  <c r="F203" i="3" s="1"/>
  <c r="E110" i="4"/>
  <c r="F109" i="4"/>
  <c r="F295" i="3" s="1"/>
  <c r="E109" i="4"/>
  <c r="F108" i="4"/>
  <c r="F294" i="3" s="1"/>
  <c r="E108" i="4"/>
  <c r="F107" i="4"/>
  <c r="F293" i="3" s="1"/>
  <c r="E107" i="4"/>
  <c r="F106" i="4"/>
  <c r="F199" i="3" s="1"/>
  <c r="E106" i="4"/>
  <c r="F105" i="4"/>
  <c r="F198" i="3" s="1"/>
  <c r="E105" i="4"/>
  <c r="F104" i="4"/>
  <c r="F290" i="3" s="1"/>
  <c r="E104" i="4"/>
  <c r="F103" i="4"/>
  <c r="F289" i="3" s="1"/>
  <c r="E103" i="4"/>
  <c r="F102" i="4"/>
  <c r="F195" i="3" s="1"/>
  <c r="E102" i="4"/>
  <c r="F101" i="4"/>
  <c r="F287" i="3" s="1"/>
  <c r="E101" i="4"/>
  <c r="F100" i="4"/>
  <c r="F286" i="3" s="1"/>
  <c r="E100" i="4"/>
  <c r="F99" i="4"/>
  <c r="F285" i="3" s="1"/>
  <c r="E99" i="4"/>
  <c r="F98" i="4"/>
  <c r="F191" i="3" s="1"/>
  <c r="E98" i="4"/>
  <c r="F97" i="4"/>
  <c r="F190" i="3" s="1"/>
  <c r="E97" i="4"/>
  <c r="F96" i="4"/>
  <c r="F282" i="3" s="1"/>
  <c r="E96" i="4"/>
  <c r="F95" i="4"/>
  <c r="E95" i="4"/>
  <c r="F280" i="4"/>
  <c r="F559" i="3" s="1"/>
  <c r="E280" i="4"/>
  <c r="F279" i="4"/>
  <c r="F465" i="3" s="1"/>
  <c r="E279" i="4"/>
  <c r="F278" i="4"/>
  <c r="F464" i="3" s="1"/>
  <c r="E278" i="4"/>
  <c r="F277" i="4"/>
  <c r="F463" i="3" s="1"/>
  <c r="E277" i="4"/>
  <c r="F276" i="4"/>
  <c r="F555" i="3" s="1"/>
  <c r="E276" i="4"/>
  <c r="F275" i="4"/>
  <c r="F554" i="3" s="1"/>
  <c r="E275" i="4"/>
  <c r="F274" i="4"/>
  <c r="F553" i="3" s="1"/>
  <c r="E274" i="4"/>
  <c r="F273" i="4"/>
  <c r="F459" i="3" s="1"/>
  <c r="E273" i="4"/>
  <c r="F272" i="4"/>
  <c r="F551" i="3" s="1"/>
  <c r="E272" i="4"/>
  <c r="F271" i="4"/>
  <c r="F457" i="3" s="1"/>
  <c r="E271" i="4"/>
  <c r="F270" i="4"/>
  <c r="F456" i="3" s="1"/>
  <c r="E270" i="4"/>
  <c r="F269" i="4"/>
  <c r="F455" i="3" s="1"/>
  <c r="E269" i="4"/>
  <c r="F268" i="4"/>
  <c r="F547" i="3" s="1"/>
  <c r="E268" i="4"/>
  <c r="F267" i="4"/>
  <c r="F546" i="3" s="1"/>
  <c r="E267" i="4"/>
  <c r="F266" i="4"/>
  <c r="F545" i="3" s="1"/>
  <c r="E266" i="4"/>
  <c r="F265" i="4"/>
  <c r="F451" i="3" s="1"/>
  <c r="E265" i="4"/>
  <c r="F264" i="4"/>
  <c r="F543" i="3" s="1"/>
  <c r="E264" i="4"/>
  <c r="F263" i="4"/>
  <c r="F449" i="3" s="1"/>
  <c r="E263" i="4"/>
  <c r="F262" i="4"/>
  <c r="F448" i="3" s="1"/>
  <c r="E262" i="4"/>
  <c r="F261" i="4"/>
  <c r="F447" i="3" s="1"/>
  <c r="E261" i="4"/>
  <c r="F260" i="4"/>
  <c r="F539" i="3" s="1"/>
  <c r="E260" i="4"/>
  <c r="F259" i="4"/>
  <c r="F538" i="3" s="1"/>
  <c r="E259" i="4"/>
  <c r="F258" i="4"/>
  <c r="F537" i="3" s="1"/>
  <c r="E258" i="4"/>
  <c r="F257" i="4"/>
  <c r="F443" i="3" s="1"/>
  <c r="E257" i="4"/>
  <c r="F256" i="4"/>
  <c r="F535" i="3" s="1"/>
  <c r="E256" i="4"/>
  <c r="F255" i="4"/>
  <c r="F441" i="3" s="1"/>
  <c r="E255" i="4"/>
  <c r="F254" i="4"/>
  <c r="F440" i="3" s="1"/>
  <c r="E254" i="4"/>
  <c r="F253" i="4"/>
  <c r="F439" i="3" s="1"/>
  <c r="E253" i="4"/>
  <c r="F252" i="4"/>
  <c r="F531" i="3" s="1"/>
  <c r="E252" i="4"/>
  <c r="F251" i="4"/>
  <c r="F530" i="3" s="1"/>
  <c r="E251" i="4"/>
  <c r="F250" i="4"/>
  <c r="F529" i="3" s="1"/>
  <c r="E250" i="4"/>
  <c r="F373" i="4"/>
  <c r="F652" i="3" s="1"/>
  <c r="E373" i="4"/>
  <c r="F372" i="4"/>
  <c r="F651" i="3" s="1"/>
  <c r="E372" i="4"/>
  <c r="F371" i="4"/>
  <c r="F743" i="3" s="1"/>
  <c r="E371" i="4"/>
  <c r="F370" i="4"/>
  <c r="F742" i="3" s="1"/>
  <c r="E370" i="4"/>
  <c r="F369" i="4"/>
  <c r="F741" i="3" s="1"/>
  <c r="E369" i="4"/>
  <c r="F368" i="4"/>
  <c r="F647" i="3" s="1"/>
  <c r="E368" i="4"/>
  <c r="F367" i="4"/>
  <c r="F739" i="3" s="1"/>
  <c r="E367" i="4"/>
  <c r="F366" i="4"/>
  <c r="F645" i="3" s="1"/>
  <c r="E366" i="4"/>
  <c r="F365" i="4"/>
  <c r="F644" i="3" s="1"/>
  <c r="E365" i="4"/>
  <c r="F364" i="4"/>
  <c r="F643" i="3" s="1"/>
  <c r="E364" i="4"/>
  <c r="F363" i="4"/>
  <c r="F735" i="3" s="1"/>
  <c r="E363" i="4"/>
  <c r="F362" i="4"/>
  <c r="F734" i="3" s="1"/>
  <c r="E362" i="4"/>
  <c r="F361" i="4"/>
  <c r="F733" i="3" s="1"/>
  <c r="E361" i="4"/>
  <c r="F360" i="4"/>
  <c r="F639" i="3" s="1"/>
  <c r="E360" i="4"/>
  <c r="F359" i="4"/>
  <c r="F731" i="3" s="1"/>
  <c r="E359" i="4"/>
  <c r="F358" i="4"/>
  <c r="F637" i="3" s="1"/>
  <c r="E358" i="4"/>
  <c r="F357" i="4"/>
  <c r="F636" i="3" s="1"/>
  <c r="E357" i="4"/>
  <c r="F356" i="4"/>
  <c r="F635" i="3" s="1"/>
  <c r="E356" i="4"/>
  <c r="F355" i="4"/>
  <c r="F727" i="3" s="1"/>
  <c r="E355" i="4"/>
  <c r="F354" i="4"/>
  <c r="F726" i="3" s="1"/>
  <c r="E354" i="4"/>
  <c r="F353" i="4"/>
  <c r="F725" i="3" s="1"/>
  <c r="E353" i="4"/>
  <c r="F352" i="4"/>
  <c r="F631" i="3" s="1"/>
  <c r="E352" i="4"/>
  <c r="F351" i="4"/>
  <c r="F723" i="3" s="1"/>
  <c r="E351" i="4"/>
  <c r="F350" i="4"/>
  <c r="F629" i="3" s="1"/>
  <c r="E350" i="4"/>
  <c r="F349" i="4"/>
  <c r="F628" i="3" s="1"/>
  <c r="E349" i="4"/>
  <c r="F348" i="4"/>
  <c r="F627" i="3" s="1"/>
  <c r="E348" i="4"/>
  <c r="F347" i="4"/>
  <c r="F719" i="3" s="1"/>
  <c r="E347" i="4"/>
  <c r="F346" i="4"/>
  <c r="F718" i="3" s="1"/>
  <c r="E346" i="4"/>
  <c r="F345" i="4"/>
  <c r="F717" i="3" s="1"/>
  <c r="E345" i="4"/>
  <c r="F344" i="4"/>
  <c r="F623" i="3" s="1"/>
  <c r="E344" i="4"/>
  <c r="F343" i="4"/>
  <c r="F715" i="3" s="1"/>
  <c r="E343" i="4"/>
  <c r="F249" i="4"/>
  <c r="F435" i="3" s="1"/>
  <c r="E249" i="4"/>
  <c r="F248" i="4"/>
  <c r="F434" i="3" s="1"/>
  <c r="E248" i="4"/>
  <c r="F247" i="4"/>
  <c r="F433" i="3" s="1"/>
  <c r="E247" i="4"/>
  <c r="F246" i="4"/>
  <c r="F432" i="3" s="1"/>
  <c r="E246" i="4"/>
  <c r="F245" i="4"/>
  <c r="F431" i="3" s="1"/>
  <c r="E245" i="4"/>
  <c r="F244" i="4"/>
  <c r="F523" i="3" s="1"/>
  <c r="E244" i="4"/>
  <c r="F243" i="4"/>
  <c r="F522" i="3" s="1"/>
  <c r="E243" i="4"/>
  <c r="F242" i="4"/>
  <c r="F521" i="3" s="1"/>
  <c r="E242" i="4"/>
  <c r="F241" i="4"/>
  <c r="F427" i="3" s="1"/>
  <c r="E241" i="4"/>
  <c r="F240" i="4"/>
  <c r="F426" i="3" s="1"/>
  <c r="E240" i="4"/>
  <c r="F239" i="4"/>
  <c r="F425" i="3" s="1"/>
  <c r="E239" i="4"/>
  <c r="F238" i="4"/>
  <c r="F424" i="3" s="1"/>
  <c r="E238" i="4"/>
  <c r="F237" i="4"/>
  <c r="F423" i="3" s="1"/>
  <c r="E237" i="4"/>
  <c r="F236" i="4"/>
  <c r="F515" i="3" s="1"/>
  <c r="E236" i="4"/>
  <c r="F235" i="4"/>
  <c r="F514" i="3" s="1"/>
  <c r="E235" i="4"/>
  <c r="F234" i="4"/>
  <c r="F513" i="3" s="1"/>
  <c r="E234" i="4"/>
  <c r="F233" i="4"/>
  <c r="F419" i="3" s="1"/>
  <c r="E233" i="4"/>
  <c r="F232" i="4"/>
  <c r="F418" i="3" s="1"/>
  <c r="E232" i="4"/>
  <c r="F231" i="4"/>
  <c r="F417" i="3" s="1"/>
  <c r="E231" i="4"/>
  <c r="F230" i="4"/>
  <c r="F416" i="3" s="1"/>
  <c r="E230" i="4"/>
  <c r="F229" i="4"/>
  <c r="F415" i="3" s="1"/>
  <c r="E229" i="4"/>
  <c r="F228" i="4"/>
  <c r="F507" i="3" s="1"/>
  <c r="E228" i="4"/>
  <c r="F227" i="4"/>
  <c r="F506" i="3" s="1"/>
  <c r="E227" i="4"/>
  <c r="F226" i="4"/>
  <c r="F505" i="3" s="1"/>
  <c r="E226" i="4"/>
  <c r="F225" i="4"/>
  <c r="F411" i="3" s="1"/>
  <c r="E225" i="4"/>
  <c r="F224" i="4"/>
  <c r="F410" i="3" s="1"/>
  <c r="E224" i="4"/>
  <c r="F223" i="4"/>
  <c r="F409" i="3" s="1"/>
  <c r="E223" i="4"/>
  <c r="F222" i="4"/>
  <c r="F408" i="3" s="1"/>
  <c r="E222" i="4"/>
  <c r="F221" i="4"/>
  <c r="F407" i="3" s="1"/>
  <c r="E221" i="4"/>
  <c r="F220" i="4"/>
  <c r="F499" i="3" s="1"/>
  <c r="E220" i="4"/>
  <c r="F219" i="4"/>
  <c r="F498" i="3" s="1"/>
  <c r="E219" i="4"/>
  <c r="F342" i="4"/>
  <c r="F621" i="3" s="1"/>
  <c r="E342" i="4"/>
  <c r="F341" i="4"/>
  <c r="F620" i="3" s="1"/>
  <c r="E341" i="4"/>
  <c r="F340" i="4"/>
  <c r="F619" i="3" s="1"/>
  <c r="E340" i="4"/>
  <c r="F339" i="4"/>
  <c r="F711" i="3" s="1"/>
  <c r="E339" i="4"/>
  <c r="F338" i="4"/>
  <c r="F710" i="3" s="1"/>
  <c r="E338" i="4"/>
  <c r="F337" i="4"/>
  <c r="F709" i="3" s="1"/>
  <c r="E337" i="4"/>
  <c r="F336" i="4"/>
  <c r="F615" i="3" s="1"/>
  <c r="E336" i="4"/>
  <c r="F335" i="4"/>
  <c r="F707" i="3" s="1"/>
  <c r="E335" i="4"/>
  <c r="F334" i="4"/>
  <c r="F613" i="3" s="1"/>
  <c r="E334" i="4"/>
  <c r="F333" i="4"/>
  <c r="F612" i="3" s="1"/>
  <c r="E333" i="4"/>
  <c r="F332" i="4"/>
  <c r="F611" i="3" s="1"/>
  <c r="E332" i="4"/>
  <c r="F331" i="4"/>
  <c r="F703" i="3" s="1"/>
  <c r="E331" i="4"/>
  <c r="F330" i="4"/>
  <c r="F702" i="3" s="1"/>
  <c r="E330" i="4"/>
  <c r="F329" i="4"/>
  <c r="F701" i="3" s="1"/>
  <c r="E329" i="4"/>
  <c r="F328" i="4"/>
  <c r="F607" i="3" s="1"/>
  <c r="E328" i="4"/>
  <c r="F327" i="4"/>
  <c r="F699" i="3" s="1"/>
  <c r="E327" i="4"/>
  <c r="F326" i="4"/>
  <c r="F605" i="3" s="1"/>
  <c r="E326" i="4"/>
  <c r="F325" i="4"/>
  <c r="F604" i="3" s="1"/>
  <c r="E325" i="4"/>
  <c r="F324" i="4"/>
  <c r="F603" i="3" s="1"/>
  <c r="E324" i="4"/>
  <c r="F323" i="4"/>
  <c r="F695" i="3" s="1"/>
  <c r="E323" i="4"/>
  <c r="F322" i="4"/>
  <c r="F694" i="3" s="1"/>
  <c r="E322" i="4"/>
  <c r="F321" i="4"/>
  <c r="F693" i="3" s="1"/>
  <c r="E321" i="4"/>
  <c r="F320" i="4"/>
  <c r="F599" i="3" s="1"/>
  <c r="E320" i="4"/>
  <c r="F319" i="4"/>
  <c r="F691" i="3" s="1"/>
  <c r="E319" i="4"/>
  <c r="F318" i="4"/>
  <c r="F597" i="3" s="1"/>
  <c r="E318" i="4"/>
  <c r="F317" i="4"/>
  <c r="F596" i="3" s="1"/>
  <c r="E317" i="4"/>
  <c r="F316" i="4"/>
  <c r="F595" i="3" s="1"/>
  <c r="E316" i="4"/>
  <c r="F315" i="4"/>
  <c r="F687" i="3" s="1"/>
  <c r="E315" i="4"/>
  <c r="F314" i="4"/>
  <c r="F686" i="3" s="1"/>
  <c r="E314" i="4"/>
  <c r="F313" i="4"/>
  <c r="F685" i="3" s="1"/>
  <c r="E313" i="4"/>
  <c r="F312" i="4"/>
  <c r="F591" i="3" s="1"/>
  <c r="E312" i="4"/>
  <c r="F218" i="4"/>
  <c r="F497" i="3" s="1"/>
  <c r="E218" i="4"/>
  <c r="F217" i="4"/>
  <c r="F403" i="3" s="1"/>
  <c r="E217" i="4"/>
  <c r="F216" i="4"/>
  <c r="F495" i="3" s="1"/>
  <c r="E216" i="4"/>
  <c r="F215" i="4"/>
  <c r="F401" i="3" s="1"/>
  <c r="E215" i="4"/>
  <c r="F214" i="4"/>
  <c r="F400" i="3" s="1"/>
  <c r="E214" i="4"/>
  <c r="F213" i="4"/>
  <c r="F399" i="3" s="1"/>
  <c r="E213" i="4"/>
  <c r="F212" i="4"/>
  <c r="F491" i="3" s="1"/>
  <c r="E212" i="4"/>
  <c r="F211" i="4"/>
  <c r="F490" i="3" s="1"/>
  <c r="E211" i="4"/>
  <c r="F210" i="4"/>
  <c r="F489" i="3" s="1"/>
  <c r="E210" i="4"/>
  <c r="F209" i="4"/>
  <c r="F395" i="3" s="1"/>
  <c r="E209" i="4"/>
  <c r="F208" i="4"/>
  <c r="F487" i="3" s="1"/>
  <c r="E208" i="4"/>
  <c r="F207" i="4"/>
  <c r="F393" i="3" s="1"/>
  <c r="E207" i="4"/>
  <c r="F206" i="4"/>
  <c r="F392" i="3" s="1"/>
  <c r="E206" i="4"/>
  <c r="F205" i="4"/>
  <c r="F391" i="3" s="1"/>
  <c r="E205" i="4"/>
  <c r="F204" i="4"/>
  <c r="F483" i="3" s="1"/>
  <c r="E204" i="4"/>
  <c r="F203" i="4"/>
  <c r="F482" i="3" s="1"/>
  <c r="E203" i="4"/>
  <c r="F202" i="4"/>
  <c r="F481" i="3" s="1"/>
  <c r="E202" i="4"/>
  <c r="F201" i="4"/>
  <c r="F387" i="3" s="1"/>
  <c r="E201" i="4"/>
  <c r="F200" i="4"/>
  <c r="F479" i="3" s="1"/>
  <c r="E200" i="4"/>
  <c r="F199" i="4"/>
  <c r="F385" i="3" s="1"/>
  <c r="E199" i="4"/>
  <c r="F198" i="4"/>
  <c r="F384" i="3" s="1"/>
  <c r="E198" i="4"/>
  <c r="F197" i="4"/>
  <c r="F383" i="3" s="1"/>
  <c r="E197" i="4"/>
  <c r="F196" i="4"/>
  <c r="F475" i="3" s="1"/>
  <c r="E196" i="4"/>
  <c r="F195" i="4"/>
  <c r="F474" i="3" s="1"/>
  <c r="E195" i="4"/>
  <c r="F194" i="4"/>
  <c r="F473" i="3" s="1"/>
  <c r="E194" i="4"/>
  <c r="F193" i="4"/>
  <c r="F379" i="3" s="1"/>
  <c r="E193" i="4"/>
  <c r="F192" i="4"/>
  <c r="F471" i="3" s="1"/>
  <c r="E192" i="4"/>
  <c r="F191" i="4"/>
  <c r="F377" i="3" s="1"/>
  <c r="E191" i="4"/>
  <c r="F190" i="4"/>
  <c r="F376" i="3" s="1"/>
  <c r="E190" i="4"/>
  <c r="F189" i="4"/>
  <c r="F375" i="3" s="1"/>
  <c r="E189" i="4"/>
  <c r="F188" i="4"/>
  <c r="F374" i="3" s="1"/>
  <c r="E188" i="4"/>
  <c r="F311" i="4"/>
  <c r="F590" i="3" s="1"/>
  <c r="E311" i="4"/>
  <c r="F310" i="4"/>
  <c r="F589" i="3" s="1"/>
  <c r="E310" i="4"/>
  <c r="F309" i="4"/>
  <c r="F588" i="3" s="1"/>
  <c r="E309" i="4"/>
  <c r="F308" i="4"/>
  <c r="F587" i="3" s="1"/>
  <c r="E308" i="4"/>
  <c r="F307" i="4"/>
  <c r="F679" i="3" s="1"/>
  <c r="E307" i="4"/>
  <c r="F306" i="4"/>
  <c r="F678" i="3" s="1"/>
  <c r="E306" i="4"/>
  <c r="F305" i="4"/>
  <c r="F677" i="3" s="1"/>
  <c r="E305" i="4"/>
  <c r="F304" i="4"/>
  <c r="F583" i="3" s="1"/>
  <c r="E304" i="4"/>
  <c r="F303" i="4"/>
  <c r="F582" i="3" s="1"/>
  <c r="E303" i="4"/>
  <c r="F302" i="4"/>
  <c r="F581" i="3" s="1"/>
  <c r="E302" i="4"/>
  <c r="F301" i="4"/>
  <c r="F580" i="3" s="1"/>
  <c r="E301" i="4"/>
  <c r="F300" i="4"/>
  <c r="F579" i="3" s="1"/>
  <c r="E300" i="4"/>
  <c r="F299" i="4"/>
  <c r="F671" i="3" s="1"/>
  <c r="E299" i="4"/>
  <c r="F298" i="4"/>
  <c r="F670" i="3" s="1"/>
  <c r="E298" i="4"/>
  <c r="F297" i="4"/>
  <c r="F669" i="3" s="1"/>
  <c r="E297" i="4"/>
  <c r="F296" i="4"/>
  <c r="F575" i="3" s="1"/>
  <c r="E296" i="4"/>
  <c r="F295" i="4"/>
  <c r="F574" i="3" s="1"/>
  <c r="E295" i="4"/>
  <c r="F294" i="4"/>
  <c r="F573" i="3" s="1"/>
  <c r="E294" i="4"/>
  <c r="F293" i="4"/>
  <c r="F572" i="3" s="1"/>
  <c r="E293" i="4"/>
  <c r="F292" i="4"/>
  <c r="F571" i="3" s="1"/>
  <c r="E292" i="4"/>
  <c r="F291" i="4"/>
  <c r="F663" i="3" s="1"/>
  <c r="E291" i="4"/>
  <c r="F290" i="4"/>
  <c r="F662" i="3" s="1"/>
  <c r="E290" i="4"/>
  <c r="F289" i="4"/>
  <c r="F661" i="3" s="1"/>
  <c r="E289" i="4"/>
  <c r="F288" i="4"/>
  <c r="F567" i="3" s="1"/>
  <c r="E288" i="4"/>
  <c r="F287" i="4"/>
  <c r="F566" i="3" s="1"/>
  <c r="E287" i="4"/>
  <c r="F286" i="4"/>
  <c r="F565" i="3" s="1"/>
  <c r="E286" i="4"/>
  <c r="F285" i="4"/>
  <c r="F564" i="3" s="1"/>
  <c r="E285" i="4"/>
  <c r="F284" i="4"/>
  <c r="F563" i="3" s="1"/>
  <c r="E284" i="4"/>
  <c r="F283" i="4"/>
  <c r="F655" i="3" s="1"/>
  <c r="E283" i="4"/>
  <c r="F282" i="4"/>
  <c r="F654" i="3" s="1"/>
  <c r="E282" i="4"/>
  <c r="F281" i="4"/>
  <c r="F560" i="3" s="1"/>
  <c r="E281" i="4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 s="1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 s="1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 s="1"/>
  <c r="F312" i="3" l="1"/>
  <c r="F219" i="3"/>
  <c r="F337" i="3"/>
  <c r="F458" i="3"/>
  <c r="F638" i="3"/>
  <c r="F728" i="3"/>
  <c r="F226" i="3"/>
  <c r="F346" i="3"/>
  <c r="F466" i="3"/>
  <c r="F524" i="3"/>
  <c r="F646" i="3"/>
  <c r="F736" i="3"/>
  <c r="F217" i="3"/>
  <c r="F516" i="3"/>
  <c r="F275" i="3"/>
  <c r="F209" i="3"/>
  <c r="F329" i="3"/>
  <c r="F450" i="3"/>
  <c r="F508" i="3"/>
  <c r="F630" i="3"/>
  <c r="F720" i="3"/>
  <c r="F267" i="3"/>
  <c r="F201" i="3"/>
  <c r="F321" i="3"/>
  <c r="F442" i="3"/>
  <c r="F500" i="3"/>
  <c r="F622" i="3"/>
  <c r="F680" i="3"/>
  <c r="F259" i="3"/>
  <c r="F193" i="3"/>
  <c r="F313" i="3"/>
  <c r="F402" i="3"/>
  <c r="F492" i="3"/>
  <c r="F614" i="3"/>
  <c r="F672" i="3"/>
  <c r="F251" i="3"/>
  <c r="F370" i="3"/>
  <c r="F304" i="3"/>
  <c r="F394" i="3"/>
  <c r="F484" i="3"/>
  <c r="F606" i="3"/>
  <c r="F664" i="3"/>
  <c r="F242" i="3"/>
  <c r="F362" i="3"/>
  <c r="F296" i="3"/>
  <c r="F386" i="3"/>
  <c r="F476" i="3"/>
  <c r="F598" i="3"/>
  <c r="F656" i="3"/>
  <c r="F234" i="3"/>
  <c r="F354" i="3"/>
  <c r="F288" i="3"/>
  <c r="F378" i="3"/>
  <c r="F468" i="3"/>
  <c r="F744" i="3"/>
  <c r="F188" i="3"/>
  <c r="F279" i="3"/>
  <c r="F271" i="3"/>
  <c r="F263" i="3"/>
  <c r="F255" i="3"/>
  <c r="F246" i="3"/>
  <c r="F238" i="3"/>
  <c r="F230" i="3"/>
  <c r="F222" i="3"/>
  <c r="F213" i="3"/>
  <c r="F205" i="3"/>
  <c r="F197" i="3"/>
  <c r="F189" i="3"/>
  <c r="F366" i="3"/>
  <c r="F358" i="3"/>
  <c r="F350" i="3"/>
  <c r="F341" i="3"/>
  <c r="F333" i="3"/>
  <c r="F325" i="3"/>
  <c r="F317" i="3"/>
  <c r="F308" i="3"/>
  <c r="F300" i="3"/>
  <c r="F292" i="3"/>
  <c r="F284" i="3"/>
  <c r="F462" i="3"/>
  <c r="F454" i="3"/>
  <c r="F446" i="3"/>
  <c r="F438" i="3"/>
  <c r="F430" i="3"/>
  <c r="F422" i="3"/>
  <c r="F414" i="3"/>
  <c r="F406" i="3"/>
  <c r="F398" i="3"/>
  <c r="F390" i="3"/>
  <c r="F382" i="3"/>
  <c r="F467" i="3"/>
  <c r="F552" i="3"/>
  <c r="F544" i="3"/>
  <c r="F536" i="3"/>
  <c r="F528" i="3"/>
  <c r="F520" i="3"/>
  <c r="F512" i="3"/>
  <c r="F504" i="3"/>
  <c r="F496" i="3"/>
  <c r="F488" i="3"/>
  <c r="F480" i="3"/>
  <c r="F472" i="3"/>
  <c r="F650" i="3"/>
  <c r="F642" i="3"/>
  <c r="F634" i="3"/>
  <c r="F626" i="3"/>
  <c r="F618" i="3"/>
  <c r="F610" i="3"/>
  <c r="F602" i="3"/>
  <c r="F594" i="3"/>
  <c r="F586" i="3"/>
  <c r="F578" i="3"/>
  <c r="F570" i="3"/>
  <c r="F562" i="3"/>
  <c r="F740" i="3"/>
  <c r="F732" i="3"/>
  <c r="F724" i="3"/>
  <c r="F716" i="3"/>
  <c r="F708" i="3"/>
  <c r="F700" i="3"/>
  <c r="F692" i="3"/>
  <c r="F684" i="3"/>
  <c r="F676" i="3"/>
  <c r="F668" i="3"/>
  <c r="F660" i="3"/>
  <c r="F696" i="3"/>
  <c r="F343" i="3"/>
  <c r="F278" i="3"/>
  <c r="F270" i="3"/>
  <c r="F262" i="3"/>
  <c r="F254" i="3"/>
  <c r="F245" i="3"/>
  <c r="F237" i="3"/>
  <c r="F229" i="3"/>
  <c r="F221" i="3"/>
  <c r="F212" i="3"/>
  <c r="F204" i="3"/>
  <c r="F196" i="3"/>
  <c r="F373" i="3"/>
  <c r="F365" i="3"/>
  <c r="F357" i="3"/>
  <c r="F349" i="3"/>
  <c r="F340" i="3"/>
  <c r="F332" i="3"/>
  <c r="F324" i="3"/>
  <c r="F316" i="3"/>
  <c r="F307" i="3"/>
  <c r="F299" i="3"/>
  <c r="F291" i="3"/>
  <c r="F283" i="3"/>
  <c r="F461" i="3"/>
  <c r="F453" i="3"/>
  <c r="F445" i="3"/>
  <c r="F437" i="3"/>
  <c r="F429" i="3"/>
  <c r="F421" i="3"/>
  <c r="F413" i="3"/>
  <c r="F405" i="3"/>
  <c r="F397" i="3"/>
  <c r="F389" i="3"/>
  <c r="F381" i="3"/>
  <c r="F527" i="3"/>
  <c r="F519" i="3"/>
  <c r="F511" i="3"/>
  <c r="F503" i="3"/>
  <c r="F649" i="3"/>
  <c r="F641" i="3"/>
  <c r="F633" i="3"/>
  <c r="F625" i="3"/>
  <c r="F617" i="3"/>
  <c r="F609" i="3"/>
  <c r="F601" i="3"/>
  <c r="F593" i="3"/>
  <c r="F585" i="3"/>
  <c r="F577" i="3"/>
  <c r="F569" i="3"/>
  <c r="F561" i="3"/>
  <c r="F683" i="3"/>
  <c r="F675" i="3"/>
  <c r="F667" i="3"/>
  <c r="F659" i="3"/>
  <c r="F460" i="3"/>
  <c r="F452" i="3"/>
  <c r="F444" i="3"/>
  <c r="F436" i="3"/>
  <c r="F428" i="3"/>
  <c r="F420" i="3"/>
  <c r="F412" i="3"/>
  <c r="F404" i="3"/>
  <c r="F396" i="3"/>
  <c r="F388" i="3"/>
  <c r="F380" i="3"/>
  <c r="F558" i="3"/>
  <c r="F550" i="3"/>
  <c r="F542" i="3"/>
  <c r="F534" i="3"/>
  <c r="F526" i="3"/>
  <c r="F518" i="3"/>
  <c r="F510" i="3"/>
  <c r="F502" i="3"/>
  <c r="F494" i="3"/>
  <c r="F486" i="3"/>
  <c r="F478" i="3"/>
  <c r="F470" i="3"/>
  <c r="F648" i="3"/>
  <c r="F640" i="3"/>
  <c r="F632" i="3"/>
  <c r="F624" i="3"/>
  <c r="F616" i="3"/>
  <c r="F608" i="3"/>
  <c r="F600" i="3"/>
  <c r="F592" i="3"/>
  <c r="F584" i="3"/>
  <c r="F576" i="3"/>
  <c r="F568" i="3"/>
  <c r="F653" i="3"/>
  <c r="F738" i="3"/>
  <c r="F730" i="3"/>
  <c r="F722" i="3"/>
  <c r="F714" i="3"/>
  <c r="F706" i="3"/>
  <c r="F698" i="3"/>
  <c r="F690" i="3"/>
  <c r="F682" i="3"/>
  <c r="F674" i="3"/>
  <c r="F666" i="3"/>
  <c r="F658" i="3"/>
  <c r="F688" i="3"/>
  <c r="F281" i="3"/>
  <c r="F276" i="3"/>
  <c r="F268" i="3"/>
  <c r="F260" i="3"/>
  <c r="F252" i="3"/>
  <c r="F243" i="3"/>
  <c r="F235" i="3"/>
  <c r="F227" i="3"/>
  <c r="F218" i="3"/>
  <c r="F210" i="3"/>
  <c r="F202" i="3"/>
  <c r="F194" i="3"/>
  <c r="F557" i="3"/>
  <c r="F549" i="3"/>
  <c r="F541" i="3"/>
  <c r="F533" i="3"/>
  <c r="F525" i="3"/>
  <c r="F517" i="3"/>
  <c r="F509" i="3"/>
  <c r="F501" i="3"/>
  <c r="F493" i="3"/>
  <c r="F485" i="3"/>
  <c r="F477" i="3"/>
  <c r="F469" i="3"/>
  <c r="F745" i="3"/>
  <c r="F737" i="3"/>
  <c r="F729" i="3"/>
  <c r="F721" i="3"/>
  <c r="F713" i="3"/>
  <c r="F705" i="3"/>
  <c r="F697" i="3"/>
  <c r="F689" i="3"/>
  <c r="F681" i="3"/>
  <c r="F673" i="3"/>
  <c r="F665" i="3"/>
  <c r="F657" i="3"/>
  <c r="F556" i="3"/>
  <c r="F532" i="3"/>
  <c r="F704" i="3"/>
  <c r="F250" i="3"/>
  <c r="F274" i="3"/>
  <c r="F266" i="3"/>
  <c r="F258" i="3"/>
  <c r="F249" i="3"/>
  <c r="F241" i="3"/>
  <c r="F233" i="3"/>
  <c r="F225" i="3"/>
  <c r="F216" i="3"/>
  <c r="F208" i="3"/>
  <c r="F200" i="3"/>
  <c r="F192" i="3"/>
  <c r="F540" i="3"/>
  <c r="F548" i="3"/>
  <c r="F712" i="3"/>
</calcChain>
</file>

<file path=xl/comments1.xml><?xml version="1.0" encoding="utf-8"?>
<comments xmlns="http://schemas.openxmlformats.org/spreadsheetml/2006/main">
  <authors>
    <author>KJ</author>
  </authors>
  <commentList>
    <comment ref="H19" authorId="0" shapeId="0">
      <text>
        <r>
          <rPr>
            <b/>
            <sz val="9"/>
            <color indexed="81"/>
            <rFont val="Tahoma"/>
            <charset val="1"/>
          </rPr>
          <t>KJ:</t>
        </r>
        <r>
          <rPr>
            <sz val="9"/>
            <color indexed="81"/>
            <rFont val="Tahoma"/>
            <charset val="1"/>
          </rPr>
          <t xml:space="preserve">
include tire and brake wears</t>
        </r>
      </text>
    </comment>
    <comment ref="R19" authorId="0" shapeId="0">
      <text>
        <r>
          <rPr>
            <b/>
            <sz val="9"/>
            <color indexed="81"/>
            <rFont val="Tahoma"/>
            <charset val="1"/>
          </rPr>
          <t>KJ:</t>
        </r>
        <r>
          <rPr>
            <sz val="9"/>
            <color indexed="81"/>
            <rFont val="Tahoma"/>
            <charset val="1"/>
          </rPr>
          <t xml:space="preserve">
include tire and brake wears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>KJ:</t>
        </r>
        <r>
          <rPr>
            <sz val="9"/>
            <color indexed="81"/>
            <rFont val="Tahoma"/>
            <charset val="1"/>
          </rPr>
          <t xml:space="preserve">
include tire and brake wears</t>
        </r>
      </text>
    </comment>
    <comment ref="R34" authorId="0" shapeId="0">
      <text>
        <r>
          <rPr>
            <b/>
            <sz val="9"/>
            <color indexed="81"/>
            <rFont val="Tahoma"/>
            <charset val="1"/>
          </rPr>
          <t>KJ:</t>
        </r>
        <r>
          <rPr>
            <sz val="9"/>
            <color indexed="81"/>
            <rFont val="Tahoma"/>
            <charset val="1"/>
          </rPr>
          <t xml:space="preserve">
include tire and brake wears</t>
        </r>
      </text>
    </comment>
  </commentList>
</comments>
</file>

<file path=xl/sharedStrings.xml><?xml version="1.0" encoding="utf-8"?>
<sst xmlns="http://schemas.openxmlformats.org/spreadsheetml/2006/main" count="4703" uniqueCount="44">
  <si>
    <t>From Vision, Baseline vs CTF, TTW</t>
  </si>
  <si>
    <t>WTT/TTW</t>
  </si>
  <si>
    <t>TTW</t>
  </si>
  <si>
    <t>Air Basin</t>
  </si>
  <si>
    <t>SC</t>
  </si>
  <si>
    <t>SJV</t>
  </si>
  <si>
    <t>Difference</t>
  </si>
  <si>
    <t>Baseline - CTF</t>
  </si>
  <si>
    <t>Sum of Emissions, tpd</t>
  </si>
  <si>
    <t>Column Labels</t>
  </si>
  <si>
    <t>Sum of w/WTT total</t>
  </si>
  <si>
    <t>Row Labels</t>
  </si>
  <si>
    <t>NOx</t>
  </si>
  <si>
    <t>PM2.5</t>
  </si>
  <si>
    <t>ROG</t>
  </si>
  <si>
    <t>Grand Total</t>
  </si>
  <si>
    <t>Calendar Year</t>
  </si>
  <si>
    <t>Pollutant</t>
  </si>
  <si>
    <t>Scalar to region</t>
  </si>
  <si>
    <t>Emissions, tpd</t>
  </si>
  <si>
    <t>TTW/WTT</t>
  </si>
  <si>
    <t>WTT Production only</t>
  </si>
  <si>
    <t>w/WTT total</t>
  </si>
  <si>
    <t>WTT</t>
  </si>
  <si>
    <t>NPRM - Baseline</t>
  </si>
  <si>
    <t>Refinery capacity by air basin:</t>
  </si>
  <si>
    <t>South Coast</t>
  </si>
  <si>
    <t>San Francisco Bay Area</t>
  </si>
  <si>
    <t>South Central Coast</t>
  </si>
  <si>
    <t>Simplified allocation from statewide to SC and SJV</t>
  </si>
  <si>
    <t>For WTT, use the refinery capacity by air basin as surrogate to allocate emissions</t>
  </si>
  <si>
    <t>For TTW, use the "Baseline - CTF" for SC and SJV in Vision to allocate "NPRM - Baseline"</t>
  </si>
  <si>
    <t>Regional allocation for TTW</t>
  </si>
  <si>
    <t>Baseline - CTF Total</t>
  </si>
  <si>
    <t>NPRM - Baseline Total</t>
  </si>
  <si>
    <t>LDA</t>
  </si>
  <si>
    <t>LDT1</t>
  </si>
  <si>
    <t>MDV</t>
  </si>
  <si>
    <t>LDT2</t>
  </si>
  <si>
    <t>total</t>
  </si>
  <si>
    <t>South Coast CEPAM, 2016 SIP, summer</t>
  </si>
  <si>
    <t>SCAB</t>
  </si>
  <si>
    <t>SJVAB</t>
  </si>
  <si>
    <t>SJV CEPAM, 2016 SIP,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</si>
</sst>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9" fontId="0" fillId="0" borderId="5" xfId="0" applyNumberFormat="1" applyBorder="1"/>
    <xf numFmtId="0" fontId="0" fillId="0" borderId="6" xfId="0" applyBorder="1"/>
    <xf numFmtId="0" fontId="0" fillId="0" borderId="7" xfId="0" applyBorder="1"/>
    <xf numFmtId="9" fontId="0" fillId="0" borderId="8" xfId="0" applyNumberFormat="1" applyBorder="1"/>
    <xf numFmtId="0" fontId="2" fillId="0" borderId="0" xfId="1" quotePrefix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5" fillId="3" borderId="0" xfId="0" applyFont="1" applyFill="1"/>
    <xf numFmtId="0" fontId="1" fillId="4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jaw\AppData\Local\Microsoft\Windows\INetCache\Content.Outlook\BULRUZ6C\summary%2009042018%20v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 w total WTT (2)"/>
      <sheetName val="pivot chart w total WTT"/>
      <sheetName val="pivot table w total WTT"/>
      <sheetName val="combined EI WTW"/>
      <sheetName val="TTW in tpd"/>
      <sheetName val="Upstream emission rev"/>
      <sheetName val="Fuel change in GGE per day"/>
      <sheetName val="Upstream EF"/>
      <sheetName val="Upstream EF alt"/>
      <sheetName val="Tanker EF"/>
      <sheetName val="PETROLEUM MARKETING"/>
      <sheetName val="Sheet2"/>
      <sheetName val="Sheet3"/>
    </sheetNames>
    <sheetDataSet>
      <sheetData sheetId="0"/>
      <sheetData sheetId="1" refreshError="1"/>
      <sheetData sheetId="2"/>
      <sheetData sheetId="3"/>
      <sheetData sheetId="4">
        <row r="2">
          <cell r="K2" t="str">
            <v>2017TTWNOxNPRM - Baseline</v>
          </cell>
          <cell r="L2">
            <v>0</v>
          </cell>
        </row>
        <row r="3">
          <cell r="K3" t="str">
            <v>2018TTWNOxNPRM - Baseline</v>
          </cell>
          <cell r="L3">
            <v>1.6398053587303174E-3</v>
          </cell>
        </row>
        <row r="4">
          <cell r="K4" t="str">
            <v>2019TTWNOxNPRM - Baseline</v>
          </cell>
          <cell r="L4">
            <v>4.8614639154125339E-3</v>
          </cell>
        </row>
        <row r="5">
          <cell r="K5" t="str">
            <v>2020TTWNOxNPRM - Baseline</v>
          </cell>
          <cell r="L5">
            <v>9.5738173613408861E-3</v>
          </cell>
        </row>
        <row r="6">
          <cell r="K6" t="str">
            <v>2021TTWNOxNPRM - Baseline</v>
          </cell>
          <cell r="L6">
            <v>3.1100791266900907E-2</v>
          </cell>
        </row>
        <row r="7">
          <cell r="K7" t="str">
            <v>2022TTWNOxNPRM - Baseline</v>
          </cell>
          <cell r="L7">
            <v>6.6580144962216647E-2</v>
          </cell>
        </row>
        <row r="8">
          <cell r="K8" t="str">
            <v>2023TTWNOxNPRM - Baseline</v>
          </cell>
          <cell r="L8">
            <v>0.11213899077554212</v>
          </cell>
        </row>
        <row r="9">
          <cell r="K9" t="str">
            <v>2024TTWNOxNPRM - Baseline</v>
          </cell>
          <cell r="L9">
            <v>0.17032255132362151</v>
          </cell>
        </row>
        <row r="10">
          <cell r="K10" t="str">
            <v>2025TTWNOxNPRM - Baseline</v>
          </cell>
          <cell r="L10">
            <v>0.22135119475817222</v>
          </cell>
        </row>
        <row r="11">
          <cell r="K11" t="str">
            <v>2026TTWNOxNPRM - Baseline</v>
          </cell>
          <cell r="L11">
            <v>0.25631846455245244</v>
          </cell>
        </row>
        <row r="12">
          <cell r="K12" t="str">
            <v>2027TTWNOxNPRM - Baseline</v>
          </cell>
          <cell r="L12">
            <v>0.29168567837985804</v>
          </cell>
        </row>
        <row r="13">
          <cell r="K13" t="str">
            <v>2028TTWNOxNPRM - Baseline</v>
          </cell>
          <cell r="L13">
            <v>0.3276780686370363</v>
          </cell>
        </row>
        <row r="14">
          <cell r="K14" t="str">
            <v>2029TTWNOxNPRM - Baseline</v>
          </cell>
          <cell r="L14">
            <v>0.36383906665914678</v>
          </cell>
        </row>
        <row r="15">
          <cell r="K15" t="str">
            <v>2030TTWNOxNPRM - Baseline</v>
          </cell>
          <cell r="L15">
            <v>0.39997931688210331</v>
          </cell>
        </row>
        <row r="16">
          <cell r="K16" t="str">
            <v>2031TTWNOxNPRM - Baseline</v>
          </cell>
          <cell r="L16">
            <v>0.43601983121994281</v>
          </cell>
        </row>
        <row r="17">
          <cell r="K17" t="str">
            <v>2032TTWNOxNPRM - Baseline</v>
          </cell>
          <cell r="L17">
            <v>0.47128980834971868</v>
          </cell>
        </row>
        <row r="18">
          <cell r="K18" t="str">
            <v>2033TTWNOxNPRM - Baseline</v>
          </cell>
          <cell r="L18">
            <v>0.50574255420752501</v>
          </cell>
        </row>
        <row r="19">
          <cell r="K19" t="str">
            <v>2034TTWNOxNPRM - Baseline</v>
          </cell>
          <cell r="L19">
            <v>0.53898629206716508</v>
          </cell>
        </row>
        <row r="20">
          <cell r="K20" t="str">
            <v>2035TTWNOxNPRM - Baseline</v>
          </cell>
          <cell r="L20">
            <v>0.57080539919628692</v>
          </cell>
        </row>
        <row r="21">
          <cell r="K21" t="str">
            <v>2036TTWNOxNPRM - Baseline</v>
          </cell>
          <cell r="L21">
            <v>0.60082292744248478</v>
          </cell>
        </row>
        <row r="22">
          <cell r="K22" t="str">
            <v>2037TTWNOxNPRM - Baseline</v>
          </cell>
          <cell r="L22">
            <v>0.6289088975735122</v>
          </cell>
        </row>
        <row r="23">
          <cell r="K23" t="str">
            <v>2038TTWNOxNPRM - Baseline</v>
          </cell>
          <cell r="L23">
            <v>0.65483948509097767</v>
          </cell>
        </row>
        <row r="24">
          <cell r="K24" t="str">
            <v>2039TTWNOxNPRM - Baseline</v>
          </cell>
          <cell r="L24">
            <v>0.67865945916311576</v>
          </cell>
        </row>
        <row r="25">
          <cell r="K25" t="str">
            <v>2040TTWNOxNPRM - Baseline</v>
          </cell>
          <cell r="L25">
            <v>0.70025138124870101</v>
          </cell>
        </row>
        <row r="26">
          <cell r="K26" t="str">
            <v>2041TTWNOxNPRM - Baseline</v>
          </cell>
          <cell r="L26">
            <v>0.71963677744023102</v>
          </cell>
        </row>
        <row r="27">
          <cell r="K27" t="str">
            <v>2042TTWNOxNPRM - Baseline</v>
          </cell>
          <cell r="L27">
            <v>0.73692080961731865</v>
          </cell>
        </row>
        <row r="28">
          <cell r="K28" t="str">
            <v>2043TTWNOxNPRM - Baseline</v>
          </cell>
          <cell r="L28">
            <v>0.7522607626319826</v>
          </cell>
        </row>
        <row r="29">
          <cell r="K29" t="str">
            <v>2044TTWNOxNPRM - Baseline</v>
          </cell>
          <cell r="L29">
            <v>0.76585254164435224</v>
          </cell>
        </row>
        <row r="30">
          <cell r="K30" t="str">
            <v>2045TTWNOxNPRM - Baseline</v>
          </cell>
          <cell r="L30">
            <v>0.77794089674821298</v>
          </cell>
        </row>
        <row r="31">
          <cell r="K31" t="str">
            <v>2046TTWNOxNPRM - Baseline</v>
          </cell>
          <cell r="L31">
            <v>0.76279990632296257</v>
          </cell>
        </row>
        <row r="32">
          <cell r="K32" t="str">
            <v>2047TTWNOxNPRM - Baseline</v>
          </cell>
          <cell r="L32">
            <v>0.77215732498735434</v>
          </cell>
        </row>
        <row r="33">
          <cell r="K33" t="str">
            <v>2048TTWNOxNPRM - Baseline</v>
          </cell>
          <cell r="L33">
            <v>0.78068687189174535</v>
          </cell>
        </row>
        <row r="34">
          <cell r="K34" t="str">
            <v>2049TTWNOxNPRM - Baseline</v>
          </cell>
          <cell r="L34">
            <v>0.78851867073408421</v>
          </cell>
        </row>
        <row r="35">
          <cell r="K35" t="str">
            <v>2050TTWNOxNPRM - Baseline</v>
          </cell>
          <cell r="L35">
            <v>0.79579338726580073</v>
          </cell>
        </row>
        <row r="36">
          <cell r="K36" t="str">
            <v>2017TTWPM2.5NPRM - Baseline</v>
          </cell>
          <cell r="L36">
            <v>0</v>
          </cell>
        </row>
        <row r="37">
          <cell r="K37" t="str">
            <v>2018TTWPM2.5NPRM - Baseline</v>
          </cell>
          <cell r="L37">
            <v>1.1654167514599245E-4</v>
          </cell>
        </row>
        <row r="38">
          <cell r="K38" t="str">
            <v>2019TTWPM2.5NPRM - Baseline</v>
          </cell>
          <cell r="L38">
            <v>3.4620268645597918E-4</v>
          </cell>
        </row>
        <row r="39">
          <cell r="K39" t="str">
            <v>2020TTWPM2.5NPRM - Baseline</v>
          </cell>
          <cell r="L39">
            <v>6.7272942704055261E-4</v>
          </cell>
        </row>
        <row r="40">
          <cell r="K40" t="str">
            <v>2021TTWPM2.5NPRM - Baseline</v>
          </cell>
          <cell r="L40">
            <v>1.7023461380157034E-3</v>
          </cell>
        </row>
        <row r="41">
          <cell r="K41" t="str">
            <v>2022TTWPM2.5NPRM - Baseline</v>
          </cell>
          <cell r="L41">
            <v>3.4740708126354547E-3</v>
          </cell>
        </row>
        <row r="42">
          <cell r="K42" t="str">
            <v>2023TTWPM2.5NPRM - Baseline</v>
          </cell>
          <cell r="L42">
            <v>5.9171794743250218E-3</v>
          </cell>
        </row>
        <row r="43">
          <cell r="K43" t="str">
            <v>2024TTWPM2.5NPRM - Baseline</v>
          </cell>
          <cell r="L43">
            <v>9.0590699530650361E-3</v>
          </cell>
        </row>
        <row r="44">
          <cell r="K44" t="str">
            <v>2025TTWPM2.5NPRM - Baseline</v>
          </cell>
          <cell r="L44">
            <v>1.2790962370981689E-2</v>
          </cell>
        </row>
        <row r="45">
          <cell r="K45" t="str">
            <v>2026TTWPM2.5NPRM - Baseline</v>
          </cell>
          <cell r="L45">
            <v>1.5116426867583816E-2</v>
          </cell>
        </row>
        <row r="46">
          <cell r="K46" t="str">
            <v>2027TTWPM2.5NPRM - Baseline</v>
          </cell>
          <cell r="L46">
            <v>1.6686733229623871E-2</v>
          </cell>
        </row>
        <row r="47">
          <cell r="K47" t="str">
            <v>2028TTWPM2.5NPRM - Baseline</v>
          </cell>
          <cell r="L47">
            <v>1.7604173248048298E-2</v>
          </cell>
        </row>
        <row r="48">
          <cell r="K48" t="str">
            <v>2029TTWPM2.5NPRM - Baseline</v>
          </cell>
          <cell r="L48">
            <v>1.8390016899020655E-2</v>
          </cell>
        </row>
        <row r="49">
          <cell r="K49" t="str">
            <v>2030TTWPM2.5NPRM - Baseline</v>
          </cell>
          <cell r="L49">
            <v>1.9102480570179058E-2</v>
          </cell>
        </row>
        <row r="50">
          <cell r="K50" t="str">
            <v>2031TTWPM2.5NPRM - Baseline</v>
          </cell>
          <cell r="L50">
            <v>1.9781979651111413E-2</v>
          </cell>
        </row>
        <row r="51">
          <cell r="K51" t="str">
            <v>2032TTWPM2.5NPRM - Baseline</v>
          </cell>
          <cell r="L51">
            <v>2.0344573879851856E-2</v>
          </cell>
        </row>
        <row r="52">
          <cell r="K52" t="str">
            <v>2033TTWPM2.5NPRM - Baseline</v>
          </cell>
          <cell r="L52">
            <v>2.0834029677226251E-2</v>
          </cell>
        </row>
        <row r="53">
          <cell r="K53" t="str">
            <v>2034TTWPM2.5NPRM - Baseline</v>
          </cell>
          <cell r="L53">
            <v>2.1259549691466338E-2</v>
          </cell>
        </row>
        <row r="54">
          <cell r="K54" t="str">
            <v>2035TTWPM2.5NPRM - Baseline</v>
          </cell>
          <cell r="L54">
            <v>2.1619499141422291E-2</v>
          </cell>
        </row>
        <row r="55">
          <cell r="K55" t="str">
            <v>2036TTWPM2.5NPRM - Baseline</v>
          </cell>
          <cell r="L55">
            <v>2.1925782010896407E-2</v>
          </cell>
        </row>
        <row r="56">
          <cell r="K56" t="str">
            <v>2037TTWPM2.5NPRM - Baseline</v>
          </cell>
          <cell r="L56">
            <v>2.2172918206331872E-2</v>
          </cell>
        </row>
        <row r="57">
          <cell r="K57" t="str">
            <v>2038TTWPM2.5NPRM - Baseline</v>
          </cell>
          <cell r="L57">
            <v>2.2375202993824249E-2</v>
          </cell>
        </row>
        <row r="58">
          <cell r="K58" t="str">
            <v>2039TTWPM2.5NPRM - Baseline</v>
          </cell>
          <cell r="L58">
            <v>2.2539021721738394E-2</v>
          </cell>
        </row>
        <row r="59">
          <cell r="K59" t="str">
            <v>2040TTWPM2.5NPRM - Baseline</v>
          </cell>
          <cell r="L59">
            <v>2.2672304817401737E-2</v>
          </cell>
        </row>
        <row r="60">
          <cell r="K60" t="str">
            <v>2041TTWPM2.5NPRM - Baseline</v>
          </cell>
          <cell r="L60">
            <v>2.2778626970242934E-2</v>
          </cell>
        </row>
        <row r="61">
          <cell r="K61" t="str">
            <v>2042TTWPM2.5NPRM - Baseline</v>
          </cell>
          <cell r="L61">
            <v>2.2867917165886317E-2</v>
          </cell>
        </row>
        <row r="62">
          <cell r="K62" t="str">
            <v>2043TTWPM2.5NPRM - Baseline</v>
          </cell>
          <cell r="L62">
            <v>2.2943766756936754E-2</v>
          </cell>
        </row>
        <row r="63">
          <cell r="K63" t="str">
            <v>2044TTWPM2.5NPRM - Baseline</v>
          </cell>
          <cell r="L63">
            <v>2.3013484677323087E-2</v>
          </cell>
        </row>
        <row r="64">
          <cell r="K64" t="str">
            <v>2045TTWPM2.5NPRM - Baseline</v>
          </cell>
          <cell r="L64">
            <v>2.3082325736657847E-2</v>
          </cell>
        </row>
        <row r="65">
          <cell r="K65" t="str">
            <v>2046TTWPM2.5NPRM - Baseline</v>
          </cell>
          <cell r="L65">
            <v>2.3189539587969196E-2</v>
          </cell>
        </row>
        <row r="66">
          <cell r="K66" t="str">
            <v>2047TTWPM2.5NPRM - Baseline</v>
          </cell>
          <cell r="L66">
            <v>2.3269061188107943E-2</v>
          </cell>
        </row>
        <row r="67">
          <cell r="K67" t="str">
            <v>2048TTWPM2.5NPRM - Baseline</v>
          </cell>
          <cell r="L67">
            <v>2.3353048727668024E-2</v>
          </cell>
        </row>
        <row r="68">
          <cell r="K68" t="str">
            <v>2049TTWPM2.5NPRM - Baseline</v>
          </cell>
          <cell r="L68">
            <v>2.3440744519259638E-2</v>
          </cell>
        </row>
        <row r="69">
          <cell r="K69" t="str">
            <v>2050TTWPM2.5NPRM - Baseline</v>
          </cell>
          <cell r="L69">
            <v>2.3532024398590173E-2</v>
          </cell>
        </row>
        <row r="70">
          <cell r="K70" t="str">
            <v>2017TTWROGNPRM - Baseline</v>
          </cell>
          <cell r="L70">
            <v>0</v>
          </cell>
        </row>
        <row r="71">
          <cell r="K71" t="str">
            <v>2018TTWROGNPRM - Baseline</v>
          </cell>
          <cell r="L71">
            <v>1.4052481391870764E-3</v>
          </cell>
        </row>
        <row r="72">
          <cell r="K72" t="str">
            <v>2019TTWROGNPRM - Baseline</v>
          </cell>
          <cell r="L72">
            <v>4.2711698088619965E-3</v>
          </cell>
        </row>
        <row r="73">
          <cell r="K73" t="str">
            <v>2020TTWROGNPRM - Baseline</v>
          </cell>
          <cell r="L73">
            <v>8.659508057197618E-3</v>
          </cell>
        </row>
        <row r="74">
          <cell r="K74" t="str">
            <v>2021TTWROGNPRM - Baseline</v>
          </cell>
          <cell r="L74">
            <v>2.9043785956629264E-2</v>
          </cell>
        </row>
        <row r="75">
          <cell r="K75" t="str">
            <v>2022TTWROGNPRM - Baseline</v>
          </cell>
          <cell r="L75">
            <v>6.5341915851983234E-2</v>
          </cell>
        </row>
        <row r="76">
          <cell r="K76" t="str">
            <v>2023TTWROGNPRM - Baseline</v>
          </cell>
          <cell r="L76">
            <v>0.11475171282068475</v>
          </cell>
        </row>
        <row r="77">
          <cell r="K77" t="str">
            <v>2024TTWROGNPRM - Baseline</v>
          </cell>
          <cell r="L77">
            <v>0.17882447790030753</v>
          </cell>
        </row>
        <row r="78">
          <cell r="K78" t="str">
            <v>2025TTWROGNPRM - Baseline</v>
          </cell>
          <cell r="L78">
            <v>0.24699976543589541</v>
          </cell>
        </row>
        <row r="79">
          <cell r="K79" t="str">
            <v>2026TTWROGNPRM - Baseline</v>
          </cell>
          <cell r="L79">
            <v>0.30073707018028284</v>
          </cell>
        </row>
        <row r="80">
          <cell r="K80" t="str">
            <v>2027TTWROGNPRM - Baseline</v>
          </cell>
          <cell r="L80">
            <v>0.35551402700408352</v>
          </cell>
        </row>
        <row r="81">
          <cell r="K81" t="str">
            <v>2028TTWROGNPRM - Baseline</v>
          </cell>
          <cell r="L81">
            <v>0.41339054818915577</v>
          </cell>
        </row>
        <row r="82">
          <cell r="K82" t="str">
            <v>2029TTWROGNPRM - Baseline</v>
          </cell>
          <cell r="L82">
            <v>0.47415030421030491</v>
          </cell>
        </row>
        <row r="83">
          <cell r="K83" t="str">
            <v>2030TTWROGNPRM - Baseline</v>
          </cell>
          <cell r="L83">
            <v>0.53780808397062507</v>
          </cell>
        </row>
        <row r="84">
          <cell r="K84" t="str">
            <v>2031TTWROGNPRM - Baseline</v>
          </cell>
          <cell r="L84">
            <v>0.603887534973653</v>
          </cell>
        </row>
        <row r="85">
          <cell r="K85" t="str">
            <v>2032TTWROGNPRM - Baseline</v>
          </cell>
          <cell r="L85">
            <v>0.67176426443243553</v>
          </cell>
        </row>
        <row r="86">
          <cell r="K86" t="str">
            <v>2033TTWROGNPRM - Baseline</v>
          </cell>
          <cell r="L86">
            <v>0.73996737771118559</v>
          </cell>
        </row>
        <row r="87">
          <cell r="K87" t="str">
            <v>2034TTWROGNPRM - Baseline</v>
          </cell>
          <cell r="L87">
            <v>0.80771961275422599</v>
          </cell>
        </row>
        <row r="88">
          <cell r="K88" t="str">
            <v>2035TTWROGNPRM - Baseline</v>
          </cell>
          <cell r="L88">
            <v>0.87416531567320355</v>
          </cell>
        </row>
        <row r="89">
          <cell r="K89" t="str">
            <v>2036TTWROGNPRM - Baseline</v>
          </cell>
          <cell r="L89">
            <v>0.93864792553536391</v>
          </cell>
        </row>
        <row r="90">
          <cell r="K90" t="str">
            <v>2037TTWROGNPRM - Baseline</v>
          </cell>
          <cell r="L90">
            <v>1.0005365363939973</v>
          </cell>
        </row>
        <row r="91">
          <cell r="K91" t="str">
            <v>2038TTWROGNPRM - Baseline</v>
          </cell>
          <cell r="L91">
            <v>1.0594746357637828</v>
          </cell>
        </row>
        <row r="92">
          <cell r="K92" t="str">
            <v>2039TTWROGNPRM - Baseline</v>
          </cell>
          <cell r="L92">
            <v>1.1151492254068309</v>
          </cell>
        </row>
        <row r="93">
          <cell r="K93" t="str">
            <v>2040TTWROGNPRM - Baseline</v>
          </cell>
          <cell r="L93">
            <v>1.1672703184412769</v>
          </cell>
        </row>
        <row r="94">
          <cell r="K94" t="str">
            <v>2041TTWROGNPRM - Baseline</v>
          </cell>
          <cell r="L94">
            <v>1.2155464916771566</v>
          </cell>
        </row>
        <row r="95">
          <cell r="K95" t="str">
            <v>2042TTWROGNPRM - Baseline</v>
          </cell>
          <cell r="L95">
            <v>1.2599993534500189</v>
          </cell>
        </row>
        <row r="96">
          <cell r="K96" t="str">
            <v>2043TTWROGNPRM - Baseline</v>
          </cell>
          <cell r="L96">
            <v>1.3006743175331981</v>
          </cell>
        </row>
        <row r="97">
          <cell r="K97" t="str">
            <v>2044TTWROGNPRM - Baseline</v>
          </cell>
          <cell r="L97">
            <v>1.3377552116289333</v>
          </cell>
        </row>
        <row r="98">
          <cell r="K98" t="str">
            <v>2045TTWROGNPRM - Baseline</v>
          </cell>
          <cell r="L98">
            <v>1.3715494634128491</v>
          </cell>
        </row>
        <row r="99">
          <cell r="K99" t="str">
            <v>2046TTWROGNPRM - Baseline</v>
          </cell>
          <cell r="L99">
            <v>1.3672399097850341</v>
          </cell>
        </row>
        <row r="100">
          <cell r="K100" t="str">
            <v>2047TTWROGNPRM - Baseline</v>
          </cell>
          <cell r="L100">
            <v>1.3949865304507161</v>
          </cell>
        </row>
        <row r="101">
          <cell r="K101" t="str">
            <v>2048TTWROGNPRM - Baseline</v>
          </cell>
          <cell r="L101">
            <v>1.4205986002450393</v>
          </cell>
        </row>
        <row r="102">
          <cell r="K102" t="str">
            <v>2049TTWROGNPRM - Baseline</v>
          </cell>
          <cell r="L102">
            <v>1.4443897045683238</v>
          </cell>
        </row>
        <row r="103">
          <cell r="K103" t="str">
            <v>2050TTWROGNPRM - Baseline</v>
          </cell>
          <cell r="L103">
            <v>1.4666441608806329</v>
          </cell>
        </row>
        <row r="104">
          <cell r="K104" t="str">
            <v>2017TTWCO2eNPRM - Baseline</v>
          </cell>
          <cell r="L104">
            <v>0</v>
          </cell>
        </row>
        <row r="105">
          <cell r="K105" t="str">
            <v>2018TTWCO2eNPRM - Baseline</v>
          </cell>
          <cell r="L105">
            <v>13.458735501202682</v>
          </cell>
        </row>
        <row r="106">
          <cell r="K106" t="str">
            <v>2019TTWCO2eNPRM - Baseline</v>
          </cell>
          <cell r="L106">
            <v>39.204416160720939</v>
          </cell>
        </row>
        <row r="107">
          <cell r="K107" t="str">
            <v>2020TTWCO2eNPRM - Baseline</v>
          </cell>
          <cell r="L107">
            <v>75.818685115435073</v>
          </cell>
        </row>
        <row r="108">
          <cell r="K108" t="str">
            <v>2021TTWCO2eNPRM - Baseline</v>
          </cell>
          <cell r="L108">
            <v>1319.2550934542323</v>
          </cell>
        </row>
        <row r="109">
          <cell r="K109" t="str">
            <v>2022TTWCO2eNPRM - Baseline</v>
          </cell>
          <cell r="L109">
            <v>3712.1215165702706</v>
          </cell>
        </row>
        <row r="110">
          <cell r="K110" t="str">
            <v>2023TTWCO2eNPRM - Baseline</v>
          </cell>
          <cell r="L110">
            <v>7149.4517098176557</v>
          </cell>
        </row>
        <row r="111">
          <cell r="K111" t="str">
            <v>2024TTWCO2eNPRM - Baseline</v>
          </cell>
          <cell r="L111">
            <v>11564.047605556738</v>
          </cell>
        </row>
        <row r="112">
          <cell r="K112" t="str">
            <v>2025TTWCO2eNPRM - Baseline</v>
          </cell>
          <cell r="L112">
            <v>16867.110487207512</v>
          </cell>
        </row>
        <row r="113">
          <cell r="K113" t="str">
            <v>2026TTWCO2eNPRM - Baseline</v>
          </cell>
          <cell r="L113">
            <v>21773.129343415825</v>
          </cell>
        </row>
        <row r="114">
          <cell r="K114" t="str">
            <v>2027TTWCO2eNPRM - Baseline</v>
          </cell>
          <cell r="L114">
            <v>26411.72099789558</v>
          </cell>
        </row>
        <row r="115">
          <cell r="K115" t="str">
            <v>2028TTWCO2eNPRM - Baseline</v>
          </cell>
          <cell r="L115">
            <v>30759.403783396068</v>
          </cell>
        </row>
        <row r="116">
          <cell r="K116" t="str">
            <v>2029TTWCO2eNPRM - Baseline</v>
          </cell>
          <cell r="L116">
            <v>34832.03475296979</v>
          </cell>
        </row>
        <row r="117">
          <cell r="K117" t="str">
            <v>2030TTWCO2eNPRM - Baseline</v>
          </cell>
          <cell r="L117">
            <v>38635.989485194354</v>
          </cell>
        </row>
        <row r="118">
          <cell r="K118" t="str">
            <v>2031TTWCO2eNPRM - Baseline</v>
          </cell>
          <cell r="L118">
            <v>42191.676878122249</v>
          </cell>
        </row>
        <row r="119">
          <cell r="K119" t="str">
            <v>2032TTWCO2eNPRM - Baseline</v>
          </cell>
          <cell r="L119">
            <v>45474.949013030113</v>
          </cell>
        </row>
        <row r="120">
          <cell r="K120" t="str">
            <v>2033TTWCO2eNPRM - Baseline</v>
          </cell>
          <cell r="L120">
            <v>48500.833896691707</v>
          </cell>
        </row>
        <row r="121">
          <cell r="K121" t="str">
            <v>2034TTWCO2eNPRM - Baseline</v>
          </cell>
          <cell r="L121">
            <v>51281.599267860649</v>
          </cell>
        </row>
        <row r="122">
          <cell r="K122" t="str">
            <v>2035TTWCO2eNPRM - Baseline</v>
          </cell>
          <cell r="L122">
            <v>53816.81922205881</v>
          </cell>
        </row>
        <row r="123">
          <cell r="K123" t="str">
            <v>2036TTWCO2eNPRM - Baseline</v>
          </cell>
          <cell r="L123">
            <v>56119.726933054291</v>
          </cell>
        </row>
        <row r="124">
          <cell r="K124" t="str">
            <v>2037TTWCO2eNPRM - Baseline</v>
          </cell>
          <cell r="L124">
            <v>58189.617467334858</v>
          </cell>
        </row>
        <row r="125">
          <cell r="K125" t="str">
            <v>2038TTWCO2eNPRM - Baseline</v>
          </cell>
          <cell r="L125">
            <v>60041.329782733359</v>
          </cell>
        </row>
        <row r="126">
          <cell r="K126" t="str">
            <v>2039TTWCO2eNPRM - Baseline</v>
          </cell>
          <cell r="L126">
            <v>61688.237473221394</v>
          </cell>
        </row>
        <row r="127">
          <cell r="K127" t="str">
            <v>2040TTWCO2eNPRM - Baseline</v>
          </cell>
          <cell r="L127">
            <v>63143.317488436282</v>
          </cell>
        </row>
        <row r="128">
          <cell r="K128" t="str">
            <v>2041TTWCO2eNPRM - Baseline</v>
          </cell>
          <cell r="L128">
            <v>64417.701537984787</v>
          </cell>
        </row>
        <row r="129">
          <cell r="K129" t="str">
            <v>2042TTWCO2eNPRM - Baseline</v>
          </cell>
          <cell r="L129">
            <v>65536.626470551855</v>
          </cell>
        </row>
        <row r="130">
          <cell r="K130" t="str">
            <v>2043TTWCO2eNPRM - Baseline</v>
          </cell>
          <cell r="L130">
            <v>66513.371858431448</v>
          </cell>
        </row>
        <row r="131">
          <cell r="K131" t="str">
            <v>2044TTWCO2eNPRM - Baseline</v>
          </cell>
          <cell r="L131">
            <v>67370.665120860416</v>
          </cell>
        </row>
        <row r="132">
          <cell r="K132" t="str">
            <v>2045TTWCO2eNPRM - Baseline</v>
          </cell>
          <cell r="L132">
            <v>68128.197571421973</v>
          </cell>
        </row>
        <row r="133">
          <cell r="K133" t="str">
            <v>2046TTWCO2eNPRM - Baseline</v>
          </cell>
          <cell r="L133">
            <v>69470.885829639461</v>
          </cell>
        </row>
        <row r="134">
          <cell r="K134" t="str">
            <v>2047TTWCO2eNPRM - Baseline</v>
          </cell>
          <cell r="L134">
            <v>70079.035046711215</v>
          </cell>
        </row>
        <row r="135">
          <cell r="K135" t="str">
            <v>2048TTWCO2eNPRM - Baseline</v>
          </cell>
          <cell r="L135">
            <v>70629.943877284066</v>
          </cell>
        </row>
        <row r="136">
          <cell r="K136" t="str">
            <v>2049TTWCO2eNPRM - Baseline</v>
          </cell>
          <cell r="L136">
            <v>71131.731339816979</v>
          </cell>
        </row>
        <row r="137">
          <cell r="K137" t="str">
            <v>2050TTWCO2eNPRM - Baseline</v>
          </cell>
          <cell r="L137">
            <v>71593.883485162602</v>
          </cell>
        </row>
        <row r="138">
          <cell r="K138" t="str">
            <v>2017TTWNOxBaseline - CTF</v>
          </cell>
          <cell r="L138">
            <v>0</v>
          </cell>
        </row>
        <row r="139">
          <cell r="K139" t="str">
            <v>2018TTWNOxBaseline - CTF</v>
          </cell>
          <cell r="L139">
            <v>0</v>
          </cell>
        </row>
        <row r="140">
          <cell r="K140" t="str">
            <v>2019TTWNOxBaseline - CTF</v>
          </cell>
          <cell r="L140">
            <v>0</v>
          </cell>
        </row>
        <row r="141">
          <cell r="K141" t="str">
            <v>2020TTWNOxBaseline - CTF</v>
          </cell>
          <cell r="L141">
            <v>0</v>
          </cell>
        </row>
        <row r="142">
          <cell r="K142" t="str">
            <v>2021TTWNOxBaseline - CTF</v>
          </cell>
          <cell r="L142">
            <v>0.50293622887789979</v>
          </cell>
        </row>
        <row r="143">
          <cell r="K143" t="str">
            <v>2022TTWNOxBaseline - CTF</v>
          </cell>
          <cell r="L143">
            <v>0.9053055991786465</v>
          </cell>
        </row>
        <row r="144">
          <cell r="K144" t="str">
            <v>2023TTWNOxBaseline - CTF</v>
          </cell>
          <cell r="L144">
            <v>1.2323376281607636</v>
          </cell>
        </row>
        <row r="145">
          <cell r="K145" t="str">
            <v>2024TTWNOxBaseline - CTF</v>
          </cell>
          <cell r="L145">
            <v>1.4878785400283618</v>
          </cell>
        </row>
        <row r="146">
          <cell r="K146" t="str">
            <v>2025TTWNOxBaseline - CTF</v>
          </cell>
          <cell r="L146">
            <v>1.6978732350187897</v>
          </cell>
        </row>
        <row r="147">
          <cell r="K147" t="str">
            <v>2026TTWNOxBaseline - CTF</v>
          </cell>
          <cell r="L147">
            <v>1.9763732835928494</v>
          </cell>
        </row>
        <row r="148">
          <cell r="K148" t="str">
            <v>2027TTWNOxBaseline - CTF</v>
          </cell>
          <cell r="L148">
            <v>2.3118973709876727</v>
          </cell>
        </row>
        <row r="149">
          <cell r="K149" t="str">
            <v>2028TTWNOxBaseline - CTF</v>
          </cell>
          <cell r="L149">
            <v>2.7033741672592129</v>
          </cell>
        </row>
        <row r="150">
          <cell r="K150" t="str">
            <v>2029TTWNOxBaseline - CTF</v>
          </cell>
          <cell r="L150">
            <v>3.1449428937644228</v>
          </cell>
        </row>
        <row r="151">
          <cell r="K151" t="str">
            <v>2030TTWNOxBaseline - CTF</v>
          </cell>
          <cell r="L151">
            <v>3.63937666965478</v>
          </cell>
        </row>
        <row r="152">
          <cell r="K152" t="str">
            <v>2031TTWNOxBaseline - CTF</v>
          </cell>
          <cell r="L152">
            <v>4.1585000230734934</v>
          </cell>
        </row>
        <row r="153">
          <cell r="K153" t="str">
            <v>2032TTWNOxBaseline - CTF</v>
          </cell>
          <cell r="L153">
            <v>4.6830525307932831</v>
          </cell>
        </row>
        <row r="154">
          <cell r="K154" t="str">
            <v>2033TTWNOxBaseline - CTF</v>
          </cell>
          <cell r="L154">
            <v>5.2318008673987677</v>
          </cell>
        </row>
        <row r="155">
          <cell r="K155" t="str">
            <v>2034TTWNOxBaseline - CTF</v>
          </cell>
          <cell r="L155">
            <v>5.7974204792263428</v>
          </cell>
        </row>
        <row r="156">
          <cell r="K156" t="str">
            <v>2035TTWNOxBaseline - CTF</v>
          </cell>
          <cell r="L156">
            <v>6.3860928908299002</v>
          </cell>
        </row>
        <row r="157">
          <cell r="K157" t="str">
            <v>2036TTWNOxBaseline - CTF</v>
          </cell>
          <cell r="L157">
            <v>6.9899910812170667</v>
          </cell>
        </row>
        <row r="158">
          <cell r="K158" t="str">
            <v>2037TTWNOxBaseline - CTF</v>
          </cell>
          <cell r="L158">
            <v>7.6118490112629118</v>
          </cell>
        </row>
        <row r="159">
          <cell r="K159" t="str">
            <v>2038TTWNOxBaseline - CTF</v>
          </cell>
          <cell r="L159">
            <v>8.2507174065789783</v>
          </cell>
        </row>
        <row r="160">
          <cell r="K160" t="str">
            <v>2039TTWNOxBaseline - CTF</v>
          </cell>
          <cell r="L160">
            <v>8.9032985413904306</v>
          </cell>
        </row>
        <row r="161">
          <cell r="K161" t="str">
            <v>2040TTWNOxBaseline - CTF</v>
          </cell>
          <cell r="L161">
            <v>9.5728041941611579</v>
          </cell>
        </row>
        <row r="162">
          <cell r="K162" t="str">
            <v>2041TTWNOxBaseline - CTF</v>
          </cell>
          <cell r="L162">
            <v>10.295656979841507</v>
          </cell>
        </row>
        <row r="163">
          <cell r="K163" t="str">
            <v>2042TTWNOxBaseline - CTF</v>
          </cell>
          <cell r="L163">
            <v>11.022717212421171</v>
          </cell>
        </row>
        <row r="164">
          <cell r="K164" t="str">
            <v>2043TTWNOxBaseline - CTF</v>
          </cell>
          <cell r="L164">
            <v>11.762335969337371</v>
          </cell>
        </row>
        <row r="165">
          <cell r="K165" t="str">
            <v>2044TTWNOxBaseline - CTF</v>
          </cell>
          <cell r="L165">
            <v>12.503060910420704</v>
          </cell>
        </row>
        <row r="166">
          <cell r="K166" t="str">
            <v>2045TTWNOxBaseline - CTF</v>
          </cell>
          <cell r="L166">
            <v>13.249033733965387</v>
          </cell>
        </row>
        <row r="167">
          <cell r="K167" t="str">
            <v>2046TTWNOxBaseline - CTF</v>
          </cell>
          <cell r="L167">
            <v>13.99832916767021</v>
          </cell>
        </row>
        <row r="168">
          <cell r="K168" t="str">
            <v>2047TTWNOxBaseline - CTF</v>
          </cell>
          <cell r="L168">
            <v>14.744723687063225</v>
          </cell>
        </row>
        <row r="169">
          <cell r="K169" t="str">
            <v>2048TTWNOxBaseline - CTF</v>
          </cell>
          <cell r="L169">
            <v>15.491971091977128</v>
          </cell>
        </row>
        <row r="170">
          <cell r="K170" t="str">
            <v>2049TTWNOxBaseline - CTF</v>
          </cell>
          <cell r="L170">
            <v>16.270093093463416</v>
          </cell>
        </row>
        <row r="171">
          <cell r="K171" t="str">
            <v>2050TTWNOxBaseline - CTF</v>
          </cell>
          <cell r="L171">
            <v>17.046320052903482</v>
          </cell>
        </row>
        <row r="172">
          <cell r="K172" t="str">
            <v>2017TTWPM2.5Baseline - CTF</v>
          </cell>
          <cell r="L172">
            <v>0</v>
          </cell>
        </row>
        <row r="173">
          <cell r="K173" t="str">
            <v>2018TTWPM2.5Baseline - CTF</v>
          </cell>
          <cell r="L173">
            <v>0</v>
          </cell>
        </row>
        <row r="174">
          <cell r="K174" t="str">
            <v>2019TTWPM2.5Baseline - CTF</v>
          </cell>
          <cell r="L174">
            <v>0</v>
          </cell>
        </row>
        <row r="175">
          <cell r="K175" t="str">
            <v>2020TTWPM2.5Baseline - CTF</v>
          </cell>
          <cell r="L175">
            <v>0</v>
          </cell>
        </row>
        <row r="176">
          <cell r="K176" t="str">
            <v>2021TTWPM2.5Baseline - CTF</v>
          </cell>
          <cell r="L176">
            <v>1.0688542868910744E-2</v>
          </cell>
        </row>
        <row r="177">
          <cell r="K177" t="str">
            <v>2022TTWPM2.5Baseline - CTF</v>
          </cell>
          <cell r="L177">
            <v>2.1163850327905021E-2</v>
          </cell>
        </row>
        <row r="178">
          <cell r="K178" t="str">
            <v>2023TTWPM2.5Baseline - CTF</v>
          </cell>
          <cell r="L178">
            <v>3.1519343735702865E-2</v>
          </cell>
        </row>
        <row r="179">
          <cell r="K179" t="str">
            <v>2024TTWPM2.5Baseline - CTF</v>
          </cell>
          <cell r="L179">
            <v>4.1390734463228274E-2</v>
          </cell>
        </row>
        <row r="180">
          <cell r="K180" t="str">
            <v>2025TTWPM2.5Baseline - CTF</v>
          </cell>
          <cell r="L180">
            <v>5.1365838094553862E-2</v>
          </cell>
        </row>
        <row r="181">
          <cell r="K181" t="str">
            <v>2026TTWPM2.5Baseline - CTF</v>
          </cell>
          <cell r="L181">
            <v>6.5293487598159672E-2</v>
          </cell>
        </row>
        <row r="182">
          <cell r="K182" t="str">
            <v>2027TTWPM2.5Baseline - CTF</v>
          </cell>
          <cell r="L182">
            <v>7.8951900533081654E-2</v>
          </cell>
        </row>
        <row r="183">
          <cell r="K183" t="str">
            <v>2028TTWPM2.5Baseline - CTF</v>
          </cell>
          <cell r="L183">
            <v>8.9428941728653566E-2</v>
          </cell>
        </row>
        <row r="184">
          <cell r="K184" t="str">
            <v>2029TTWPM2.5Baseline - CTF</v>
          </cell>
          <cell r="L184">
            <v>0.10072556394845389</v>
          </cell>
        </row>
        <row r="185">
          <cell r="K185" t="str">
            <v>2030TTWPM2.5Baseline - CTF</v>
          </cell>
          <cell r="L185">
            <v>0.11300980497379864</v>
          </cell>
        </row>
        <row r="186">
          <cell r="K186" t="str">
            <v>2031TTWPM2.5Baseline - CTF</v>
          </cell>
          <cell r="L186">
            <v>0.12676332386996148</v>
          </cell>
        </row>
        <row r="187">
          <cell r="K187" t="str">
            <v>2032TTWPM2.5Baseline - CTF</v>
          </cell>
          <cell r="L187">
            <v>0.14005661361141031</v>
          </cell>
        </row>
        <row r="188">
          <cell r="K188" t="str">
            <v>2033TTWPM2.5Baseline - CTF</v>
          </cell>
          <cell r="L188">
            <v>0.154704884105064</v>
          </cell>
        </row>
        <row r="189">
          <cell r="K189" t="str">
            <v>2034TTWPM2.5Baseline - CTF</v>
          </cell>
          <cell r="L189">
            <v>0.16978815240782419</v>
          </cell>
        </row>
        <row r="190">
          <cell r="K190" t="str">
            <v>2035TTWPM2.5Baseline - CTF</v>
          </cell>
          <cell r="L190">
            <v>0.18552296370876808</v>
          </cell>
        </row>
        <row r="191">
          <cell r="K191" t="str">
            <v>2036TTWPM2.5Baseline - CTF</v>
          </cell>
          <cell r="L191">
            <v>0.20212603598146739</v>
          </cell>
        </row>
        <row r="192">
          <cell r="K192" t="str">
            <v>2037TTWPM2.5Baseline - CTF</v>
          </cell>
          <cell r="L192">
            <v>0.21919953132099501</v>
          </cell>
        </row>
        <row r="193">
          <cell r="K193" t="str">
            <v>2038TTWPM2.5Baseline - CTF</v>
          </cell>
          <cell r="L193">
            <v>0.23688144367717157</v>
          </cell>
        </row>
        <row r="194">
          <cell r="K194" t="str">
            <v>2039TTWPM2.5Baseline - CTF</v>
          </cell>
          <cell r="L194">
            <v>0.2551381591982762</v>
          </cell>
        </row>
        <row r="195">
          <cell r="K195" t="str">
            <v>2040TTWPM2.5Baseline - CTF</v>
          </cell>
          <cell r="L195">
            <v>0.27399166944865694</v>
          </cell>
        </row>
        <row r="196">
          <cell r="K196" t="str">
            <v>2041TTWPM2.5Baseline - CTF</v>
          </cell>
          <cell r="L196">
            <v>0.29509391233910831</v>
          </cell>
        </row>
        <row r="197">
          <cell r="K197" t="str">
            <v>2042TTWPM2.5Baseline - CTF</v>
          </cell>
          <cell r="L197">
            <v>0.31639892581426965</v>
          </cell>
        </row>
        <row r="198">
          <cell r="K198" t="str">
            <v>2043TTWPM2.5Baseline - CTF</v>
          </cell>
          <cell r="L198">
            <v>0.33833784319827709</v>
          </cell>
        </row>
        <row r="199">
          <cell r="K199" t="str">
            <v>2044TTWPM2.5Baseline - CTF</v>
          </cell>
          <cell r="L199">
            <v>0.36087453750276333</v>
          </cell>
        </row>
        <row r="200">
          <cell r="K200" t="str">
            <v>2045TTWPM2.5Baseline - CTF</v>
          </cell>
          <cell r="L200">
            <v>0.38395878992856791</v>
          </cell>
        </row>
        <row r="201">
          <cell r="K201" t="str">
            <v>2046TTWPM2.5Baseline - CTF</v>
          </cell>
          <cell r="L201">
            <v>0.40754302759828392</v>
          </cell>
        </row>
        <row r="202">
          <cell r="K202" t="str">
            <v>2047TTWPM2.5Baseline - CTF</v>
          </cell>
          <cell r="L202">
            <v>0.43155916665585281</v>
          </cell>
        </row>
        <row r="203">
          <cell r="K203" t="str">
            <v>2048TTWPM2.5Baseline - CTF</v>
          </cell>
          <cell r="L203">
            <v>0.45597677906482542</v>
          </cell>
        </row>
        <row r="204">
          <cell r="K204" t="str">
            <v>2049TTWPM2.5Baseline - CTF</v>
          </cell>
          <cell r="L204">
            <v>0.48098764879143641</v>
          </cell>
        </row>
        <row r="205">
          <cell r="K205" t="str">
            <v>2050TTWPM2.5Baseline - CTF</v>
          </cell>
          <cell r="L205">
            <v>0.50627628437846139</v>
          </cell>
        </row>
        <row r="206">
          <cell r="K206" t="str">
            <v>2017TTWROGBaseline - CTF</v>
          </cell>
          <cell r="L206">
            <v>0</v>
          </cell>
        </row>
        <row r="207">
          <cell r="K207" t="str">
            <v>2018TTWROGBaseline - CTF</v>
          </cell>
          <cell r="L207">
            <v>0</v>
          </cell>
        </row>
        <row r="208">
          <cell r="K208" t="str">
            <v>2019TTWROGBaseline - CTF</v>
          </cell>
          <cell r="L208">
            <v>0</v>
          </cell>
        </row>
        <row r="209">
          <cell r="K209" t="str">
            <v>2020TTWROGBaseline - CTF</v>
          </cell>
          <cell r="L209">
            <v>5.6843418860808015E-14</v>
          </cell>
        </row>
        <row r="210">
          <cell r="K210" t="str">
            <v>2021TTWROGBaseline - CTF</v>
          </cell>
          <cell r="L210">
            <v>0.63293837669354502</v>
          </cell>
        </row>
        <row r="211">
          <cell r="K211" t="str">
            <v>2022TTWROGBaseline - CTF</v>
          </cell>
          <cell r="L211">
            <v>1.1883385953230743</v>
          </cell>
        </row>
        <row r="212">
          <cell r="K212" t="str">
            <v>2023TTWROGBaseline - CTF</v>
          </cell>
          <cell r="L212">
            <v>1.6858715835554676</v>
          </cell>
        </row>
        <row r="213">
          <cell r="K213" t="str">
            <v>2024TTWROGBaseline - CTF</v>
          </cell>
          <cell r="L213">
            <v>2.1229655314042759</v>
          </cell>
        </row>
        <row r="214">
          <cell r="K214" t="str">
            <v>2025TTWROGBaseline - CTF</v>
          </cell>
          <cell r="L214">
            <v>2.5258899289584633</v>
          </cell>
        </row>
        <row r="215">
          <cell r="K215" t="str">
            <v>2026TTWROGBaseline - CTF</v>
          </cell>
          <cell r="L215">
            <v>2.9596203001614185</v>
          </cell>
        </row>
        <row r="216">
          <cell r="K216" t="str">
            <v>2027TTWROGBaseline - CTF</v>
          </cell>
          <cell r="L216">
            <v>3.406160354464717</v>
          </cell>
        </row>
        <row r="217">
          <cell r="K217" t="str">
            <v>2028TTWROGBaseline - CTF</v>
          </cell>
          <cell r="L217">
            <v>3.8685356211747717</v>
          </cell>
        </row>
        <row r="218">
          <cell r="K218" t="str">
            <v>2029TTWROGBaseline - CTF</v>
          </cell>
          <cell r="L218">
            <v>4.3389041101499828</v>
          </cell>
        </row>
        <row r="219">
          <cell r="K219" t="str">
            <v>2030TTWROGBaseline - CTF</v>
          </cell>
          <cell r="L219">
            <v>4.8253774108781897</v>
          </cell>
        </row>
        <row r="220">
          <cell r="K220" t="str">
            <v>2031TTWROGBaseline - CTF</v>
          </cell>
          <cell r="L220">
            <v>5.3338029493520906</v>
          </cell>
        </row>
        <row r="221">
          <cell r="K221" t="str">
            <v>2032TTWROGBaseline - CTF</v>
          </cell>
          <cell r="L221">
            <v>5.8613411550005594</v>
          </cell>
        </row>
        <row r="222">
          <cell r="K222" t="str">
            <v>2033TTWROGBaseline - CTF</v>
          </cell>
          <cell r="L222">
            <v>6.4310478138170453</v>
          </cell>
        </row>
        <row r="223">
          <cell r="K223" t="str">
            <v>2034TTWROGBaseline - CTF</v>
          </cell>
          <cell r="L223">
            <v>7.0437685905914975</v>
          </cell>
        </row>
        <row r="224">
          <cell r="K224" t="str">
            <v>2035TTWROGBaseline - CTF</v>
          </cell>
          <cell r="L224">
            <v>7.7121747817474358</v>
          </cell>
        </row>
        <row r="225">
          <cell r="K225" t="str">
            <v>2036TTWROGBaseline - CTF</v>
          </cell>
          <cell r="L225">
            <v>8.4494513555822124</v>
          </cell>
        </row>
        <row r="226">
          <cell r="K226" t="str">
            <v>2037TTWROGBaseline - CTF</v>
          </cell>
          <cell r="L226">
            <v>9.2592288706810706</v>
          </cell>
        </row>
        <row r="227">
          <cell r="K227" t="str">
            <v>2038TTWROGBaseline - CTF</v>
          </cell>
          <cell r="L227">
            <v>10.135801074701746</v>
          </cell>
        </row>
        <row r="228">
          <cell r="K228" t="str">
            <v>2039TTWROGBaseline - CTF</v>
          </cell>
          <cell r="L228">
            <v>11.072891630413096</v>
          </cell>
        </row>
        <row r="229">
          <cell r="K229" t="str">
            <v>2040TTWROGBaseline - CTF</v>
          </cell>
          <cell r="L229">
            <v>12.080071998639134</v>
          </cell>
        </row>
        <row r="230">
          <cell r="K230" t="str">
            <v>2041TTWROGBaseline - CTF</v>
          </cell>
          <cell r="L230">
            <v>13.218395825794225</v>
          </cell>
        </row>
        <row r="231">
          <cell r="K231" t="str">
            <v>2042TTWROGBaseline - CTF</v>
          </cell>
          <cell r="L231">
            <v>14.410931310683672</v>
          </cell>
        </row>
        <row r="232">
          <cell r="K232" t="str">
            <v>2043TTWROGBaseline - CTF</v>
          </cell>
          <cell r="L232">
            <v>15.700553856451933</v>
          </cell>
        </row>
        <row r="233">
          <cell r="K233" t="str">
            <v>2044TTWROGBaseline - CTF</v>
          </cell>
          <cell r="L233">
            <v>17.038811664801983</v>
          </cell>
        </row>
        <row r="234">
          <cell r="K234" t="str">
            <v>2045TTWROGBaseline - CTF</v>
          </cell>
          <cell r="L234">
            <v>18.423023766317577</v>
          </cell>
        </row>
        <row r="235">
          <cell r="K235" t="str">
            <v>2046TTWROGBaseline - CTF</v>
          </cell>
          <cell r="L235">
            <v>19.846337858818821</v>
          </cell>
        </row>
        <row r="236">
          <cell r="K236" t="str">
            <v>2047TTWROGBaseline - CTF</v>
          </cell>
          <cell r="L236">
            <v>21.302636546946175</v>
          </cell>
        </row>
        <row r="237">
          <cell r="K237" t="str">
            <v>2048TTWROGBaseline - CTF</v>
          </cell>
          <cell r="L237">
            <v>22.796040739927214</v>
          </cell>
        </row>
        <row r="238">
          <cell r="K238" t="str">
            <v>2049TTWROGBaseline - CTF</v>
          </cell>
          <cell r="L238">
            <v>24.332161892619425</v>
          </cell>
        </row>
        <row r="239">
          <cell r="K239" t="str">
            <v>2050TTWROGBaseline - CTF</v>
          </cell>
          <cell r="L239">
            <v>25.904203953208714</v>
          </cell>
        </row>
        <row r="240">
          <cell r="K240" t="str">
            <v>2017TTWCO2eBaseline - CTF</v>
          </cell>
          <cell r="L240">
            <v>0</v>
          </cell>
        </row>
        <row r="241">
          <cell r="K241" t="str">
            <v>2018TTWCO2eBaseline - CTF</v>
          </cell>
          <cell r="L241">
            <v>0</v>
          </cell>
        </row>
        <row r="242">
          <cell r="K242" t="str">
            <v>2019TTWCO2eBaseline - CTF</v>
          </cell>
          <cell r="L242">
            <v>0</v>
          </cell>
        </row>
        <row r="243">
          <cell r="K243" t="str">
            <v>2020TTWCO2eBaseline - CTF</v>
          </cell>
          <cell r="L243">
            <v>7.0586021204815008E-11</v>
          </cell>
        </row>
        <row r="244">
          <cell r="K244" t="str">
            <v>2021TTWCO2eBaseline - CTF</v>
          </cell>
          <cell r="L244">
            <v>1811.681332620024</v>
          </cell>
        </row>
        <row r="245">
          <cell r="K245" t="str">
            <v>2022TTWCO2eBaseline - CTF</v>
          </cell>
          <cell r="L245">
            <v>3515.0733388022431</v>
          </cell>
        </row>
        <row r="246">
          <cell r="K246" t="str">
            <v>2023TTWCO2eBaseline - CTF</v>
          </cell>
          <cell r="L246">
            <v>5106.70417231584</v>
          </cell>
        </row>
        <row r="247">
          <cell r="K247" t="str">
            <v>2024TTWCO2eBaseline - CTF</v>
          </cell>
          <cell r="L247">
            <v>6542.3761021655073</v>
          </cell>
        </row>
        <row r="248">
          <cell r="K248" t="str">
            <v>2025TTWCO2eBaseline - CTF</v>
          </cell>
          <cell r="L248">
            <v>7854.0562083169698</v>
          </cell>
        </row>
        <row r="249">
          <cell r="K249" t="str">
            <v>2026TTWCO2eBaseline - CTF</v>
          </cell>
          <cell r="L249">
            <v>8266.4235103242372</v>
          </cell>
        </row>
        <row r="250">
          <cell r="K250" t="str">
            <v>2027TTWCO2eBaseline - CTF</v>
          </cell>
          <cell r="L250">
            <v>12116.333014278021</v>
          </cell>
        </row>
        <row r="251">
          <cell r="K251" t="str">
            <v>2028TTWCO2eBaseline - CTF</v>
          </cell>
          <cell r="L251">
            <v>16947.517092491104</v>
          </cell>
        </row>
        <row r="252">
          <cell r="K252" t="str">
            <v>2029TTWCO2eBaseline - CTF</v>
          </cell>
          <cell r="L252">
            <v>22607.033604450226</v>
          </cell>
        </row>
        <row r="253">
          <cell r="K253" t="str">
            <v>2030TTWCO2eBaseline - CTF</v>
          </cell>
          <cell r="L253">
            <v>28980.335056162286</v>
          </cell>
        </row>
        <row r="254">
          <cell r="K254" t="str">
            <v>2031TTWCO2eBaseline - CTF</v>
          </cell>
          <cell r="L254">
            <v>36138.310949681167</v>
          </cell>
        </row>
        <row r="255">
          <cell r="K255" t="str">
            <v>2032TTWCO2eBaseline - CTF</v>
          </cell>
          <cell r="L255">
            <v>43501.053766407342</v>
          </cell>
        </row>
        <row r="256">
          <cell r="K256" t="str">
            <v>2033TTWCO2eBaseline - CTF</v>
          </cell>
          <cell r="L256">
            <v>51303.767188575373</v>
          </cell>
        </row>
        <row r="257">
          <cell r="K257" t="str">
            <v>2034TTWCO2eBaseline - CTF</v>
          </cell>
          <cell r="L257">
            <v>59378.136752278297</v>
          </cell>
        </row>
        <row r="258">
          <cell r="K258" t="str">
            <v>2035TTWCO2eBaseline - CTF</v>
          </cell>
          <cell r="L258">
            <v>67706.612202114295</v>
          </cell>
        </row>
        <row r="259">
          <cell r="K259" t="str">
            <v>2036TTWCO2eBaseline - CTF</v>
          </cell>
          <cell r="L259">
            <v>76150.896998237135</v>
          </cell>
        </row>
        <row r="260">
          <cell r="K260" t="str">
            <v>2037TTWCO2eBaseline - CTF</v>
          </cell>
          <cell r="L260">
            <v>84684.429569145796</v>
          </cell>
        </row>
        <row r="261">
          <cell r="K261" t="str">
            <v>2038TTWCO2eBaseline - CTF</v>
          </cell>
          <cell r="L261">
            <v>93263.899362555851</v>
          </cell>
        </row>
        <row r="262">
          <cell r="K262" t="str">
            <v>2039TTWCO2eBaseline - CTF</v>
          </cell>
          <cell r="L262">
            <v>101837.57605330064</v>
          </cell>
        </row>
        <row r="263">
          <cell r="K263" t="str">
            <v>2040TTWCO2eBaseline - CTF</v>
          </cell>
          <cell r="L263">
            <v>110364.41404923273</v>
          </cell>
        </row>
        <row r="264">
          <cell r="K264" t="str">
            <v>2041TTWCO2eBaseline - CTF</v>
          </cell>
          <cell r="L264">
            <v>119233.98427310836</v>
          </cell>
        </row>
        <row r="265">
          <cell r="K265" t="str">
            <v>2042TTWCO2eBaseline - CTF</v>
          </cell>
          <cell r="L265">
            <v>127927.69442675289</v>
          </cell>
        </row>
        <row r="266">
          <cell r="K266" t="str">
            <v>2043TTWCO2eBaseline - CTF</v>
          </cell>
          <cell r="L266">
            <v>136496.21358517511</v>
          </cell>
        </row>
        <row r="267">
          <cell r="K267" t="str">
            <v>2044TTWCO2eBaseline - CTF</v>
          </cell>
          <cell r="L267">
            <v>144919.00683310669</v>
          </cell>
        </row>
        <row r="268">
          <cell r="K268" t="str">
            <v>2045TTWCO2eBaseline - CTF</v>
          </cell>
          <cell r="L268">
            <v>153170.53431947995</v>
          </cell>
        </row>
        <row r="269">
          <cell r="K269" t="str">
            <v>2046TTWCO2eBaseline - CTF</v>
          </cell>
          <cell r="L269">
            <v>161235.68184123354</v>
          </cell>
        </row>
        <row r="270">
          <cell r="K270" t="str">
            <v>2047TTWCO2eBaseline - CTF</v>
          </cell>
          <cell r="L270">
            <v>169098.81420900149</v>
          </cell>
        </row>
        <row r="271">
          <cell r="K271" t="str">
            <v>2048TTWCO2eBaseline - CTF</v>
          </cell>
          <cell r="L271">
            <v>176754.96101264525</v>
          </cell>
        </row>
        <row r="272">
          <cell r="K272" t="str">
            <v>2049TTWCO2eBaseline - CTF</v>
          </cell>
          <cell r="L272">
            <v>184200.50798579084</v>
          </cell>
        </row>
        <row r="273">
          <cell r="K273" t="str">
            <v>2050TTWCO2eBaseline - CTF</v>
          </cell>
          <cell r="L273">
            <v>191432.83727970818</v>
          </cell>
        </row>
      </sheetData>
      <sheetData sheetId="5">
        <row r="2">
          <cell r="M2" t="str">
            <v>2017WTTNOxNPRM - Baseline</v>
          </cell>
          <cell r="N2">
            <v>0</v>
          </cell>
          <cell r="O2">
            <v>0</v>
          </cell>
        </row>
        <row r="3">
          <cell r="M3" t="str">
            <v>2018WTTNOxNPRM - Baseline</v>
          </cell>
          <cell r="N3">
            <v>4.1759491413570222E-4</v>
          </cell>
          <cell r="O3">
            <v>4.1759491413570222E-4</v>
          </cell>
        </row>
        <row r="4">
          <cell r="M4" t="str">
            <v>2019WTTNOxNPRM - Baseline</v>
          </cell>
          <cell r="N4">
            <v>1.2306007454376401E-3</v>
          </cell>
          <cell r="O4">
            <v>1.2306007454376401E-3</v>
          </cell>
        </row>
        <row r="5">
          <cell r="M5" t="str">
            <v>2020WTTNOxNPRM - Baseline</v>
          </cell>
          <cell r="N5">
            <v>2.4161105117007932E-3</v>
          </cell>
          <cell r="O5">
            <v>2.4161105117007932E-3</v>
          </cell>
        </row>
        <row r="6">
          <cell r="M6" t="str">
            <v>2021WTTNOxNPRM - Baseline</v>
          </cell>
          <cell r="N6">
            <v>6.3656564929536322E-2</v>
          </cell>
          <cell r="O6">
            <v>6.3656564929536322E-2</v>
          </cell>
        </row>
        <row r="7">
          <cell r="M7" t="str">
            <v>2022WTTNOxNPRM - Baseline</v>
          </cell>
          <cell r="N7">
            <v>0.17902554703249116</v>
          </cell>
          <cell r="O7">
            <v>0.17902554703249116</v>
          </cell>
        </row>
        <row r="8">
          <cell r="M8" t="str">
            <v>2023WTTNOxNPRM - Baseline</v>
          </cell>
          <cell r="N8">
            <v>0.3391217897005892</v>
          </cell>
          <cell r="O8">
            <v>0.3391217897005892</v>
          </cell>
        </row>
        <row r="9">
          <cell r="M9" t="str">
            <v>2024WTTNOxNPRM - Baseline</v>
          </cell>
          <cell r="N9">
            <v>0.55127509157637511</v>
          </cell>
          <cell r="O9">
            <v>0.55127509157637511</v>
          </cell>
        </row>
        <row r="10">
          <cell r="M10" t="str">
            <v>2025WTTNOxNPRM - Baseline</v>
          </cell>
          <cell r="N10">
            <v>0.80705232501265312</v>
          </cell>
          <cell r="O10">
            <v>0.80705232501265312</v>
          </cell>
        </row>
        <row r="11">
          <cell r="M11" t="str">
            <v>2026WTTNOxNPRM - Baseline</v>
          </cell>
          <cell r="N11">
            <v>1.0501623760524916</v>
          </cell>
          <cell r="O11">
            <v>1.0501623760524916</v>
          </cell>
        </row>
        <row r="12">
          <cell r="M12" t="str">
            <v>2027WTTNOxNPRM - Baseline</v>
          </cell>
          <cell r="N12">
            <v>1.2777550765976027</v>
          </cell>
          <cell r="O12">
            <v>1.2777550765976027</v>
          </cell>
        </row>
        <row r="13">
          <cell r="M13" t="str">
            <v>2028WTTNOxNPRM - Baseline</v>
          </cell>
          <cell r="N13">
            <v>1.4915963524675191</v>
          </cell>
          <cell r="O13">
            <v>1.4915963524675191</v>
          </cell>
        </row>
        <row r="14">
          <cell r="M14" t="str">
            <v>2029WTTNOxNPRM - Baseline</v>
          </cell>
          <cell r="N14">
            <v>1.6922522823196295</v>
          </cell>
          <cell r="O14">
            <v>1.6922522823196295</v>
          </cell>
        </row>
        <row r="15">
          <cell r="M15" t="str">
            <v>2030WTTNOxNPRM - Baseline</v>
          </cell>
          <cell r="N15">
            <v>1.8803192748387656</v>
          </cell>
          <cell r="O15">
            <v>1.8803192748387656</v>
          </cell>
        </row>
        <row r="16">
          <cell r="M16" t="str">
            <v>2031WTTNOxNPRM - Baseline</v>
          </cell>
          <cell r="N16">
            <v>2.0551831309344837</v>
          </cell>
          <cell r="O16">
            <v>2.0551831309344837</v>
          </cell>
        </row>
        <row r="17">
          <cell r="M17" t="str">
            <v>2032WTTNOxNPRM - Baseline</v>
          </cell>
          <cell r="N17">
            <v>2.2169208545897896</v>
          </cell>
          <cell r="O17">
            <v>2.2169208545897896</v>
          </cell>
        </row>
        <row r="18">
          <cell r="M18" t="str">
            <v>2033WTTNOxNPRM - Baseline</v>
          </cell>
          <cell r="N18">
            <v>2.3662748330965684</v>
          </cell>
          <cell r="O18">
            <v>2.3662748330965684</v>
          </cell>
        </row>
        <row r="19">
          <cell r="M19" t="str">
            <v>2034WTTNOxNPRM - Baseline</v>
          </cell>
          <cell r="N19">
            <v>2.5038229278357971</v>
          </cell>
          <cell r="O19">
            <v>2.5038229278357971</v>
          </cell>
        </row>
        <row r="20">
          <cell r="M20" t="str">
            <v>2035WTTNOxNPRM - Baseline</v>
          </cell>
          <cell r="N20">
            <v>2.6295270383105125</v>
          </cell>
          <cell r="O20">
            <v>2.6295270383105125</v>
          </cell>
        </row>
        <row r="21">
          <cell r="M21" t="str">
            <v>2036WTTNOxNPRM - Baseline</v>
          </cell>
          <cell r="N21">
            <v>2.7440437190998126</v>
          </cell>
          <cell r="O21">
            <v>2.7440437190998126</v>
          </cell>
        </row>
        <row r="22">
          <cell r="M22" t="str">
            <v>2037WTTNOxNPRM - Baseline</v>
          </cell>
          <cell r="N22">
            <v>2.847293139384778</v>
          </cell>
          <cell r="O22">
            <v>2.847293139384778</v>
          </cell>
        </row>
        <row r="23">
          <cell r="M23" t="str">
            <v>2038WTTNOxNPRM - Baseline</v>
          </cell>
          <cell r="N23">
            <v>2.9399838139733157</v>
          </cell>
          <cell r="O23">
            <v>2.9399838139733157</v>
          </cell>
        </row>
        <row r="24">
          <cell r="M24" t="str">
            <v>2039WTTNOxNPRM - Baseline</v>
          </cell>
          <cell r="N24">
            <v>3.0227496216937104</v>
          </cell>
          <cell r="O24">
            <v>3.0227496216937104</v>
          </cell>
        </row>
        <row r="25">
          <cell r="M25" t="str">
            <v>2040WTTNOxNPRM - Baseline</v>
          </cell>
          <cell r="N25">
            <v>3.0962087515565866</v>
          </cell>
          <cell r="O25">
            <v>3.0962087515565866</v>
          </cell>
        </row>
        <row r="26">
          <cell r="M26" t="str">
            <v>2041WTTNOxNPRM - Baseline</v>
          </cell>
          <cell r="N26">
            <v>3.1608904396042607</v>
          </cell>
          <cell r="O26">
            <v>3.1608904396042607</v>
          </cell>
        </row>
        <row r="27">
          <cell r="M27" t="str">
            <v>2042WTTNOxNPRM - Baseline</v>
          </cell>
          <cell r="N27">
            <v>3.2180164201058092</v>
          </cell>
          <cell r="O27">
            <v>3.2180164201058092</v>
          </cell>
        </row>
        <row r="28">
          <cell r="M28" t="str">
            <v>2043WTTNOxNPRM - Baseline</v>
          </cell>
          <cell r="N28">
            <v>3.2682233215150265</v>
          </cell>
          <cell r="O28">
            <v>3.2682233215150265</v>
          </cell>
        </row>
        <row r="29">
          <cell r="M29" t="str">
            <v>2044WTTNOxNPRM - Baseline</v>
          </cell>
          <cell r="N29">
            <v>3.3126132221275335</v>
          </cell>
          <cell r="O29">
            <v>3.3126132221275335</v>
          </cell>
        </row>
        <row r="30">
          <cell r="M30" t="str">
            <v>2045WTTNOxNPRM - Baseline</v>
          </cell>
          <cell r="N30">
            <v>3.3521406093369523</v>
          </cell>
          <cell r="O30">
            <v>3.3521406093369523</v>
          </cell>
        </row>
        <row r="31">
          <cell r="M31" t="str">
            <v>2046WTTNOxNPRM - Baseline</v>
          </cell>
          <cell r="N31">
            <v>3.4155638071455483</v>
          </cell>
          <cell r="O31">
            <v>3.4155638071455483</v>
          </cell>
        </row>
        <row r="32">
          <cell r="M32" t="str">
            <v>2047WTTNOxNPRM - Baseline</v>
          </cell>
          <cell r="N32">
            <v>3.4477521478736213</v>
          </cell>
          <cell r="O32">
            <v>3.4477521478736213</v>
          </cell>
        </row>
        <row r="33">
          <cell r="M33" t="str">
            <v>2048WTTNOxNPRM - Baseline</v>
          </cell>
          <cell r="N33">
            <v>3.4771442177540575</v>
          </cell>
          <cell r="O33">
            <v>3.4771442177540575</v>
          </cell>
        </row>
        <row r="34">
          <cell r="M34" t="str">
            <v>2049WTTNOxNPRM - Baseline</v>
          </cell>
          <cell r="N34">
            <v>3.504132022346973</v>
          </cell>
          <cell r="O34">
            <v>3.504132022346973</v>
          </cell>
        </row>
        <row r="35">
          <cell r="M35" t="str">
            <v>2050WTTNOxNPRM - Baseline</v>
          </cell>
          <cell r="N35">
            <v>3.5291757641471211</v>
          </cell>
          <cell r="O35">
            <v>3.5291757641471211</v>
          </cell>
        </row>
        <row r="36">
          <cell r="M36" t="str">
            <v>2017WTTNOxBaseline - CTF</v>
          </cell>
          <cell r="N36">
            <v>0</v>
          </cell>
          <cell r="O36">
            <v>0</v>
          </cell>
        </row>
        <row r="37">
          <cell r="M37" t="str">
            <v>2018WTTNOxBaseline - CTF</v>
          </cell>
          <cell r="N37">
            <v>0</v>
          </cell>
          <cell r="O37">
            <v>0</v>
          </cell>
        </row>
        <row r="38">
          <cell r="M38" t="str">
            <v>2019WTTNOxBaseline - CTF</v>
          </cell>
          <cell r="N38">
            <v>0</v>
          </cell>
          <cell r="O38">
            <v>0</v>
          </cell>
        </row>
        <row r="39">
          <cell r="M39" t="str">
            <v>2020WTTNOxBaseline - CTF</v>
          </cell>
          <cell r="N39">
            <v>3.7729198403780362E-15</v>
          </cell>
          <cell r="O39">
            <v>3.7729198403780362E-15</v>
          </cell>
        </row>
        <row r="40">
          <cell r="M40" t="str">
            <v>2021WTTNOxBaseline - CTF</v>
          </cell>
          <cell r="N40">
            <v>9.590091805071245E-2</v>
          </cell>
          <cell r="O40">
            <v>9.590091805071245E-2</v>
          </cell>
        </row>
        <row r="41">
          <cell r="M41" t="str">
            <v>2022WTTNOxBaseline - CTF</v>
          </cell>
          <cell r="N41">
            <v>0.18275316096590402</v>
          </cell>
          <cell r="O41">
            <v>0.18275316096590402</v>
          </cell>
        </row>
        <row r="42">
          <cell r="M42" t="str">
            <v>2023WTTNOxBaseline - CTF</v>
          </cell>
          <cell r="N42">
            <v>0.26008772735254493</v>
          </cell>
          <cell r="O42">
            <v>0.26008772735254493</v>
          </cell>
        </row>
        <row r="43">
          <cell r="M43" t="str">
            <v>2024WTTNOxBaseline - CTF</v>
          </cell>
          <cell r="N43">
            <v>0.33400469644584324</v>
          </cell>
          <cell r="O43">
            <v>0.33400469644584324</v>
          </cell>
        </row>
        <row r="44">
          <cell r="M44" t="str">
            <v>2025WTTNOxBaseline - CTF</v>
          </cell>
          <cell r="N44">
            <v>0.40180673996156119</v>
          </cell>
          <cell r="O44">
            <v>0.40180673996156119</v>
          </cell>
        </row>
        <row r="45">
          <cell r="M45" t="str">
            <v>2026WTTNOxBaseline - CTF</v>
          </cell>
          <cell r="N45">
            <v>0.41228572098200889</v>
          </cell>
          <cell r="O45">
            <v>0.41228572098200889</v>
          </cell>
        </row>
        <row r="46">
          <cell r="M46" t="str">
            <v>2027WTTNOxBaseline - CTF</v>
          </cell>
          <cell r="N46">
            <v>0.58725456160815781</v>
          </cell>
          <cell r="O46">
            <v>0.58725456160815781</v>
          </cell>
        </row>
        <row r="47">
          <cell r="M47" t="str">
            <v>2028WTTNOxBaseline - CTF</v>
          </cell>
          <cell r="N47">
            <v>0.80474527810420715</v>
          </cell>
          <cell r="O47">
            <v>0.80474527810420715</v>
          </cell>
        </row>
        <row r="48">
          <cell r="M48" t="str">
            <v>2029WTTNOxBaseline - CTF</v>
          </cell>
          <cell r="N48">
            <v>1.0586937762764719</v>
          </cell>
          <cell r="O48">
            <v>1.0586937762764719</v>
          </cell>
        </row>
        <row r="49">
          <cell r="M49" t="str">
            <v>2030WTTNOxBaseline - CTF</v>
          </cell>
          <cell r="N49">
            <v>1.3449066544106492</v>
          </cell>
          <cell r="O49">
            <v>1.3449066544106492</v>
          </cell>
        </row>
        <row r="50">
          <cell r="M50" t="str">
            <v>2031WTTNOxBaseline - CTF</v>
          </cell>
          <cell r="N50">
            <v>1.6619267861369094</v>
          </cell>
          <cell r="O50">
            <v>1.6619267861369094</v>
          </cell>
        </row>
        <row r="51">
          <cell r="M51" t="str">
            <v>2032WTTNOxBaseline - CTF</v>
          </cell>
          <cell r="N51">
            <v>1.9870206432457782</v>
          </cell>
          <cell r="O51">
            <v>1.9870206432457782</v>
          </cell>
        </row>
        <row r="52">
          <cell r="M52" t="str">
            <v>2033WTTNOxBaseline - CTF</v>
          </cell>
          <cell r="N52">
            <v>2.3323862185833093</v>
          </cell>
          <cell r="O52">
            <v>2.3323862185833093</v>
          </cell>
        </row>
        <row r="53">
          <cell r="M53" t="str">
            <v>2034WTTNOxBaseline - CTF</v>
          </cell>
          <cell r="N53">
            <v>2.689751502443519</v>
          </cell>
          <cell r="O53">
            <v>2.689751502443519</v>
          </cell>
        </row>
        <row r="54">
          <cell r="M54" t="str">
            <v>2035WTTNOxBaseline - CTF</v>
          </cell>
          <cell r="N54">
            <v>3.0583494098836366</v>
          </cell>
          <cell r="O54">
            <v>3.0583494098836366</v>
          </cell>
        </row>
        <row r="55">
          <cell r="M55" t="str">
            <v>2036WTTNOxBaseline - CTF</v>
          </cell>
          <cell r="N55">
            <v>3.4319616084264455</v>
          </cell>
          <cell r="O55">
            <v>3.4319616084264455</v>
          </cell>
        </row>
        <row r="56">
          <cell r="M56" t="str">
            <v>2037WTTNOxBaseline - CTF</v>
          </cell>
          <cell r="N56">
            <v>3.8094270237173191</v>
          </cell>
          <cell r="O56">
            <v>3.8094270237173191</v>
          </cell>
        </row>
        <row r="57">
          <cell r="M57" t="str">
            <v>2038WTTNOxBaseline - CTF</v>
          </cell>
          <cell r="N57">
            <v>4.1888205235411116</v>
          </cell>
          <cell r="O57">
            <v>4.1888205235411116</v>
          </cell>
        </row>
        <row r="58">
          <cell r="M58" t="str">
            <v>2039WTTNOxBaseline - CTF</v>
          </cell>
          <cell r="N58">
            <v>4.5678432618978047</v>
          </cell>
          <cell r="O58">
            <v>4.5678432618978047</v>
          </cell>
        </row>
        <row r="59">
          <cell r="M59" t="str">
            <v>2040WTTNOxBaseline - CTF</v>
          </cell>
          <cell r="N59">
            <v>4.9446770248020364</v>
          </cell>
          <cell r="O59">
            <v>4.9446770248020364</v>
          </cell>
        </row>
        <row r="60">
          <cell r="M60" t="str">
            <v>2041WTTNOxBaseline - CTF</v>
          </cell>
          <cell r="N60">
            <v>5.3372610011756976</v>
          </cell>
          <cell r="O60">
            <v>5.3372610011756976</v>
          </cell>
        </row>
        <row r="61">
          <cell r="M61" t="str">
            <v>2042WTTNOxBaseline - CTF</v>
          </cell>
          <cell r="N61">
            <v>5.7214130284550491</v>
          </cell>
          <cell r="O61">
            <v>5.7214130284550491</v>
          </cell>
        </row>
        <row r="62">
          <cell r="M62" t="str">
            <v>2043WTTNOxBaseline - CTF</v>
          </cell>
          <cell r="N62">
            <v>6.0998998410726379</v>
          </cell>
          <cell r="O62">
            <v>6.0998998410726379</v>
          </cell>
        </row>
        <row r="63">
          <cell r="M63" t="str">
            <v>2044WTTNOxBaseline - CTF</v>
          </cell>
          <cell r="N63">
            <v>6.4717871234385749</v>
          </cell>
          <cell r="O63">
            <v>6.4717871234385749</v>
          </cell>
        </row>
        <row r="64">
          <cell r="M64" t="str">
            <v>2045WTTNOxBaseline - CTF</v>
          </cell>
          <cell r="N64">
            <v>6.8359396829101344</v>
          </cell>
          <cell r="O64">
            <v>6.8359396829101344</v>
          </cell>
        </row>
        <row r="65">
          <cell r="M65" t="str">
            <v>2046WTTNOxBaseline - CTF</v>
          </cell>
          <cell r="N65">
            <v>7.191703045473913</v>
          </cell>
          <cell r="O65">
            <v>7.191703045473913</v>
          </cell>
        </row>
        <row r="66">
          <cell r="M66" t="str">
            <v>2047WTTNOxBaseline - CTF</v>
          </cell>
          <cell r="N66">
            <v>7.5383868921258337</v>
          </cell>
          <cell r="O66">
            <v>7.5383868921258337</v>
          </cell>
        </row>
        <row r="67">
          <cell r="M67" t="str">
            <v>2048WTTNOxBaseline - CTF</v>
          </cell>
          <cell r="N67">
            <v>7.8757944723954418</v>
          </cell>
          <cell r="O67">
            <v>7.8757944723954418</v>
          </cell>
        </row>
        <row r="68">
          <cell r="M68" t="str">
            <v>2049WTTNOxBaseline - CTF</v>
          </cell>
          <cell r="N68">
            <v>8.203761354594544</v>
          </cell>
          <cell r="O68">
            <v>8.203761354594544</v>
          </cell>
        </row>
        <row r="69">
          <cell r="M69" t="str">
            <v>2050WTTNOxBaseline - CTF</v>
          </cell>
          <cell r="N69">
            <v>8.522189979021535</v>
          </cell>
          <cell r="O69">
            <v>8.522189979021535</v>
          </cell>
        </row>
        <row r="70">
          <cell r="M70" t="str">
            <v>2017WTTPM2.5NPRM - Baseline</v>
          </cell>
          <cell r="N70">
            <v>0</v>
          </cell>
          <cell r="O70">
            <v>0</v>
          </cell>
        </row>
        <row r="71">
          <cell r="M71" t="str">
            <v>2018WTTPM2.5NPRM - Baseline</v>
          </cell>
          <cell r="N71">
            <v>-2.302261428323146E-5</v>
          </cell>
          <cell r="O71">
            <v>-2.302261428323146E-5</v>
          </cell>
        </row>
        <row r="72">
          <cell r="M72" t="str">
            <v>2019WTTPM2.5NPRM - Baseline</v>
          </cell>
          <cell r="N72">
            <v>-5.8963596770643181E-5</v>
          </cell>
          <cell r="O72">
            <v>-5.8963596770643181E-5</v>
          </cell>
        </row>
        <row r="73">
          <cell r="M73" t="str">
            <v>2020WTTPM2.5NPRM - Baseline</v>
          </cell>
          <cell r="N73">
            <v>-9.3604462631640469E-5</v>
          </cell>
          <cell r="O73">
            <v>-9.3604462631640469E-5</v>
          </cell>
        </row>
        <row r="74">
          <cell r="M74" t="str">
            <v>2021WTTPM2.5NPRM - Baseline</v>
          </cell>
          <cell r="N74">
            <v>9.5902735591978129E-3</v>
          </cell>
          <cell r="O74">
            <v>9.5902735591978129E-3</v>
          </cell>
        </row>
        <row r="75">
          <cell r="M75" t="str">
            <v>2022WTTPM2.5NPRM - Baseline</v>
          </cell>
          <cell r="N75">
            <v>2.87216165443651E-2</v>
          </cell>
          <cell r="O75">
            <v>2.87216165443651E-2</v>
          </cell>
        </row>
        <row r="76">
          <cell r="M76" t="str">
            <v>2023WTTPM2.5NPRM - Baseline</v>
          </cell>
          <cell r="N76">
            <v>5.6527227911844814E-2</v>
          </cell>
          <cell r="O76">
            <v>5.6527227911844814E-2</v>
          </cell>
        </row>
        <row r="77">
          <cell r="M77" t="str">
            <v>2024WTTPM2.5NPRM - Baseline</v>
          </cell>
          <cell r="N77">
            <v>9.2708279962635046E-2</v>
          </cell>
          <cell r="O77">
            <v>9.2708279962635046E-2</v>
          </cell>
        </row>
        <row r="78">
          <cell r="M78" t="str">
            <v>2025WTTPM2.5NPRM - Baseline</v>
          </cell>
          <cell r="N78">
            <v>0.13668784018513119</v>
          </cell>
          <cell r="O78">
            <v>0.13668784018513119</v>
          </cell>
        </row>
        <row r="79">
          <cell r="M79" t="str">
            <v>2026WTTPM2.5NPRM - Baseline</v>
          </cell>
          <cell r="N79">
            <v>0.18830851812864852</v>
          </cell>
          <cell r="O79">
            <v>0.18830851812864852</v>
          </cell>
        </row>
        <row r="80">
          <cell r="M80" t="str">
            <v>2027WTTPM2.5NPRM - Baseline</v>
          </cell>
          <cell r="N80">
            <v>0.22991499398569662</v>
          </cell>
          <cell r="O80">
            <v>0.22991499398569662</v>
          </cell>
        </row>
        <row r="81">
          <cell r="M81" t="str">
            <v>2028WTTPM2.5NPRM - Baseline</v>
          </cell>
          <cell r="N81">
            <v>0.26922996458417858</v>
          </cell>
          <cell r="O81">
            <v>0.26922996458417858</v>
          </cell>
        </row>
        <row r="82">
          <cell r="M82" t="str">
            <v>2029WTTPM2.5NPRM - Baseline</v>
          </cell>
          <cell r="N82">
            <v>0.30635821410241831</v>
          </cell>
          <cell r="O82">
            <v>0.30635821410241831</v>
          </cell>
        </row>
        <row r="83">
          <cell r="M83" t="str">
            <v>2030WTTPM2.5NPRM - Baseline</v>
          </cell>
          <cell r="N83">
            <v>0.34132718703413789</v>
          </cell>
          <cell r="O83">
            <v>0.34132718703413789</v>
          </cell>
        </row>
        <row r="84">
          <cell r="M84" t="str">
            <v>2031WTTPM2.5NPRM - Baseline</v>
          </cell>
          <cell r="N84">
            <v>0.37328884908292026</v>
          </cell>
          <cell r="O84">
            <v>0.37328884908292026</v>
          </cell>
        </row>
        <row r="85">
          <cell r="M85" t="str">
            <v>2032WTTPM2.5NPRM - Baseline</v>
          </cell>
          <cell r="N85">
            <v>0.40288417014504402</v>
          </cell>
          <cell r="O85">
            <v>0.40288417014504402</v>
          </cell>
        </row>
        <row r="86">
          <cell r="M86" t="str">
            <v>2033WTTPM2.5NPRM - Baseline</v>
          </cell>
          <cell r="N86">
            <v>0.43024924575645956</v>
          </cell>
          <cell r="O86">
            <v>0.43024924575645956</v>
          </cell>
        </row>
        <row r="87">
          <cell r="M87" t="str">
            <v>2034WTTPM2.5NPRM - Baseline</v>
          </cell>
          <cell r="N87">
            <v>0.45548675219106949</v>
          </cell>
          <cell r="O87">
            <v>0.45548675219106949</v>
          </cell>
        </row>
        <row r="88">
          <cell r="M88" t="str">
            <v>2035WTTPM2.5NPRM - Baseline</v>
          </cell>
          <cell r="N88">
            <v>0.47858758668196882</v>
          </cell>
          <cell r="O88">
            <v>0.47858758668196882</v>
          </cell>
        </row>
        <row r="89">
          <cell r="M89" t="str">
            <v>2036WTTPM2.5NPRM - Baseline</v>
          </cell>
          <cell r="N89">
            <v>0.49967109378835767</v>
          </cell>
          <cell r="O89">
            <v>0.49967109378835767</v>
          </cell>
        </row>
        <row r="90">
          <cell r="M90" t="str">
            <v>2037WTTPM2.5NPRM - Baseline</v>
          </cell>
          <cell r="N90">
            <v>0.51871857438240265</v>
          </cell>
          <cell r="O90">
            <v>0.51871857438240265</v>
          </cell>
        </row>
        <row r="91">
          <cell r="M91" t="str">
            <v>2038WTTPM2.5NPRM - Baseline</v>
          </cell>
          <cell r="N91">
            <v>0.5358570344761221</v>
          </cell>
          <cell r="O91">
            <v>0.5358570344761221</v>
          </cell>
        </row>
        <row r="92">
          <cell r="M92" t="str">
            <v>2039WTTPM2.5NPRM - Baseline</v>
          </cell>
          <cell r="N92">
            <v>0.55119945209095833</v>
          </cell>
          <cell r="O92">
            <v>0.55119945209095833</v>
          </cell>
        </row>
        <row r="93">
          <cell r="M93" t="str">
            <v>2040WTTPM2.5NPRM - Baseline</v>
          </cell>
          <cell r="N93">
            <v>0.5648564077602708</v>
          </cell>
          <cell r="O93">
            <v>0.5648564077602708</v>
          </cell>
        </row>
        <row r="94">
          <cell r="M94" t="str">
            <v>2041WTTPM2.5NPRM - Baseline</v>
          </cell>
          <cell r="N94">
            <v>0.57692240191161348</v>
          </cell>
          <cell r="O94">
            <v>0.57692240191161348</v>
          </cell>
        </row>
        <row r="95">
          <cell r="M95" t="str">
            <v>2042WTTPM2.5NPRM - Baseline</v>
          </cell>
          <cell r="N95">
            <v>0.58761837624846835</v>
          </cell>
          <cell r="O95">
            <v>0.58761837624846835</v>
          </cell>
        </row>
        <row r="96">
          <cell r="M96" t="str">
            <v>2043WTTPM2.5NPRM - Baseline</v>
          </cell>
          <cell r="N96">
            <v>0.59705866082566472</v>
          </cell>
          <cell r="O96">
            <v>0.59705866082566472</v>
          </cell>
        </row>
        <row r="97">
          <cell r="M97" t="str">
            <v>2044WTTPM2.5NPRM - Baseline</v>
          </cell>
          <cell r="N97">
            <v>0.60544276860937918</v>
          </cell>
          <cell r="O97">
            <v>0.60544276860937918</v>
          </cell>
        </row>
        <row r="98">
          <cell r="M98" t="str">
            <v>2045WTTPM2.5NPRM - Baseline</v>
          </cell>
          <cell r="N98">
            <v>0.6129434486329346</v>
          </cell>
          <cell r="O98">
            <v>0.6129434486329346</v>
          </cell>
        </row>
        <row r="99">
          <cell r="M99" t="str">
            <v>2046WTTPM2.5NPRM - Baseline</v>
          </cell>
          <cell r="N99">
            <v>0.62505292335675666</v>
          </cell>
          <cell r="O99">
            <v>0.62505292335675666</v>
          </cell>
        </row>
        <row r="100">
          <cell r="M100" t="str">
            <v>2047WTTPM2.5NPRM - Baseline</v>
          </cell>
          <cell r="N100">
            <v>0.63122054074644496</v>
          </cell>
          <cell r="O100">
            <v>0.63122054074644496</v>
          </cell>
        </row>
        <row r="101">
          <cell r="M101" t="str">
            <v>2048WTTPM2.5NPRM - Baseline</v>
          </cell>
          <cell r="N101">
            <v>0.63687860131442431</v>
          </cell>
          <cell r="O101">
            <v>0.63687860131442431</v>
          </cell>
        </row>
        <row r="102">
          <cell r="M102" t="str">
            <v>2049WTTPM2.5NPRM - Baseline</v>
          </cell>
          <cell r="N102">
            <v>0.64209796045961065</v>
          </cell>
          <cell r="O102">
            <v>0.64209796045961065</v>
          </cell>
        </row>
        <row r="103">
          <cell r="M103" t="str">
            <v>2050WTTPM2.5NPRM - Baseline</v>
          </cell>
          <cell r="N103">
            <v>0.64696208061761717</v>
          </cell>
          <cell r="O103">
            <v>0.64696208061761717</v>
          </cell>
        </row>
        <row r="104">
          <cell r="M104" t="str">
            <v>2017WTTPM2.5Baseline - CTF</v>
          </cell>
          <cell r="N104">
            <v>0</v>
          </cell>
          <cell r="O104">
            <v>0</v>
          </cell>
        </row>
        <row r="105">
          <cell r="M105" t="str">
            <v>2018WTTPM2.5Baseline - CTF</v>
          </cell>
          <cell r="N105">
            <v>0</v>
          </cell>
          <cell r="O105">
            <v>0</v>
          </cell>
        </row>
        <row r="106">
          <cell r="M106" t="str">
            <v>2019WTTPM2.5Baseline - CTF</v>
          </cell>
          <cell r="N106">
            <v>0</v>
          </cell>
          <cell r="O106">
            <v>0</v>
          </cell>
        </row>
        <row r="107">
          <cell r="M107" t="str">
            <v>2020WTTPM2.5Baseline - CTF</v>
          </cell>
          <cell r="N107">
            <v>6.6584737551243255E-16</v>
          </cell>
          <cell r="O107">
            <v>6.6584737551243255E-16</v>
          </cell>
        </row>
        <row r="108">
          <cell r="M108" t="str">
            <v>2021WTTPM2.5Baseline - CTF</v>
          </cell>
          <cell r="N108">
            <v>1.7329735860360424E-2</v>
          </cell>
          <cell r="O108">
            <v>1.7329735860360424E-2</v>
          </cell>
        </row>
        <row r="109">
          <cell r="M109" t="str">
            <v>2022WTTPM2.5Baseline - CTF</v>
          </cell>
          <cell r="N109">
            <v>3.3615373563196806E-2</v>
          </cell>
          <cell r="O109">
            <v>3.3615373563196806E-2</v>
          </cell>
        </row>
        <row r="110">
          <cell r="M110" t="str">
            <v>2023WTTPM2.5Baseline - CTF</v>
          </cell>
          <cell r="N110">
            <v>4.898534013321066E-2</v>
          </cell>
          <cell r="O110">
            <v>4.898534013321066E-2</v>
          </cell>
        </row>
        <row r="111">
          <cell r="M111" t="str">
            <v>2024WTTPM2.5Baseline - CTF</v>
          </cell>
          <cell r="N111">
            <v>6.3055563744668502E-2</v>
          </cell>
          <cell r="O111">
            <v>6.3055563744668502E-2</v>
          </cell>
        </row>
        <row r="112">
          <cell r="M112" t="str">
            <v>2025WTTPM2.5Baseline - CTF</v>
          </cell>
          <cell r="N112">
            <v>7.6051049278843971E-2</v>
          </cell>
          <cell r="O112">
            <v>7.6051049278843971E-2</v>
          </cell>
        </row>
        <row r="113">
          <cell r="M113" t="str">
            <v>2026WTTPM2.5Baseline - CTF</v>
          </cell>
          <cell r="N113">
            <v>7.5778370133626316E-2</v>
          </cell>
          <cell r="O113">
            <v>7.5778370133626316E-2</v>
          </cell>
        </row>
        <row r="114">
          <cell r="M114" t="str">
            <v>2027WTTPM2.5Baseline - CTF</v>
          </cell>
          <cell r="N114">
            <v>0.10580807477465427</v>
          </cell>
          <cell r="O114">
            <v>0.10580807477465427</v>
          </cell>
        </row>
        <row r="115">
          <cell r="M115" t="str">
            <v>2028WTTPM2.5Baseline - CTF</v>
          </cell>
          <cell r="N115">
            <v>0.1430256345337175</v>
          </cell>
          <cell r="O115">
            <v>0.1430256345337175</v>
          </cell>
        </row>
        <row r="116">
          <cell r="M116" t="str">
            <v>2029WTTPM2.5Baseline - CTF</v>
          </cell>
          <cell r="N116">
            <v>0.18663461951417498</v>
          </cell>
          <cell r="O116">
            <v>0.18663461951417498</v>
          </cell>
        </row>
        <row r="117">
          <cell r="M117" t="str">
            <v>2030WTTPM2.5Baseline - CTF</v>
          </cell>
          <cell r="N117">
            <v>0.23607090553171067</v>
          </cell>
          <cell r="O117">
            <v>0.23607090553171067</v>
          </cell>
        </row>
        <row r="118">
          <cell r="M118" t="str">
            <v>2031WTTPM2.5Baseline - CTF</v>
          </cell>
          <cell r="N118">
            <v>0.28964886469723705</v>
          </cell>
          <cell r="O118">
            <v>0.28964886469723705</v>
          </cell>
        </row>
        <row r="119">
          <cell r="M119" t="str">
            <v>2032WTTPM2.5Baseline - CTF</v>
          </cell>
          <cell r="N119">
            <v>0.34438947307233247</v>
          </cell>
          <cell r="O119">
            <v>0.34438947307233247</v>
          </cell>
        </row>
        <row r="120">
          <cell r="M120" t="str">
            <v>2033WTTPM2.5Baseline - CTF</v>
          </cell>
          <cell r="N120">
            <v>0.40261434205244745</v>
          </cell>
          <cell r="O120">
            <v>0.40261434205244745</v>
          </cell>
        </row>
        <row r="121">
          <cell r="M121" t="str">
            <v>2034WTTPM2.5Baseline - CTF</v>
          </cell>
          <cell r="N121">
            <v>0.46281987385227757</v>
          </cell>
          <cell r="O121">
            <v>0.46281987385227757</v>
          </cell>
        </row>
        <row r="122">
          <cell r="M122" t="str">
            <v>2035WTTPM2.5Baseline - CTF</v>
          </cell>
          <cell r="N122">
            <v>0.52488359331803536</v>
          </cell>
          <cell r="O122">
            <v>0.52488359331803536</v>
          </cell>
        </row>
        <row r="123">
          <cell r="M123" t="str">
            <v>2036WTTPM2.5Baseline - CTF</v>
          </cell>
          <cell r="N123">
            <v>0.58774726492064089</v>
          </cell>
          <cell r="O123">
            <v>0.58774726492064089</v>
          </cell>
        </row>
        <row r="124">
          <cell r="M124" t="str">
            <v>2037WTTPM2.5Baseline - CTF</v>
          </cell>
          <cell r="N124">
            <v>0.6512223404649875</v>
          </cell>
          <cell r="O124">
            <v>0.6512223404649875</v>
          </cell>
        </row>
        <row r="125">
          <cell r="M125" t="str">
            <v>2038WTTPM2.5Baseline - CTF</v>
          </cell>
          <cell r="N125">
            <v>0.71498634421540286</v>
          </cell>
          <cell r="O125">
            <v>0.71498634421540286</v>
          </cell>
        </row>
        <row r="126">
          <cell r="M126" t="str">
            <v>2039WTTPM2.5Baseline - CTF</v>
          </cell>
          <cell r="N126">
            <v>0.7786541000667343</v>
          </cell>
          <cell r="O126">
            <v>0.7786541000667343</v>
          </cell>
        </row>
        <row r="127">
          <cell r="M127" t="str">
            <v>2040WTTPM2.5Baseline - CTF</v>
          </cell>
          <cell r="N127">
            <v>0.84192157806559687</v>
          </cell>
          <cell r="O127">
            <v>0.84192157806559687</v>
          </cell>
        </row>
        <row r="128">
          <cell r="M128" t="str">
            <v>2041WTTPM2.5Baseline - CTF</v>
          </cell>
          <cell r="N128">
            <v>0.9079137325294756</v>
          </cell>
          <cell r="O128">
            <v>0.9079137325294756</v>
          </cell>
        </row>
        <row r="129">
          <cell r="M129" t="str">
            <v>2042WTTPM2.5Baseline - CTF</v>
          </cell>
          <cell r="N129">
            <v>0.97238291392803822</v>
          </cell>
          <cell r="O129">
            <v>0.97238291392803822</v>
          </cell>
        </row>
        <row r="130">
          <cell r="M130" t="str">
            <v>2043WTTPM2.5Baseline - CTF</v>
          </cell>
          <cell r="N130">
            <v>1.0358722467932844</v>
          </cell>
          <cell r="O130">
            <v>1.0358722467932844</v>
          </cell>
        </row>
        <row r="131">
          <cell r="M131" t="str">
            <v>2044WTTPM2.5Baseline - CTF</v>
          </cell>
          <cell r="N131">
            <v>1.0982230537235171</v>
          </cell>
          <cell r="O131">
            <v>1.0982230537235171</v>
          </cell>
        </row>
        <row r="132">
          <cell r="M132" t="str">
            <v>2045WTTPM2.5Baseline - CTF</v>
          </cell>
          <cell r="N132">
            <v>1.1592457627582951</v>
          </cell>
          <cell r="O132">
            <v>1.1592457627582951</v>
          </cell>
        </row>
        <row r="133">
          <cell r="M133" t="str">
            <v>2046WTTPM2.5Baseline - CTF</v>
          </cell>
          <cell r="N133">
            <v>1.2188343830059445</v>
          </cell>
          <cell r="O133">
            <v>1.2188343830059445</v>
          </cell>
        </row>
        <row r="134">
          <cell r="M134" t="str">
            <v>2047WTTPM2.5Baseline - CTF</v>
          </cell>
          <cell r="N134">
            <v>1.2768747922255814</v>
          </cell>
          <cell r="O134">
            <v>1.2768747922255814</v>
          </cell>
        </row>
        <row r="135">
          <cell r="M135" t="str">
            <v>2048WTTPM2.5Baseline - CTF</v>
          </cell>
          <cell r="N135">
            <v>1.3333388713816579</v>
          </cell>
          <cell r="O135">
            <v>1.3333388713816579</v>
          </cell>
        </row>
        <row r="136">
          <cell r="M136" t="str">
            <v>2049WTTPM2.5Baseline - CTF</v>
          </cell>
          <cell r="N136">
            <v>1.3881997563458124</v>
          </cell>
          <cell r="O136">
            <v>1.3881997563458124</v>
          </cell>
        </row>
        <row r="137">
          <cell r="M137" t="str">
            <v>2050WTTPM2.5Baseline - CTF</v>
          </cell>
          <cell r="N137">
            <v>1.4414449119229513</v>
          </cell>
          <cell r="O137">
            <v>1.4414449119229513</v>
          </cell>
        </row>
        <row r="138">
          <cell r="M138" t="str">
            <v>2017WTTROGNPRM - Baseline</v>
          </cell>
          <cell r="N138">
            <v>0</v>
          </cell>
          <cell r="O138">
            <v>0</v>
          </cell>
        </row>
        <row r="139">
          <cell r="M139" t="str">
            <v>2018WTTROGNPRM - Baseline</v>
          </cell>
          <cell r="N139">
            <v>2.1822563385975979E-3</v>
          </cell>
          <cell r="O139">
            <v>2.1822563385975979E-3</v>
          </cell>
        </row>
        <row r="140">
          <cell r="M140" t="str">
            <v>2019WTTROGNPRM - Baseline</v>
          </cell>
          <cell r="N140">
            <v>6.3578182507507807E-3</v>
          </cell>
          <cell r="O140">
            <v>6.3578182507507807E-3</v>
          </cell>
        </row>
        <row r="141">
          <cell r="M141" t="str">
            <v>2020WTTROGNPRM - Baseline</v>
          </cell>
          <cell r="N141">
            <v>1.2298841328837328E-2</v>
          </cell>
          <cell r="O141">
            <v>1.2298841328837328E-2</v>
          </cell>
        </row>
        <row r="142">
          <cell r="M142" t="str">
            <v>2021WTTROGNPRM - Baseline</v>
          </cell>
          <cell r="N142">
            <v>0.21826285980023796</v>
          </cell>
          <cell r="O142">
            <v>0.21826285980023796</v>
          </cell>
        </row>
        <row r="143">
          <cell r="M143" t="str">
            <v>2022WTTROGNPRM - Baseline</v>
          </cell>
          <cell r="N143">
            <v>0.61451670740166209</v>
          </cell>
          <cell r="O143">
            <v>0.61451670740166209</v>
          </cell>
        </row>
        <row r="144">
          <cell r="M144" t="str">
            <v>2023WTTROGNPRM - Baseline</v>
          </cell>
          <cell r="N144">
            <v>1.1836050964226308</v>
          </cell>
          <cell r="O144">
            <v>1.1836050964226308</v>
          </cell>
        </row>
        <row r="145">
          <cell r="M145" t="str">
            <v>2024WTTROGNPRM - Baseline</v>
          </cell>
          <cell r="N145">
            <v>1.9148519155835326</v>
          </cell>
          <cell r="O145">
            <v>1.9148519155835326</v>
          </cell>
        </row>
        <row r="146">
          <cell r="M146" t="str">
            <v>2025WTTROGNPRM - Baseline</v>
          </cell>
          <cell r="N146">
            <v>2.7934134162565694</v>
          </cell>
          <cell r="O146">
            <v>2.7934134162565694</v>
          </cell>
        </row>
        <row r="147">
          <cell r="M147" t="str">
            <v>2026WTTROGNPRM - Baseline</v>
          </cell>
          <cell r="N147">
            <v>3.6068401184274359</v>
          </cell>
          <cell r="O147">
            <v>3.6068401184274359</v>
          </cell>
        </row>
        <row r="148">
          <cell r="M148" t="str">
            <v>2027WTTROGNPRM - Baseline</v>
          </cell>
          <cell r="N148">
            <v>4.3760140309260915</v>
          </cell>
          <cell r="O148">
            <v>4.3760140309260915</v>
          </cell>
        </row>
        <row r="149">
          <cell r="M149" t="str">
            <v>2028WTTROGNPRM - Baseline</v>
          </cell>
          <cell r="N149">
            <v>5.0970832731972946</v>
          </cell>
          <cell r="O149">
            <v>5.0970832731972946</v>
          </cell>
        </row>
        <row r="150">
          <cell r="M150" t="str">
            <v>2029WTTROGNPRM - Baseline</v>
          </cell>
          <cell r="N150">
            <v>5.7726633484150955</v>
          </cell>
          <cell r="O150">
            <v>5.7726633484150955</v>
          </cell>
        </row>
        <row r="151">
          <cell r="M151" t="str">
            <v>2030WTTROGNPRM - Baseline</v>
          </cell>
          <cell r="N151">
            <v>6.4038010964298007</v>
          </cell>
          <cell r="O151">
            <v>6.4038010964298007</v>
          </cell>
        </row>
        <row r="152">
          <cell r="M152" t="str">
            <v>2031WTTROGNPRM - Baseline</v>
          </cell>
          <cell r="N152">
            <v>6.9935971945831499</v>
          </cell>
          <cell r="O152">
            <v>6.9935971945831499</v>
          </cell>
        </row>
        <row r="153">
          <cell r="M153" t="str">
            <v>2032WTTROGNPRM - Baseline</v>
          </cell>
          <cell r="N153">
            <v>7.5382746117571218</v>
          </cell>
          <cell r="O153">
            <v>7.5382746117571218</v>
          </cell>
        </row>
        <row r="154">
          <cell r="M154" t="str">
            <v>2033WTTROGNPRM - Baseline</v>
          </cell>
          <cell r="N154">
            <v>8.040326936350267</v>
          </cell>
          <cell r="O154">
            <v>8.040326936350267</v>
          </cell>
        </row>
        <row r="155">
          <cell r="M155" t="str">
            <v>2034WTTROGNPRM - Baseline</v>
          </cell>
          <cell r="N155">
            <v>8.5017828645676587</v>
          </cell>
          <cell r="O155">
            <v>8.5017828645676587</v>
          </cell>
        </row>
        <row r="156">
          <cell r="M156" t="str">
            <v>2035WTTROGNPRM - Baseline</v>
          </cell>
          <cell r="N156">
            <v>8.9225673719778307</v>
          </cell>
          <cell r="O156">
            <v>8.9225673719778307</v>
          </cell>
        </row>
        <row r="157">
          <cell r="M157" t="str">
            <v>2036WTTROGNPRM - Baseline</v>
          </cell>
          <cell r="N157">
            <v>9.3048752372393722</v>
          </cell>
          <cell r="O157">
            <v>9.3048752372393722</v>
          </cell>
        </row>
        <row r="158">
          <cell r="M158" t="str">
            <v>2037WTTROGNPRM - Baseline</v>
          </cell>
          <cell r="N158">
            <v>9.6485799262129692</v>
          </cell>
          <cell r="O158">
            <v>9.6485799262129692</v>
          </cell>
        </row>
        <row r="159">
          <cell r="M159" t="str">
            <v>2038WTTROGNPRM - Baseline</v>
          </cell>
          <cell r="N159">
            <v>9.9561376096835197</v>
          </cell>
          <cell r="O159">
            <v>9.9561376096835197</v>
          </cell>
        </row>
        <row r="160">
          <cell r="M160" t="str">
            <v>2039WTTROGNPRM - Baseline</v>
          </cell>
          <cell r="N160">
            <v>10.229760655985116</v>
          </cell>
          <cell r="O160">
            <v>10.229760655985116</v>
          </cell>
        </row>
        <row r="161">
          <cell r="M161" t="str">
            <v>2040WTTROGNPRM - Baseline</v>
          </cell>
          <cell r="N161">
            <v>10.471596603835879</v>
          </cell>
          <cell r="O161">
            <v>10.471596603835879</v>
          </cell>
        </row>
        <row r="162">
          <cell r="M162" t="str">
            <v>2041WTTROGNPRM - Baseline</v>
          </cell>
          <cell r="N162">
            <v>10.683487317093432</v>
          </cell>
          <cell r="O162">
            <v>10.683487317093432</v>
          </cell>
        </row>
        <row r="163">
          <cell r="M163" t="str">
            <v>2042WTTROGNPRM - Baseline</v>
          </cell>
          <cell r="N163">
            <v>10.86961405386713</v>
          </cell>
          <cell r="O163">
            <v>10.86961405386713</v>
          </cell>
        </row>
        <row r="164">
          <cell r="M164" t="str">
            <v>2043WTTROGNPRM - Baseline</v>
          </cell>
          <cell r="N164">
            <v>11.032175377509528</v>
          </cell>
          <cell r="O164">
            <v>11.032175377509528</v>
          </cell>
        </row>
        <row r="165">
          <cell r="M165" t="str">
            <v>2044WTTROGNPRM - Baseline</v>
          </cell>
          <cell r="N165">
            <v>11.174937220338398</v>
          </cell>
          <cell r="O165">
            <v>11.174937220338398</v>
          </cell>
        </row>
        <row r="166">
          <cell r="M166" t="str">
            <v>2045WTTROGNPRM - Baseline</v>
          </cell>
          <cell r="N166">
            <v>11.301162339215722</v>
          </cell>
          <cell r="O166">
            <v>11.301162339215722</v>
          </cell>
        </row>
        <row r="167">
          <cell r="M167" t="str">
            <v>2046WTTROGNPRM - Baseline</v>
          </cell>
          <cell r="N167">
            <v>11.501687009973915</v>
          </cell>
          <cell r="O167">
            <v>11.501687009973915</v>
          </cell>
        </row>
        <row r="168">
          <cell r="M168" t="str">
            <v>2047WTTROGNPRM - Baseline</v>
          </cell>
          <cell r="N168">
            <v>11.602943717849985</v>
          </cell>
          <cell r="O168">
            <v>11.602943717849985</v>
          </cell>
        </row>
        <row r="169">
          <cell r="M169" t="str">
            <v>2048WTTROGNPRM - Baseline</v>
          </cell>
          <cell r="N169">
            <v>11.694729096057621</v>
          </cell>
          <cell r="O169">
            <v>11.694729096057621</v>
          </cell>
        </row>
        <row r="170">
          <cell r="M170" t="str">
            <v>2049WTTROGNPRM - Baseline</v>
          </cell>
          <cell r="N170">
            <v>11.778385439231876</v>
          </cell>
          <cell r="O170">
            <v>11.778385439231876</v>
          </cell>
        </row>
        <row r="171">
          <cell r="M171" t="str">
            <v>2050WTTROGNPRM - Baseline</v>
          </cell>
          <cell r="N171">
            <v>11.855481587789034</v>
          </cell>
          <cell r="O171">
            <v>11.855481587789034</v>
          </cell>
        </row>
        <row r="172">
          <cell r="M172" t="str">
            <v>2017WTTROGBaseline - CTF</v>
          </cell>
          <cell r="N172">
            <v>0</v>
          </cell>
          <cell r="O172">
            <v>0</v>
          </cell>
        </row>
        <row r="173">
          <cell r="M173" t="str">
            <v>2018WTTROGBaseline - CTF</v>
          </cell>
          <cell r="N173">
            <v>0</v>
          </cell>
          <cell r="O173">
            <v>0</v>
          </cell>
        </row>
        <row r="174">
          <cell r="M174" t="str">
            <v>2019WTTROGBaseline - CTF</v>
          </cell>
          <cell r="N174">
            <v>0</v>
          </cell>
          <cell r="O174">
            <v>0</v>
          </cell>
        </row>
        <row r="175">
          <cell r="M175" t="str">
            <v>2020WTTROGBaseline - CTF</v>
          </cell>
          <cell r="N175">
            <v>1.1742024371171224E-14</v>
          </cell>
          <cell r="O175">
            <v>1.1742024371171224E-14</v>
          </cell>
        </row>
        <row r="176">
          <cell r="M176" t="str">
            <v>2021WTTROGBaseline - CTF</v>
          </cell>
          <cell r="N176">
            <v>0.30140029660413098</v>
          </cell>
          <cell r="O176">
            <v>0.30140029660413098</v>
          </cell>
        </row>
        <row r="177">
          <cell r="M177" t="str">
            <v>2022WTTROGBaseline - CTF</v>
          </cell>
          <cell r="N177">
            <v>0.58458374567950011</v>
          </cell>
          <cell r="O177">
            <v>0.58458374567950011</v>
          </cell>
        </row>
        <row r="178">
          <cell r="M178" t="str">
            <v>2023WTTROGBaseline - CTF</v>
          </cell>
          <cell r="N178">
            <v>0.84912575659847755</v>
          </cell>
          <cell r="O178">
            <v>0.84912575659847755</v>
          </cell>
        </row>
        <row r="179">
          <cell r="M179" t="str">
            <v>2024WTTROGBaseline - CTF</v>
          </cell>
          <cell r="N179">
            <v>1.0879948714756238</v>
          </cell>
          <cell r="O179">
            <v>1.0879948714756238</v>
          </cell>
        </row>
        <row r="180">
          <cell r="M180" t="str">
            <v>2025WTTROGBaseline - CTF</v>
          </cell>
          <cell r="N180">
            <v>1.3063147909968684</v>
          </cell>
          <cell r="O180">
            <v>1.3063147909968684</v>
          </cell>
        </row>
        <row r="181">
          <cell r="M181" t="str">
            <v>2026WTTROGBaseline - CTF</v>
          </cell>
          <cell r="N181">
            <v>1.3725320862096295</v>
          </cell>
          <cell r="O181">
            <v>1.3725320862096295</v>
          </cell>
        </row>
        <row r="182">
          <cell r="M182" t="str">
            <v>2027WTTROGBaseline - CTF</v>
          </cell>
          <cell r="N182">
            <v>2.0077371380132814</v>
          </cell>
          <cell r="O182">
            <v>2.0077371380132814</v>
          </cell>
        </row>
        <row r="183">
          <cell r="M183" t="str">
            <v>2028WTTROGBaseline - CTF</v>
          </cell>
          <cell r="N183">
            <v>2.804207019921467</v>
          </cell>
          <cell r="O183">
            <v>2.804207019921467</v>
          </cell>
        </row>
        <row r="184">
          <cell r="M184" t="str">
            <v>2029WTTROGBaseline - CTF</v>
          </cell>
          <cell r="N184">
            <v>3.736863486118343</v>
          </cell>
          <cell r="O184">
            <v>3.736863486118343</v>
          </cell>
        </row>
        <row r="185">
          <cell r="M185" t="str">
            <v>2030WTTROGBaseline - CTF</v>
          </cell>
          <cell r="N185">
            <v>4.7869324516280489</v>
          </cell>
          <cell r="O185">
            <v>4.7869324516280489</v>
          </cell>
        </row>
        <row r="186">
          <cell r="M186" t="str">
            <v>2031WTTROGBaseline - CTF</v>
          </cell>
          <cell r="N186">
            <v>5.9653247484904837</v>
          </cell>
          <cell r="O186">
            <v>5.9653247484904837</v>
          </cell>
        </row>
        <row r="187">
          <cell r="M187" t="str">
            <v>2032WTTROGBaseline - CTF</v>
          </cell>
          <cell r="N187">
            <v>7.1770927784515441</v>
          </cell>
          <cell r="O187">
            <v>7.1770927784515441</v>
          </cell>
        </row>
        <row r="188">
          <cell r="M188" t="str">
            <v>2033WTTROGBaseline - CTF</v>
          </cell>
          <cell r="N188">
            <v>8.4614284625262961</v>
          </cell>
          <cell r="O188">
            <v>8.4614284625262961</v>
          </cell>
        </row>
        <row r="189">
          <cell r="M189" t="str">
            <v>2034WTTROGBaseline - CTF</v>
          </cell>
          <cell r="N189">
            <v>9.7904238558619934</v>
          </cell>
          <cell r="O189">
            <v>9.7904238558619934</v>
          </cell>
        </row>
        <row r="190">
          <cell r="M190" t="str">
            <v>2035WTTROGBaseline - CTF</v>
          </cell>
          <cell r="N190">
            <v>11.161199555600085</v>
          </cell>
          <cell r="O190">
            <v>11.161199555600085</v>
          </cell>
        </row>
        <row r="191">
          <cell r="M191" t="str">
            <v>2036WTTROGBaseline - CTF</v>
          </cell>
          <cell r="N191">
            <v>12.550971549831781</v>
          </cell>
          <cell r="O191">
            <v>12.550971549831781</v>
          </cell>
        </row>
        <row r="192">
          <cell r="M192" t="str">
            <v>2037WTTROGBaseline - CTF</v>
          </cell>
          <cell r="N192">
            <v>13.955377993621829</v>
          </cell>
          <cell r="O192">
            <v>13.955377993621829</v>
          </cell>
        </row>
        <row r="193">
          <cell r="M193" t="str">
            <v>2038WTTROGBaseline - CTF</v>
          </cell>
          <cell r="N193">
            <v>15.367291882565951</v>
          </cell>
          <cell r="O193">
            <v>15.367291882565951</v>
          </cell>
        </row>
        <row r="194">
          <cell r="M194" t="str">
            <v>2039WTTROGBaseline - CTF</v>
          </cell>
          <cell r="N194">
            <v>16.778200606289186</v>
          </cell>
          <cell r="O194">
            <v>16.778200606289186</v>
          </cell>
        </row>
        <row r="195">
          <cell r="M195" t="str">
            <v>2040WTTROGBaseline - CTF</v>
          </cell>
          <cell r="N195">
            <v>18.181351040412974</v>
          </cell>
          <cell r="O195">
            <v>18.181351040412974</v>
          </cell>
        </row>
        <row r="196">
          <cell r="M196" t="str">
            <v>2041WTTROGBaseline - CTF</v>
          </cell>
          <cell r="N196">
            <v>19.641049461976628</v>
          </cell>
          <cell r="O196">
            <v>19.641049461976628</v>
          </cell>
        </row>
        <row r="197">
          <cell r="M197" t="str">
            <v>2042WTTROGBaseline - CTF</v>
          </cell>
          <cell r="N197">
            <v>21.071621465844832</v>
          </cell>
          <cell r="O197">
            <v>21.071621465844832</v>
          </cell>
        </row>
        <row r="198">
          <cell r="M198" t="str">
            <v>2043WTTROGBaseline - CTF</v>
          </cell>
          <cell r="N198">
            <v>22.481545793681995</v>
          </cell>
          <cell r="O198">
            <v>22.481545793681995</v>
          </cell>
        </row>
        <row r="199">
          <cell r="M199" t="str">
            <v>2044WTTROGBaseline - CTF</v>
          </cell>
          <cell r="N199">
            <v>23.867438870783666</v>
          </cell>
          <cell r="O199">
            <v>23.867438870783666</v>
          </cell>
        </row>
        <row r="200">
          <cell r="M200" t="str">
            <v>2045WTTROGBaseline - CTF</v>
          </cell>
          <cell r="N200">
            <v>25.225098700635627</v>
          </cell>
          <cell r="O200">
            <v>25.225098700635627</v>
          </cell>
        </row>
        <row r="201">
          <cell r="M201" t="str">
            <v>2046WTTROGBaseline - CTF</v>
          </cell>
          <cell r="N201">
            <v>26.552044099045048</v>
          </cell>
          <cell r="O201">
            <v>26.552044099045048</v>
          </cell>
        </row>
        <row r="202">
          <cell r="M202" t="str">
            <v>2047WTTROGBaseline - CTF</v>
          </cell>
          <cell r="N202">
            <v>27.845704473211246</v>
          </cell>
          <cell r="O202">
            <v>27.845704473211246</v>
          </cell>
        </row>
        <row r="203">
          <cell r="M203" t="str">
            <v>2048WTTROGBaseline - CTF</v>
          </cell>
          <cell r="N203">
            <v>29.105269907727468</v>
          </cell>
          <cell r="O203">
            <v>29.105269907727468</v>
          </cell>
        </row>
        <row r="204">
          <cell r="M204" t="str">
            <v>2049WTTROGBaseline - CTF</v>
          </cell>
          <cell r="N204">
            <v>30.330146209207708</v>
          </cell>
          <cell r="O204">
            <v>30.330146209207708</v>
          </cell>
        </row>
        <row r="205">
          <cell r="M205" t="str">
            <v>2050WTTROGBaseline - CTF</v>
          </cell>
          <cell r="N205">
            <v>31.519908867917554</v>
          </cell>
          <cell r="O205">
            <v>31.519908867917554</v>
          </cell>
        </row>
        <row r="206">
          <cell r="M206" t="str">
            <v>2017WTTCO2eNPRM - Baseline</v>
          </cell>
          <cell r="N206">
            <v>0</v>
          </cell>
          <cell r="O206">
            <v>0</v>
          </cell>
        </row>
        <row r="207">
          <cell r="M207" t="str">
            <v>2018WTTCO2eNPRM - Baseline</v>
          </cell>
          <cell r="N207">
            <v>-0.61490656919301778</v>
          </cell>
          <cell r="O207">
            <v>-0.61153111872156818</v>
          </cell>
        </row>
        <row r="208">
          <cell r="M208" t="str">
            <v>2019WTTCO2eNPRM - Baseline</v>
          </cell>
          <cell r="N208">
            <v>-1.6340853530421831</v>
          </cell>
          <cell r="O208">
            <v>-1.5911724486971373</v>
          </cell>
        </row>
        <row r="209">
          <cell r="M209" t="str">
            <v>2020WTTCO2eNPRM - Baseline</v>
          </cell>
          <cell r="N209">
            <v>-2.7750369729665567</v>
          </cell>
          <cell r="O209">
            <v>-2.6012404144584518</v>
          </cell>
        </row>
        <row r="210">
          <cell r="M210" t="str">
            <v>2021WTTCO2eNPRM - Baseline</v>
          </cell>
          <cell r="N210">
            <v>232.42747512558557</v>
          </cell>
          <cell r="O210">
            <v>285.40260465492872</v>
          </cell>
        </row>
        <row r="211">
          <cell r="M211" t="str">
            <v>2022WTTCO2eNPRM - Baseline</v>
          </cell>
          <cell r="N211">
            <v>686.51240456797859</v>
          </cell>
          <cell r="O211">
            <v>844.30579899605868</v>
          </cell>
        </row>
        <row r="212">
          <cell r="M212" t="str">
            <v>2023WTTCO2eNPRM - Baseline</v>
          </cell>
          <cell r="N212">
            <v>1349.7940823924437</v>
          </cell>
          <cell r="O212">
            <v>1659.8151035783171</v>
          </cell>
        </row>
        <row r="213">
          <cell r="M213" t="str">
            <v>2024WTTCO2eNPRM - Baseline</v>
          </cell>
          <cell r="N213">
            <v>2214.7460782722433</v>
          </cell>
          <cell r="O213">
            <v>2722.1991151221414</v>
          </cell>
        </row>
        <row r="214">
          <cell r="M214" t="str">
            <v>2025WTTCO2eNPRM - Baseline</v>
          </cell>
          <cell r="N214">
            <v>3262.894894334373</v>
          </cell>
          <cell r="O214">
            <v>4009.9511754755704</v>
          </cell>
        </row>
        <row r="215">
          <cell r="M215" t="str">
            <v>2026WTTCO2eNPRM - Baseline</v>
          </cell>
          <cell r="N215">
            <v>4333.8609436572633</v>
          </cell>
          <cell r="O215">
            <v>5306.2695053771422</v>
          </cell>
        </row>
        <row r="216">
          <cell r="M216" t="str">
            <v>2027WTTCO2eNPRM - Baseline</v>
          </cell>
          <cell r="N216">
            <v>5313.5089767451773</v>
          </cell>
          <cell r="O216">
            <v>6504.4210092125395</v>
          </cell>
        </row>
        <row r="217">
          <cell r="M217" t="str">
            <v>2028WTTCO2eNPRM - Baseline</v>
          </cell>
          <cell r="N217">
            <v>6243.9818175561422</v>
          </cell>
          <cell r="O217">
            <v>7642.1764813169702</v>
          </cell>
        </row>
        <row r="218">
          <cell r="M218" t="str">
            <v>2029WTTCO2eNPRM - Baseline</v>
          </cell>
          <cell r="N218">
            <v>7127.3013604202915</v>
          </cell>
          <cell r="O218">
            <v>8722.0251767008722</v>
          </cell>
        </row>
        <row r="219">
          <cell r="M219" t="str">
            <v>2030WTTCO2eNPRM - Baseline</v>
          </cell>
          <cell r="N219">
            <v>7953.4840250017623</v>
          </cell>
          <cell r="O219">
            <v>9734.0190835953126</v>
          </cell>
        </row>
        <row r="220">
          <cell r="M220" t="str">
            <v>2031WTTCO2eNPRM - Baseline</v>
          </cell>
          <cell r="N220">
            <v>8711.6883913476449</v>
          </cell>
          <cell r="O220">
            <v>10659.866087963415</v>
          </cell>
        </row>
        <row r="221">
          <cell r="M221" t="str">
            <v>2032WTTCO2eNPRM - Baseline</v>
          </cell>
          <cell r="N221">
            <v>9416.0670178304226</v>
          </cell>
          <cell r="O221">
            <v>11519.597315338542</v>
          </cell>
        </row>
        <row r="222">
          <cell r="M222" t="str">
            <v>2033WTTCO2eNPRM - Baseline</v>
          </cell>
          <cell r="N222">
            <v>10069.875347556712</v>
          </cell>
          <cell r="O222">
            <v>12317.183594313357</v>
          </cell>
        </row>
        <row r="223">
          <cell r="M223" t="str">
            <v>2034WTTCO2eNPRM - Baseline</v>
          </cell>
          <cell r="N223">
            <v>10675.426683283942</v>
          </cell>
          <cell r="O223">
            <v>13055.461926485232</v>
          </cell>
        </row>
        <row r="224">
          <cell r="M224" t="str">
            <v>2035WTTCO2eNPRM - Baseline</v>
          </cell>
          <cell r="N224">
            <v>11232.320122115012</v>
          </cell>
          <cell r="O224">
            <v>13733.977356183606</v>
          </cell>
        </row>
        <row r="225">
          <cell r="M225" t="str">
            <v>2036WTTCO2eNPRM - Baseline</v>
          </cell>
          <cell r="N225">
            <v>11742.527963687269</v>
          </cell>
          <cell r="O225">
            <v>14355.363556958213</v>
          </cell>
        </row>
        <row r="226">
          <cell r="M226" t="str">
            <v>2037WTTCO2eNPRM - Baseline</v>
          </cell>
          <cell r="N226">
            <v>12206.136687590495</v>
          </cell>
          <cell r="O226">
            <v>14919.55557365278</v>
          </cell>
        </row>
        <row r="227">
          <cell r="M227" t="str">
            <v>2038WTTCO2eNPRM - Baseline</v>
          </cell>
          <cell r="N227">
            <v>12626.031763681576</v>
          </cell>
          <cell r="O227">
            <v>15430.093551949922</v>
          </cell>
        </row>
        <row r="228">
          <cell r="M228" t="str">
            <v>2039WTTCO2eNPRM - Baseline</v>
          </cell>
          <cell r="N228">
            <v>13004.694513831553</v>
          </cell>
          <cell r="O228">
            <v>15890.040542357086</v>
          </cell>
        </row>
        <row r="229">
          <cell r="M229" t="str">
            <v>2040WTTCO2eNPRM - Baseline</v>
          </cell>
          <cell r="N229">
            <v>13344.586768484171</v>
          </cell>
          <cell r="O229">
            <v>16302.429069160362</v>
          </cell>
        </row>
        <row r="230">
          <cell r="M230" t="str">
            <v>2041WTTCO2eNPRM - Baseline</v>
          </cell>
          <cell r="N230">
            <v>13647.778319536703</v>
          </cell>
          <cell r="O230">
            <v>16669.817016248151</v>
          </cell>
        </row>
        <row r="231">
          <cell r="M231" t="str">
            <v>2042WTTCO2eNPRM - Baseline</v>
          </cell>
          <cell r="N231">
            <v>13919.334205421979</v>
          </cell>
          <cell r="O231">
            <v>16998.419977220998</v>
          </cell>
        </row>
        <row r="232">
          <cell r="M232" t="str">
            <v>2043WTTCO2eNPRM - Baseline</v>
          </cell>
          <cell r="N232">
            <v>14161.800641903441</v>
          </cell>
          <cell r="O232">
            <v>17291.37738661133</v>
          </cell>
        </row>
        <row r="233">
          <cell r="M233" t="str">
            <v>2044WTTCO2eNPRM - Baseline</v>
          </cell>
          <cell r="N233">
            <v>14379.757371284179</v>
          </cell>
          <cell r="O233">
            <v>17554.30915658547</v>
          </cell>
        </row>
        <row r="234">
          <cell r="M234" t="str">
            <v>2045WTTCO2eNPRM - Baseline</v>
          </cell>
          <cell r="N234">
            <v>14577.166591704981</v>
          </cell>
          <cell r="O234">
            <v>17792.07795130404</v>
          </cell>
        </row>
        <row r="235">
          <cell r="M235" t="str">
            <v>2046WTTCO2eNPRM - Baseline</v>
          </cell>
          <cell r="N235">
            <v>14898.81127080574</v>
          </cell>
          <cell r="O235">
            <v>18179.244041067432</v>
          </cell>
        </row>
        <row r="236">
          <cell r="M236" t="str">
            <v>2047WTTCO2eNPRM - Baseline</v>
          </cell>
          <cell r="N236">
            <v>15065.203388079266</v>
          </cell>
          <cell r="O236">
            <v>18379.033830958604</v>
          </cell>
        </row>
        <row r="237">
          <cell r="M237" t="str">
            <v>2048WTTCO2eNPRM - Baseline</v>
          </cell>
          <cell r="N237">
            <v>15219.615832093959</v>
          </cell>
          <cell r="O237">
            <v>18564.177012866647</v>
          </cell>
        </row>
        <row r="238">
          <cell r="M238" t="str">
            <v>2049WTTCO2eNPRM - Baseline</v>
          </cell>
          <cell r="N238">
            <v>15363.665334823445</v>
          </cell>
          <cell r="O238">
            <v>18736.65939978863</v>
          </cell>
        </row>
        <row r="239">
          <cell r="M239" t="str">
            <v>2050WTTCO2eNPRM - Baseline</v>
          </cell>
          <cell r="N239">
            <v>15499.281652773827</v>
          </cell>
          <cell r="O239">
            <v>18898.846295226962</v>
          </cell>
        </row>
        <row r="240">
          <cell r="M240" t="str">
            <v>2017WTTCO2eBaseline - CTF</v>
          </cell>
          <cell r="N240">
            <v>0</v>
          </cell>
          <cell r="O240">
            <v>0</v>
          </cell>
        </row>
        <row r="241">
          <cell r="M241" t="str">
            <v>2018WTTCO2eBaseline - CTF</v>
          </cell>
          <cell r="N241">
            <v>0</v>
          </cell>
          <cell r="O241">
            <v>0</v>
          </cell>
        </row>
        <row r="242">
          <cell r="M242" t="str">
            <v>2019WTTCO2eBaseline - CTF</v>
          </cell>
          <cell r="N242">
            <v>0</v>
          </cell>
          <cell r="O242">
            <v>0</v>
          </cell>
        </row>
        <row r="243">
          <cell r="M243" t="str">
            <v>2020WTTCO2eBaseline - CTF</v>
          </cell>
          <cell r="N243">
            <v>1.6554400227685222E-11</v>
          </cell>
          <cell r="O243">
            <v>2.0051561700926734E-11</v>
          </cell>
        </row>
        <row r="244">
          <cell r="M244" t="str">
            <v>2021WTTCO2eBaseline - CTF</v>
          </cell>
          <cell r="N244">
            <v>432.44711053630783</v>
          </cell>
          <cell r="O244">
            <v>523.40355205548349</v>
          </cell>
        </row>
        <row r="245">
          <cell r="M245" t="str">
            <v>2022WTTCO2eBaseline - CTF</v>
          </cell>
          <cell r="N245">
            <v>843.42920482570332</v>
          </cell>
          <cell r="O245">
            <v>1020.4927516033787</v>
          </cell>
        </row>
        <row r="246">
          <cell r="M246" t="str">
            <v>2023WTTCO2eBaseline - CTF</v>
          </cell>
          <cell r="N246">
            <v>1232.5269586522934</v>
          </cell>
          <cell r="O246">
            <v>1490.6763712365234</v>
          </cell>
        </row>
        <row r="247">
          <cell r="M247" t="str">
            <v>2024WTTCO2eBaseline - CTF</v>
          </cell>
          <cell r="N247">
            <v>1589.1580861912103</v>
          </cell>
          <cell r="O247">
            <v>1921.0744188904703</v>
          </cell>
        </row>
        <row r="248">
          <cell r="M248" t="str">
            <v>2025WTTCO2eBaseline - CTF</v>
          </cell>
          <cell r="N248">
            <v>1921.466941429557</v>
          </cell>
          <cell r="O248">
            <v>2321.3083573595413</v>
          </cell>
        </row>
        <row r="249">
          <cell r="M249" t="str">
            <v>2026WTTCO2eBaseline - CTF</v>
          </cell>
          <cell r="N249">
            <v>1853.9797225639488</v>
          </cell>
          <cell r="O249">
            <v>2252.8442642548666</v>
          </cell>
        </row>
        <row r="250">
          <cell r="M250" t="str">
            <v>2027WTTCO2eBaseline - CTF</v>
          </cell>
          <cell r="N250">
            <v>2450.1681550976132</v>
          </cell>
          <cell r="O250">
            <v>2998.9597850770547</v>
          </cell>
        </row>
        <row r="251">
          <cell r="M251" t="str">
            <v>2028WTTCO2eBaseline - CTF</v>
          </cell>
          <cell r="N251">
            <v>3165.7144369494999</v>
          </cell>
          <cell r="O251">
            <v>3900.1706979789287</v>
          </cell>
        </row>
        <row r="252">
          <cell r="M252" t="str">
            <v>2029WTTCO2eBaseline - CTF</v>
          </cell>
          <cell r="N252">
            <v>3992.7526109374835</v>
          </cell>
          <cell r="O252">
            <v>4945.7127823040792</v>
          </cell>
        </row>
        <row r="253">
          <cell r="M253" t="str">
            <v>2030WTTCO2eBaseline - CTF</v>
          </cell>
          <cell r="N253">
            <v>4908.5234514680524</v>
          </cell>
          <cell r="O253">
            <v>6110.9159545971997</v>
          </cell>
        </row>
        <row r="254">
          <cell r="M254" t="str">
            <v>2031WTTCO2eBaseline - CTF</v>
          </cell>
          <cell r="N254">
            <v>5799.8655651388926</v>
          </cell>
          <cell r="O254">
            <v>7270.4931894941819</v>
          </cell>
        </row>
        <row r="255">
          <cell r="M255" t="str">
            <v>2032WTTCO2eBaseline - CTF</v>
          </cell>
          <cell r="N255">
            <v>6654.4247613091848</v>
          </cell>
          <cell r="O255">
            <v>8400.1994859528368</v>
          </cell>
        </row>
        <row r="256">
          <cell r="M256" t="str">
            <v>2033WTTCO2eBaseline - CTF</v>
          </cell>
          <cell r="N256">
            <v>7543.0174607501158</v>
          </cell>
          <cell r="O256">
            <v>9582.9374222621573</v>
          </cell>
        </row>
        <row r="257">
          <cell r="M257" t="str">
            <v>2034WTTCO2eBaseline - CTF</v>
          </cell>
          <cell r="N257">
            <v>8435.1622788681198</v>
          </cell>
          <cell r="O257">
            <v>10780.155768410184</v>
          </cell>
        </row>
        <row r="258">
          <cell r="M258" t="str">
            <v>2035WTTCO2eBaseline - CTF</v>
          </cell>
          <cell r="N258">
            <v>9332.8364400452301</v>
          </cell>
          <cell r="O258">
            <v>11993.085638521106</v>
          </cell>
        </row>
        <row r="259">
          <cell r="M259" t="str">
            <v>2036WTTCO2eBaseline - CTF</v>
          </cell>
          <cell r="N259">
            <v>10221.012188917703</v>
          </cell>
          <cell r="O259">
            <v>13201.22606883998</v>
          </cell>
        </row>
        <row r="260">
          <cell r="M260" t="str">
            <v>2037WTTCO2eBaseline - CTF</v>
          </cell>
          <cell r="N260">
            <v>11100.502315062229</v>
          </cell>
          <cell r="O260">
            <v>14404.319858106515</v>
          </cell>
        </row>
        <row r="261">
          <cell r="M261" t="str">
            <v>2038WTTCO2eBaseline - CTF</v>
          </cell>
          <cell r="N261">
            <v>11968.445157710608</v>
          </cell>
          <cell r="O261">
            <v>15597.796023191149</v>
          </cell>
        </row>
        <row r="262">
          <cell r="M262" t="str">
            <v>2039WTTCO2eBaseline - CTF</v>
          </cell>
          <cell r="N262">
            <v>12821.310903912019</v>
          </cell>
          <cell r="O262">
            <v>16776.087520555287</v>
          </cell>
        </row>
        <row r="263">
          <cell r="M263" t="str">
            <v>2040WTTCO2eBaseline - CTF</v>
          </cell>
          <cell r="N263">
            <v>13656.267041504711</v>
          </cell>
          <cell r="O263">
            <v>17934.760639094544</v>
          </cell>
        </row>
        <row r="264">
          <cell r="M264" t="str">
            <v>2041WTTCO2eBaseline - CTF</v>
          </cell>
          <cell r="N264">
            <v>14532.997874599925</v>
          </cell>
          <cell r="O264">
            <v>19149.488990472397</v>
          </cell>
        </row>
        <row r="265">
          <cell r="M265" t="str">
            <v>2042WTTCO2eBaseline - CTF</v>
          </cell>
          <cell r="N265">
            <v>15370.069684066824</v>
          </cell>
          <cell r="O265">
            <v>20316.861761417418</v>
          </cell>
        </row>
        <row r="266">
          <cell r="M266" t="str">
            <v>2043WTTCO2eBaseline - CTF</v>
          </cell>
          <cell r="N266">
            <v>16185.431424735298</v>
          </cell>
          <cell r="O266">
            <v>21457.70183507671</v>
          </cell>
        </row>
        <row r="267">
          <cell r="M267" t="str">
            <v>2044WTTCO2eBaseline - CTF</v>
          </cell>
          <cell r="N267">
            <v>16977.920364950325</v>
          </cell>
          <cell r="O267">
            <v>22569.977424064713</v>
          </cell>
        </row>
        <row r="268">
          <cell r="M268" t="str">
            <v>2045WTTCO2eBaseline - CTF</v>
          </cell>
          <cell r="N268">
            <v>17746.248403699712</v>
          </cell>
          <cell r="O268">
            <v>23651.381649551688</v>
          </cell>
        </row>
        <row r="269">
          <cell r="M269" t="str">
            <v>2046WTTCO2eBaseline - CTF</v>
          </cell>
          <cell r="N269">
            <v>18490.568135333575</v>
          </cell>
          <cell r="O269">
            <v>24701.482071767528</v>
          </cell>
        </row>
        <row r="270">
          <cell r="M270" t="str">
            <v>2047WTTCO2eBaseline - CTF</v>
          </cell>
          <cell r="N270">
            <v>19210.525422309591</v>
          </cell>
          <cell r="O270">
            <v>25719.30046671016</v>
          </cell>
        </row>
        <row r="271">
          <cell r="M271" t="str">
            <v>2048WTTCO2eBaseline - CTF</v>
          </cell>
          <cell r="N271">
            <v>19907.234339331575</v>
          </cell>
          <cell r="O271">
            <v>26705.775177900563</v>
          </cell>
        </row>
        <row r="272">
          <cell r="M272" t="str">
            <v>2049WTTCO2eBaseline - CTF</v>
          </cell>
          <cell r="N272">
            <v>20581.223330518002</v>
          </cell>
          <cell r="O272">
            <v>27661.261704531862</v>
          </cell>
        </row>
        <row r="273">
          <cell r="M273" t="str">
            <v>2050WTTCO2eBaseline - CTF</v>
          </cell>
          <cell r="N273">
            <v>21233.47204750192</v>
          </cell>
          <cell r="O273">
            <v>28586.651421756433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J" refreshedDate="43361.571165624999" createdVersion="6" refreshedVersion="6" minRefreshableVersion="3" recordCount="744">
  <cacheSource type="worksheet">
    <worksheetSource ref="A1:F745" sheet="Regional combined EI WTW"/>
  </cacheSource>
  <cacheFields count="6">
    <cacheField name="Calendar Year" numFmtId="0">
      <sharedItems containsSemiMixedTypes="0" containsString="0" containsNumber="1" containsInteger="1" minValue="2020" maxValue="2050" count="31"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</sharedItems>
    </cacheField>
    <cacheField name="TTW/WTT" numFmtId="0">
      <sharedItems count="2">
        <s v="TTW"/>
        <s v="WTT"/>
      </sharedItems>
    </cacheField>
    <cacheField name="Air Basin" numFmtId="0">
      <sharedItems count="2">
        <s v="SC"/>
        <s v="SJV"/>
      </sharedItems>
    </cacheField>
    <cacheField name="Pollutant" numFmtId="0">
      <sharedItems count="3">
        <s v="NOx"/>
        <s v="PM2.5"/>
        <s v="ROG"/>
      </sharedItems>
    </cacheField>
    <cacheField name="Difference" numFmtId="0">
      <sharedItems count="2">
        <s v="Baseline - CTF"/>
        <s v="NPRM - Baseline"/>
      </sharedItems>
    </cacheField>
    <cacheField name="Emissions, tpd" numFmtId="0">
      <sharedItems containsSemiMixedTypes="0" containsString="0" containsNumber="1" minValue="-4.9610365194769452E-5" maxValue="16.7055516999963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4">
  <r>
    <x v="0"/>
    <x v="0"/>
    <x v="0"/>
    <x v="0"/>
    <x v="0"/>
    <n v="0"/>
  </r>
  <r>
    <x v="1"/>
    <x v="0"/>
    <x v="0"/>
    <x v="0"/>
    <x v="0"/>
    <n v="0.18219769478923808"/>
  </r>
  <r>
    <x v="2"/>
    <x v="0"/>
    <x v="0"/>
    <x v="0"/>
    <x v="0"/>
    <n v="0.32708694912740555"/>
  </r>
  <r>
    <x v="3"/>
    <x v="0"/>
    <x v="0"/>
    <x v="0"/>
    <x v="0"/>
    <n v="0.44443246088641786"/>
  </r>
  <r>
    <x v="4"/>
    <x v="0"/>
    <x v="0"/>
    <x v="0"/>
    <x v="0"/>
    <n v="0.53070989974264648"/>
  </r>
  <r>
    <x v="5"/>
    <x v="0"/>
    <x v="0"/>
    <x v="0"/>
    <x v="0"/>
    <n v="0.59964236448595543"/>
  </r>
  <r>
    <x v="6"/>
    <x v="0"/>
    <x v="0"/>
    <x v="0"/>
    <x v="0"/>
    <n v="0.69883941677437278"/>
  </r>
  <r>
    <x v="7"/>
    <x v="0"/>
    <x v="0"/>
    <x v="0"/>
    <x v="0"/>
    <n v="0.81824410014987947"/>
  </r>
  <r>
    <x v="8"/>
    <x v="0"/>
    <x v="0"/>
    <x v="0"/>
    <x v="0"/>
    <n v="0.95692295207172151"/>
  </r>
  <r>
    <x v="9"/>
    <x v="0"/>
    <x v="0"/>
    <x v="0"/>
    <x v="0"/>
    <n v="1.1108973480828972"/>
  </r>
  <r>
    <x v="10"/>
    <x v="0"/>
    <x v="0"/>
    <x v="0"/>
    <x v="0"/>
    <n v="1.280415656890435"/>
  </r>
  <r>
    <x v="11"/>
    <x v="0"/>
    <x v="0"/>
    <x v="0"/>
    <x v="0"/>
    <n v="1.4538486398658215"/>
  </r>
  <r>
    <x v="12"/>
    <x v="0"/>
    <x v="0"/>
    <x v="0"/>
    <x v="0"/>
    <n v="1.6178654887077091"/>
  </r>
  <r>
    <x v="13"/>
    <x v="0"/>
    <x v="0"/>
    <x v="0"/>
    <x v="0"/>
    <n v="1.7894245109749178"/>
  </r>
  <r>
    <x v="14"/>
    <x v="0"/>
    <x v="0"/>
    <x v="0"/>
    <x v="0"/>
    <n v="1.9633757477067153"/>
  </r>
  <r>
    <x v="15"/>
    <x v="0"/>
    <x v="0"/>
    <x v="0"/>
    <x v="0"/>
    <n v="2.1419329273089716"/>
  </r>
  <r>
    <x v="16"/>
    <x v="0"/>
    <x v="0"/>
    <x v="0"/>
    <x v="0"/>
    <n v="2.3220462133270008"/>
  </r>
  <r>
    <x v="17"/>
    <x v="0"/>
    <x v="0"/>
    <x v="0"/>
    <x v="0"/>
    <n v="2.5041048065724896"/>
  </r>
  <r>
    <x v="18"/>
    <x v="0"/>
    <x v="0"/>
    <x v="0"/>
    <x v="0"/>
    <n v="2.6852140025051421"/>
  </r>
  <r>
    <x v="19"/>
    <x v="0"/>
    <x v="0"/>
    <x v="0"/>
    <x v="0"/>
    <n v="2.8645590151227731"/>
  </r>
  <r>
    <x v="20"/>
    <x v="0"/>
    <x v="0"/>
    <x v="0"/>
    <x v="0"/>
    <n v="3.0432829883513604"/>
  </r>
  <r>
    <x v="21"/>
    <x v="0"/>
    <x v="0"/>
    <x v="0"/>
    <x v="0"/>
    <n v="3.2497023383683645"/>
  </r>
  <r>
    <x v="22"/>
    <x v="0"/>
    <x v="0"/>
    <x v="0"/>
    <x v="0"/>
    <n v="3.4531088211166194"/>
  </r>
  <r>
    <x v="23"/>
    <x v="0"/>
    <x v="0"/>
    <x v="0"/>
    <x v="0"/>
    <n v="3.6567614473397043"/>
  </r>
  <r>
    <x v="24"/>
    <x v="0"/>
    <x v="0"/>
    <x v="0"/>
    <x v="0"/>
    <n v="3.8582165168269951"/>
  </r>
  <r>
    <x v="25"/>
    <x v="0"/>
    <x v="0"/>
    <x v="0"/>
    <x v="0"/>
    <n v="4.0592046748398838"/>
  </r>
  <r>
    <x v="26"/>
    <x v="0"/>
    <x v="0"/>
    <x v="0"/>
    <x v="0"/>
    <n v="4.2590625325343705"/>
  </r>
  <r>
    <x v="27"/>
    <x v="0"/>
    <x v="0"/>
    <x v="0"/>
    <x v="0"/>
    <n v="4.455389097645245"/>
  </r>
  <r>
    <x v="28"/>
    <x v="0"/>
    <x v="0"/>
    <x v="0"/>
    <x v="0"/>
    <n v="4.6499095705742803"/>
  </r>
  <r>
    <x v="29"/>
    <x v="0"/>
    <x v="0"/>
    <x v="0"/>
    <x v="0"/>
    <n v="4.8535100379946279"/>
  </r>
  <r>
    <x v="30"/>
    <x v="0"/>
    <x v="0"/>
    <x v="0"/>
    <x v="0"/>
    <n v="5.0555954387531656"/>
  </r>
  <r>
    <x v="0"/>
    <x v="0"/>
    <x v="0"/>
    <x v="1"/>
    <x v="0"/>
    <n v="0"/>
  </r>
  <r>
    <x v="1"/>
    <x v="0"/>
    <x v="0"/>
    <x v="1"/>
    <x v="0"/>
    <n v="4.4538606664639158E-3"/>
  </r>
  <r>
    <x v="2"/>
    <x v="0"/>
    <x v="0"/>
    <x v="1"/>
    <x v="0"/>
    <n v="8.8060183202508524E-3"/>
  </r>
  <r>
    <x v="3"/>
    <x v="0"/>
    <x v="0"/>
    <x v="1"/>
    <x v="0"/>
    <n v="1.3097725948558181E-2"/>
  </r>
  <r>
    <x v="4"/>
    <x v="0"/>
    <x v="0"/>
    <x v="1"/>
    <x v="0"/>
    <n v="1.6976369029417571E-2"/>
  </r>
  <r>
    <x v="5"/>
    <x v="0"/>
    <x v="0"/>
    <x v="1"/>
    <x v="0"/>
    <n v="2.0874385781061489E-2"/>
  </r>
  <r>
    <x v="6"/>
    <x v="0"/>
    <x v="0"/>
    <x v="1"/>
    <x v="0"/>
    <n v="2.6490129409984076E-2"/>
  </r>
  <r>
    <x v="7"/>
    <x v="0"/>
    <x v="0"/>
    <x v="1"/>
    <x v="0"/>
    <n v="3.1890039322395314E-2"/>
  </r>
  <r>
    <x v="8"/>
    <x v="0"/>
    <x v="0"/>
    <x v="1"/>
    <x v="0"/>
    <n v="3.5821254376120382E-2"/>
  </r>
  <r>
    <x v="9"/>
    <x v="0"/>
    <x v="0"/>
    <x v="1"/>
    <x v="0"/>
    <n v="4.0108962947120297E-2"/>
  </r>
  <r>
    <x v="10"/>
    <x v="0"/>
    <x v="0"/>
    <x v="1"/>
    <x v="0"/>
    <n v="4.4764962594694313E-2"/>
  </r>
  <r>
    <x v="11"/>
    <x v="0"/>
    <x v="0"/>
    <x v="1"/>
    <x v="0"/>
    <n v="4.9924978333497627E-2"/>
  </r>
  <r>
    <x v="12"/>
    <x v="0"/>
    <x v="0"/>
    <x v="1"/>
    <x v="0"/>
    <n v="5.4340970296878011E-2"/>
  </r>
  <r>
    <x v="13"/>
    <x v="0"/>
    <x v="0"/>
    <x v="1"/>
    <x v="0"/>
    <n v="5.9555682636861174E-2"/>
  </r>
  <r>
    <x v="14"/>
    <x v="0"/>
    <x v="0"/>
    <x v="1"/>
    <x v="0"/>
    <n v="6.485665783605532E-2"/>
  </r>
  <r>
    <x v="15"/>
    <x v="0"/>
    <x v="0"/>
    <x v="1"/>
    <x v="0"/>
    <n v="7.0272608865519559E-2"/>
  </r>
  <r>
    <x v="16"/>
    <x v="0"/>
    <x v="0"/>
    <x v="1"/>
    <x v="0"/>
    <n v="7.5899141399292214E-2"/>
  </r>
  <r>
    <x v="17"/>
    <x v="0"/>
    <x v="0"/>
    <x v="1"/>
    <x v="0"/>
    <n v="8.1651445903987541E-2"/>
  </r>
  <r>
    <x v="18"/>
    <x v="0"/>
    <x v="0"/>
    <x v="1"/>
    <x v="0"/>
    <n v="8.7523106118483018E-2"/>
  </r>
  <r>
    <x v="19"/>
    <x v="0"/>
    <x v="0"/>
    <x v="1"/>
    <x v="0"/>
    <n v="9.3501307120335941E-2"/>
  </r>
  <r>
    <x v="20"/>
    <x v="0"/>
    <x v="0"/>
    <x v="1"/>
    <x v="0"/>
    <n v="9.9587492707239433E-2"/>
  </r>
  <r>
    <x v="21"/>
    <x v="0"/>
    <x v="0"/>
    <x v="1"/>
    <x v="0"/>
    <n v="0.10675509862594501"/>
  </r>
  <r>
    <x v="22"/>
    <x v="0"/>
    <x v="0"/>
    <x v="1"/>
    <x v="0"/>
    <n v="0.11410028140389228"/>
  </r>
  <r>
    <x v="23"/>
    <x v="0"/>
    <x v="0"/>
    <x v="1"/>
    <x v="0"/>
    <n v="0.12161685953488618"/>
  </r>
  <r>
    <x v="24"/>
    <x v="0"/>
    <x v="0"/>
    <x v="1"/>
    <x v="0"/>
    <n v="0.12928918203889195"/>
  </r>
  <r>
    <x v="25"/>
    <x v="0"/>
    <x v="0"/>
    <x v="1"/>
    <x v="0"/>
    <n v="0.13709657865045571"/>
  </r>
  <r>
    <x v="26"/>
    <x v="0"/>
    <x v="0"/>
    <x v="1"/>
    <x v="0"/>
    <n v="0.14501716350838881"/>
  </r>
  <r>
    <x v="27"/>
    <x v="0"/>
    <x v="0"/>
    <x v="1"/>
    <x v="0"/>
    <n v="0.15302312744176105"/>
  </r>
  <r>
    <x v="28"/>
    <x v="0"/>
    <x v="0"/>
    <x v="1"/>
    <x v="0"/>
    <n v="0.16109926939721131"/>
  </r>
  <r>
    <x v="29"/>
    <x v="0"/>
    <x v="0"/>
    <x v="1"/>
    <x v="0"/>
    <n v="0.1693177835447493"/>
  </r>
  <r>
    <x v="30"/>
    <x v="0"/>
    <x v="0"/>
    <x v="1"/>
    <x v="0"/>
    <n v="0.17755455163354542"/>
  </r>
  <r>
    <x v="0"/>
    <x v="0"/>
    <x v="0"/>
    <x v="2"/>
    <x v="0"/>
    <n v="0"/>
  </r>
  <r>
    <x v="1"/>
    <x v="0"/>
    <x v="0"/>
    <x v="2"/>
    <x v="0"/>
    <n v="0.23450005898745729"/>
  </r>
  <r>
    <x v="2"/>
    <x v="0"/>
    <x v="0"/>
    <x v="2"/>
    <x v="0"/>
    <n v="0.44050813613269924"/>
  </r>
  <r>
    <x v="3"/>
    <x v="0"/>
    <x v="0"/>
    <x v="2"/>
    <x v="0"/>
    <n v="0.62552585754647083"/>
  </r>
  <r>
    <x v="4"/>
    <x v="0"/>
    <x v="0"/>
    <x v="2"/>
    <x v="0"/>
    <n v="0.78153270591509738"/>
  </r>
  <r>
    <x v="5"/>
    <x v="0"/>
    <x v="0"/>
    <x v="2"/>
    <x v="0"/>
    <n v="0.92297537058272638"/>
  </r>
  <r>
    <x v="6"/>
    <x v="0"/>
    <x v="0"/>
    <x v="2"/>
    <x v="0"/>
    <n v="1.0818727703609454"/>
  </r>
  <r>
    <x v="7"/>
    <x v="0"/>
    <x v="0"/>
    <x v="2"/>
    <x v="0"/>
    <n v="1.2440027088363763"/>
  </r>
  <r>
    <x v="8"/>
    <x v="0"/>
    <x v="0"/>
    <x v="2"/>
    <x v="0"/>
    <n v="1.4119805906206793"/>
  </r>
  <r>
    <x v="9"/>
    <x v="0"/>
    <x v="0"/>
    <x v="2"/>
    <x v="0"/>
    <n v="1.5817671155574615"/>
  </r>
  <r>
    <x v="10"/>
    <x v="0"/>
    <x v="0"/>
    <x v="2"/>
    <x v="0"/>
    <n v="1.7554209830082286"/>
  </r>
  <r>
    <x v="11"/>
    <x v="0"/>
    <x v="0"/>
    <x v="2"/>
    <x v="0"/>
    <n v="1.9355217553209627"/>
  </r>
  <r>
    <x v="12"/>
    <x v="0"/>
    <x v="0"/>
    <x v="2"/>
    <x v="0"/>
    <n v="2.1126096036676181"/>
  </r>
  <r>
    <x v="13"/>
    <x v="0"/>
    <x v="0"/>
    <x v="2"/>
    <x v="0"/>
    <n v="2.3058529478636771"/>
  </r>
  <r>
    <x v="14"/>
    <x v="0"/>
    <x v="0"/>
    <x v="2"/>
    <x v="0"/>
    <n v="2.5130851290262157"/>
  </r>
  <r>
    <x v="15"/>
    <x v="0"/>
    <x v="0"/>
    <x v="2"/>
    <x v="0"/>
    <n v="2.7376192755039703"/>
  </r>
  <r>
    <x v="16"/>
    <x v="0"/>
    <x v="0"/>
    <x v="2"/>
    <x v="0"/>
    <n v="2.9825195421204747"/>
  </r>
  <r>
    <x v="17"/>
    <x v="0"/>
    <x v="0"/>
    <x v="2"/>
    <x v="0"/>
    <n v="3.2493977794060811"/>
  </r>
  <r>
    <x v="18"/>
    <x v="0"/>
    <x v="0"/>
    <x v="2"/>
    <x v="0"/>
    <n v="3.5341436726373736"/>
  </r>
  <r>
    <x v="19"/>
    <x v="0"/>
    <x v="0"/>
    <x v="2"/>
    <x v="0"/>
    <n v="3.8350138894508348"/>
  </r>
  <r>
    <x v="20"/>
    <x v="0"/>
    <x v="0"/>
    <x v="2"/>
    <x v="0"/>
    <n v="4.1540931034066482"/>
  </r>
  <r>
    <x v="21"/>
    <x v="0"/>
    <x v="0"/>
    <x v="2"/>
    <x v="0"/>
    <n v="4.533148345170396"/>
  </r>
  <r>
    <x v="22"/>
    <x v="0"/>
    <x v="0"/>
    <x v="2"/>
    <x v="0"/>
    <n v="4.9281551817216567"/>
  </r>
  <r>
    <x v="23"/>
    <x v="0"/>
    <x v="0"/>
    <x v="2"/>
    <x v="0"/>
    <n v="5.3510894496493435"/>
  </r>
  <r>
    <x v="24"/>
    <x v="0"/>
    <x v="0"/>
    <x v="2"/>
    <x v="0"/>
    <n v="5.7877721912544118"/>
  </r>
  <r>
    <x v="25"/>
    <x v="0"/>
    <x v="0"/>
    <x v="2"/>
    <x v="0"/>
    <n v="6.2375237414293849"/>
  </r>
  <r>
    <x v="26"/>
    <x v="0"/>
    <x v="0"/>
    <x v="2"/>
    <x v="0"/>
    <n v="6.6979532405159681"/>
  </r>
  <r>
    <x v="27"/>
    <x v="0"/>
    <x v="0"/>
    <x v="2"/>
    <x v="0"/>
    <n v="7.1659856260043977"/>
  </r>
  <r>
    <x v="28"/>
    <x v="0"/>
    <x v="0"/>
    <x v="2"/>
    <x v="0"/>
    <n v="7.6428139117275045"/>
  </r>
  <r>
    <x v="29"/>
    <x v="0"/>
    <x v="0"/>
    <x v="2"/>
    <x v="0"/>
    <n v="8.1317312282371788"/>
  </r>
  <r>
    <x v="30"/>
    <x v="0"/>
    <x v="0"/>
    <x v="2"/>
    <x v="0"/>
    <n v="8.6307678392793221"/>
  </r>
  <r>
    <x v="0"/>
    <x v="0"/>
    <x v="1"/>
    <x v="0"/>
    <x v="0"/>
    <n v="0"/>
  </r>
  <r>
    <x v="1"/>
    <x v="0"/>
    <x v="1"/>
    <x v="0"/>
    <x v="0"/>
    <n v="5.6625786449473026E-2"/>
  </r>
  <r>
    <x v="2"/>
    <x v="0"/>
    <x v="1"/>
    <x v="0"/>
    <x v="0"/>
    <n v="0.1015661945930475"/>
  </r>
  <r>
    <x v="3"/>
    <x v="0"/>
    <x v="1"/>
    <x v="0"/>
    <x v="0"/>
    <n v="0.13792009585608511"/>
  </r>
  <r>
    <x v="4"/>
    <x v="0"/>
    <x v="1"/>
    <x v="0"/>
    <x v="0"/>
    <n v="0.1673513758770877"/>
  </r>
  <r>
    <x v="5"/>
    <x v="0"/>
    <x v="1"/>
    <x v="0"/>
    <x v="0"/>
    <n v="0.19168732800766186"/>
  </r>
  <r>
    <x v="6"/>
    <x v="0"/>
    <x v="1"/>
    <x v="0"/>
    <x v="0"/>
    <n v="0.22161488499152604"/>
  </r>
  <r>
    <x v="7"/>
    <x v="0"/>
    <x v="1"/>
    <x v="0"/>
    <x v="0"/>
    <n v="0.25782193611912962"/>
  </r>
  <r>
    <x v="8"/>
    <x v="0"/>
    <x v="1"/>
    <x v="0"/>
    <x v="0"/>
    <n v="0.30131522797537613"/>
  </r>
  <r>
    <x v="9"/>
    <x v="0"/>
    <x v="1"/>
    <x v="0"/>
    <x v="0"/>
    <n v="0.35194333852088722"/>
  </r>
  <r>
    <x v="10"/>
    <x v="0"/>
    <x v="1"/>
    <x v="0"/>
    <x v="0"/>
    <n v="0.41034211961991307"/>
  </r>
  <r>
    <x v="11"/>
    <x v="0"/>
    <x v="1"/>
    <x v="0"/>
    <x v="0"/>
    <n v="0.4735244151412612"/>
  </r>
  <r>
    <x v="12"/>
    <x v="0"/>
    <x v="1"/>
    <x v="0"/>
    <x v="0"/>
    <n v="0.5404629877286844"/>
  </r>
  <r>
    <x v="13"/>
    <x v="0"/>
    <x v="1"/>
    <x v="0"/>
    <x v="0"/>
    <n v="0.61054207209250588"/>
  </r>
  <r>
    <x v="14"/>
    <x v="0"/>
    <x v="1"/>
    <x v="0"/>
    <x v="0"/>
    <n v="0.68376108583847284"/>
  </r>
  <r>
    <x v="15"/>
    <x v="0"/>
    <x v="1"/>
    <x v="0"/>
    <x v="0"/>
    <n v="0.76062535535019826"/>
  </r>
  <r>
    <x v="16"/>
    <x v="0"/>
    <x v="1"/>
    <x v="0"/>
    <x v="0"/>
    <n v="0.84125815280628435"/>
  </r>
  <r>
    <x v="17"/>
    <x v="0"/>
    <x v="1"/>
    <x v="0"/>
    <x v="0"/>
    <n v="0.92414568365034144"/>
  </r>
  <r>
    <x v="18"/>
    <x v="0"/>
    <x v="1"/>
    <x v="0"/>
    <x v="0"/>
    <n v="1.0092551124433502"/>
  </r>
  <r>
    <x v="19"/>
    <x v="0"/>
    <x v="1"/>
    <x v="0"/>
    <x v="0"/>
    <n v="1.0959186608554639"/>
  </r>
  <r>
    <x v="20"/>
    <x v="0"/>
    <x v="1"/>
    <x v="0"/>
    <x v="0"/>
    <n v="1.1850175213183216"/>
  </r>
  <r>
    <x v="21"/>
    <x v="0"/>
    <x v="1"/>
    <x v="0"/>
    <x v="0"/>
    <n v="1.2768391974913453"/>
  </r>
  <r>
    <x v="22"/>
    <x v="0"/>
    <x v="1"/>
    <x v="0"/>
    <x v="0"/>
    <n v="1.3691842525130435"/>
  </r>
  <r>
    <x v="23"/>
    <x v="0"/>
    <x v="1"/>
    <x v="0"/>
    <x v="0"/>
    <n v="1.4632663055421293"/>
  </r>
  <r>
    <x v="24"/>
    <x v="0"/>
    <x v="1"/>
    <x v="0"/>
    <x v="0"/>
    <n v="1.5584177598582389"/>
  </r>
  <r>
    <x v="25"/>
    <x v="0"/>
    <x v="1"/>
    <x v="0"/>
    <x v="0"/>
    <n v="1.6551701033537156"/>
  </r>
  <r>
    <x v="26"/>
    <x v="0"/>
    <x v="1"/>
    <x v="0"/>
    <x v="0"/>
    <n v="1.7531629348482567"/>
  </r>
  <r>
    <x v="27"/>
    <x v="0"/>
    <x v="1"/>
    <x v="0"/>
    <x v="0"/>
    <n v="1.8521171852471032"/>
  </r>
  <r>
    <x v="28"/>
    <x v="0"/>
    <x v="1"/>
    <x v="0"/>
    <x v="0"/>
    <n v="1.9527110803227949"/>
  </r>
  <r>
    <x v="29"/>
    <x v="0"/>
    <x v="1"/>
    <x v="0"/>
    <x v="0"/>
    <n v="2.0582934919894562"/>
  </r>
  <r>
    <x v="30"/>
    <x v="0"/>
    <x v="1"/>
    <x v="0"/>
    <x v="0"/>
    <n v="2.1654708060767653"/>
  </r>
  <r>
    <x v="0"/>
    <x v="0"/>
    <x v="1"/>
    <x v="1"/>
    <x v="0"/>
    <n v="0"/>
  </r>
  <r>
    <x v="1"/>
    <x v="0"/>
    <x v="1"/>
    <x v="1"/>
    <x v="0"/>
    <n v="1.0398965107067948E-3"/>
  </r>
  <r>
    <x v="2"/>
    <x v="0"/>
    <x v="1"/>
    <x v="1"/>
    <x v="0"/>
    <n v="2.0751979044189295E-3"/>
  </r>
  <r>
    <x v="3"/>
    <x v="0"/>
    <x v="1"/>
    <x v="1"/>
    <x v="0"/>
    <n v="3.1175011895728799E-3"/>
  </r>
  <r>
    <x v="4"/>
    <x v="0"/>
    <x v="1"/>
    <x v="1"/>
    <x v="0"/>
    <n v="4.1855253186816321E-3"/>
  </r>
  <r>
    <x v="5"/>
    <x v="0"/>
    <x v="1"/>
    <x v="1"/>
    <x v="0"/>
    <n v="5.2796868568404653E-3"/>
  </r>
  <r>
    <x v="6"/>
    <x v="0"/>
    <x v="1"/>
    <x v="1"/>
    <x v="0"/>
    <n v="6.791411784333401E-3"/>
  </r>
  <r>
    <x v="7"/>
    <x v="0"/>
    <x v="1"/>
    <x v="1"/>
    <x v="0"/>
    <n v="8.3023401587309642E-3"/>
  </r>
  <r>
    <x v="8"/>
    <x v="0"/>
    <x v="1"/>
    <x v="1"/>
    <x v="0"/>
    <n v="9.5588078143794275E-3"/>
  </r>
  <r>
    <x v="9"/>
    <x v="0"/>
    <x v="1"/>
    <x v="1"/>
    <x v="0"/>
    <n v="1.088743618545876E-2"/>
  </r>
  <r>
    <x v="10"/>
    <x v="0"/>
    <x v="1"/>
    <x v="1"/>
    <x v="0"/>
    <n v="1.2335885002882657E-2"/>
  </r>
  <r>
    <x v="11"/>
    <x v="0"/>
    <x v="1"/>
    <x v="1"/>
    <x v="0"/>
    <n v="1.3939324104113693E-2"/>
  </r>
  <r>
    <x v="12"/>
    <x v="0"/>
    <x v="1"/>
    <x v="1"/>
    <x v="0"/>
    <n v="1.5641172901897649E-2"/>
  </r>
  <r>
    <x v="13"/>
    <x v="0"/>
    <x v="1"/>
    <x v="1"/>
    <x v="0"/>
    <n v="1.7506114650003374E-2"/>
  </r>
  <r>
    <x v="14"/>
    <x v="0"/>
    <x v="1"/>
    <x v="1"/>
    <x v="0"/>
    <n v="1.9389598064039421E-2"/>
  </r>
  <r>
    <x v="15"/>
    <x v="0"/>
    <x v="1"/>
    <x v="1"/>
    <x v="0"/>
    <n v="2.137392249193415E-2"/>
  </r>
  <r>
    <x v="16"/>
    <x v="0"/>
    <x v="1"/>
    <x v="1"/>
    <x v="0"/>
    <n v="2.3588781516131266E-2"/>
  </r>
  <r>
    <x v="17"/>
    <x v="0"/>
    <x v="1"/>
    <x v="1"/>
    <x v="0"/>
    <n v="2.5812740823233718E-2"/>
  </r>
  <r>
    <x v="18"/>
    <x v="0"/>
    <x v="1"/>
    <x v="1"/>
    <x v="0"/>
    <n v="2.8149867251326788E-2"/>
  </r>
  <r>
    <x v="19"/>
    <x v="0"/>
    <x v="1"/>
    <x v="1"/>
    <x v="0"/>
    <n v="3.0597324962802694E-2"/>
  </r>
  <r>
    <x v="20"/>
    <x v="0"/>
    <x v="1"/>
    <x v="1"/>
    <x v="0"/>
    <n v="3.3163991325272771E-2"/>
  </r>
  <r>
    <x v="21"/>
    <x v="0"/>
    <x v="1"/>
    <x v="1"/>
    <x v="0"/>
    <n v="3.5880269652363794E-2"/>
  </r>
  <r>
    <x v="22"/>
    <x v="0"/>
    <x v="1"/>
    <x v="1"/>
    <x v="0"/>
    <n v="3.8713235925184775E-2"/>
  </r>
  <r>
    <x v="23"/>
    <x v="0"/>
    <x v="1"/>
    <x v="1"/>
    <x v="0"/>
    <n v="4.1665082832683012E-2"/>
  </r>
  <r>
    <x v="24"/>
    <x v="0"/>
    <x v="1"/>
    <x v="1"/>
    <x v="0"/>
    <n v="4.4734118679289392E-2"/>
  </r>
  <r>
    <x v="25"/>
    <x v="0"/>
    <x v="1"/>
    <x v="1"/>
    <x v="0"/>
    <n v="4.7915523265457144E-2"/>
  </r>
  <r>
    <x v="26"/>
    <x v="0"/>
    <x v="1"/>
    <x v="1"/>
    <x v="0"/>
    <n v="5.1206187732929835E-2"/>
  </r>
  <r>
    <x v="27"/>
    <x v="0"/>
    <x v="1"/>
    <x v="1"/>
    <x v="0"/>
    <n v="5.4598748633650329E-2"/>
  </r>
  <r>
    <x v="28"/>
    <x v="0"/>
    <x v="1"/>
    <x v="1"/>
    <x v="0"/>
    <n v="5.809096034739699E-2"/>
  </r>
  <r>
    <x v="29"/>
    <x v="0"/>
    <x v="1"/>
    <x v="1"/>
    <x v="0"/>
    <n v="6.1700692572871196E-2"/>
  </r>
  <r>
    <x v="30"/>
    <x v="0"/>
    <x v="1"/>
    <x v="1"/>
    <x v="0"/>
    <n v="6.5397545408923355E-2"/>
  </r>
  <r>
    <x v="0"/>
    <x v="0"/>
    <x v="1"/>
    <x v="2"/>
    <x v="0"/>
    <n v="0"/>
  </r>
  <r>
    <x v="1"/>
    <x v="0"/>
    <x v="1"/>
    <x v="2"/>
    <x v="0"/>
    <n v="7.3080762482778283E-2"/>
  </r>
  <r>
    <x v="2"/>
    <x v="0"/>
    <x v="1"/>
    <x v="2"/>
    <x v="0"/>
    <n v="0.13693535784901911"/>
  </r>
  <r>
    <x v="3"/>
    <x v="0"/>
    <x v="1"/>
    <x v="2"/>
    <x v="0"/>
    <n v="0.19410457423945715"/>
  </r>
  <r>
    <x v="4"/>
    <x v="0"/>
    <x v="1"/>
    <x v="2"/>
    <x v="0"/>
    <n v="0.2461686098351592"/>
  </r>
  <r>
    <x v="5"/>
    <x v="0"/>
    <x v="1"/>
    <x v="2"/>
    <x v="0"/>
    <n v="0.29479577144120839"/>
  </r>
  <r>
    <x v="6"/>
    <x v="0"/>
    <x v="1"/>
    <x v="2"/>
    <x v="0"/>
    <n v="0.34547249963351234"/>
  </r>
  <r>
    <x v="7"/>
    <x v="0"/>
    <x v="1"/>
    <x v="2"/>
    <x v="0"/>
    <n v="0.39698107094045376"/>
  </r>
  <r>
    <x v="8"/>
    <x v="0"/>
    <x v="1"/>
    <x v="2"/>
    <x v="0"/>
    <n v="0.45065843420619167"/>
  </r>
  <r>
    <x v="9"/>
    <x v="0"/>
    <x v="1"/>
    <x v="2"/>
    <x v="0"/>
    <n v="0.50598081891574687"/>
  </r>
  <r>
    <x v="10"/>
    <x v="0"/>
    <x v="1"/>
    <x v="2"/>
    <x v="0"/>
    <n v="0.56410144817196262"/>
  </r>
  <r>
    <x v="11"/>
    <x v="0"/>
    <x v="1"/>
    <x v="2"/>
    <x v="0"/>
    <n v="0.62570725212500378"/>
  </r>
  <r>
    <x v="12"/>
    <x v="0"/>
    <x v="1"/>
    <x v="2"/>
    <x v="0"/>
    <n v="0.69232748718363624"/>
  </r>
  <r>
    <x v="13"/>
    <x v="0"/>
    <x v="1"/>
    <x v="2"/>
    <x v="0"/>
    <n v="0.76392905198345673"/>
  </r>
  <r>
    <x v="14"/>
    <x v="0"/>
    <x v="1"/>
    <x v="2"/>
    <x v="0"/>
    <n v="0.84166806260442861"/>
  </r>
  <r>
    <x v="15"/>
    <x v="0"/>
    <x v="1"/>
    <x v="2"/>
    <x v="0"/>
    <n v="0.92732221809528248"/>
  </r>
  <r>
    <x v="16"/>
    <x v="0"/>
    <x v="1"/>
    <x v="2"/>
    <x v="0"/>
    <n v="1.0238560597645723"/>
  </r>
  <r>
    <x v="17"/>
    <x v="0"/>
    <x v="1"/>
    <x v="2"/>
    <x v="0"/>
    <n v="1.1299951830834036"/>
  </r>
  <r>
    <x v="18"/>
    <x v="0"/>
    <x v="1"/>
    <x v="2"/>
    <x v="0"/>
    <n v="1.2459993116798724"/>
  </r>
  <r>
    <x v="19"/>
    <x v="0"/>
    <x v="1"/>
    <x v="2"/>
    <x v="0"/>
    <n v="1.3705428057754769"/>
  </r>
  <r>
    <x v="20"/>
    <x v="0"/>
    <x v="1"/>
    <x v="2"/>
    <x v="0"/>
    <n v="1.5061739941894068"/>
  </r>
  <r>
    <x v="21"/>
    <x v="0"/>
    <x v="1"/>
    <x v="2"/>
    <x v="0"/>
    <n v="1.6547244424018155"/>
  </r>
  <r>
    <x v="22"/>
    <x v="0"/>
    <x v="1"/>
    <x v="2"/>
    <x v="0"/>
    <n v="1.8123072388421964"/>
  </r>
  <r>
    <x v="23"/>
    <x v="0"/>
    <x v="1"/>
    <x v="2"/>
    <x v="0"/>
    <n v="1.9847832382470427"/>
  </r>
  <r>
    <x v="24"/>
    <x v="0"/>
    <x v="1"/>
    <x v="2"/>
    <x v="0"/>
    <n v="2.1656349029497832"/>
  </r>
  <r>
    <x v="25"/>
    <x v="0"/>
    <x v="1"/>
    <x v="2"/>
    <x v="0"/>
    <n v="2.3548470644975428"/>
  </r>
  <r>
    <x v="26"/>
    <x v="0"/>
    <x v="1"/>
    <x v="2"/>
    <x v="0"/>
    <n v="2.5514930644362064"/>
  </r>
  <r>
    <x v="27"/>
    <x v="0"/>
    <x v="1"/>
    <x v="2"/>
    <x v="0"/>
    <n v="2.7553119897234772"/>
  </r>
  <r>
    <x v="28"/>
    <x v="0"/>
    <x v="1"/>
    <x v="2"/>
    <x v="0"/>
    <n v="2.9666230231750204"/>
  </r>
  <r>
    <x v="29"/>
    <x v="0"/>
    <x v="1"/>
    <x v="2"/>
    <x v="0"/>
    <n v="3.1865688914900208"/>
  </r>
  <r>
    <x v="30"/>
    <x v="0"/>
    <x v="1"/>
    <x v="2"/>
    <x v="0"/>
    <n v="3.4140377034265814"/>
  </r>
  <r>
    <x v="0"/>
    <x v="0"/>
    <x v="0"/>
    <x v="0"/>
    <x v="1"/>
    <n v="3.468287535104126E-3"/>
  </r>
  <r>
    <x v="1"/>
    <x v="0"/>
    <x v="0"/>
    <x v="0"/>
    <x v="1"/>
    <n v="1.1266821019422512E-2"/>
  </r>
  <r>
    <x v="2"/>
    <x v="0"/>
    <x v="0"/>
    <x v="0"/>
    <x v="1"/>
    <n v="2.405540903304899E-2"/>
  </r>
  <r>
    <x v="3"/>
    <x v="0"/>
    <x v="0"/>
    <x v="0"/>
    <x v="1"/>
    <n v="4.0442007525223346E-2"/>
  </r>
  <r>
    <x v="4"/>
    <x v="0"/>
    <x v="0"/>
    <x v="0"/>
    <x v="1"/>
    <n v="6.0752179499240493E-2"/>
  </r>
  <r>
    <x v="5"/>
    <x v="0"/>
    <x v="0"/>
    <x v="0"/>
    <x v="1"/>
    <n v="7.81751847363992E-2"/>
  </r>
  <r>
    <x v="6"/>
    <x v="0"/>
    <x v="0"/>
    <x v="0"/>
    <x v="1"/>
    <n v="9.063340805270674E-2"/>
  </r>
  <r>
    <x v="7"/>
    <x v="0"/>
    <x v="0"/>
    <x v="0"/>
    <x v="1"/>
    <n v="0.10323558840787606"/>
  </r>
  <r>
    <x v="8"/>
    <x v="0"/>
    <x v="0"/>
    <x v="0"/>
    <x v="1"/>
    <n v="0.11598936934697986"/>
  </r>
  <r>
    <x v="9"/>
    <x v="0"/>
    <x v="0"/>
    <x v="0"/>
    <x v="1"/>
    <n v="0.12851993436255985"/>
  </r>
  <r>
    <x v="10"/>
    <x v="0"/>
    <x v="0"/>
    <x v="0"/>
    <x v="1"/>
    <n v="0.14072183954972867"/>
  </r>
  <r>
    <x v="11"/>
    <x v="0"/>
    <x v="0"/>
    <x v="0"/>
    <x v="1"/>
    <n v="0.15243641578848099"/>
  </r>
  <r>
    <x v="12"/>
    <x v="0"/>
    <x v="0"/>
    <x v="0"/>
    <x v="1"/>
    <n v="0.1628176304013228"/>
  </r>
  <r>
    <x v="13"/>
    <x v="0"/>
    <x v="0"/>
    <x v="0"/>
    <x v="1"/>
    <n v="0.17297831964158128"/>
  </r>
  <r>
    <x v="14"/>
    <x v="0"/>
    <x v="0"/>
    <x v="0"/>
    <x v="1"/>
    <n v="0.18253508055573361"/>
  </r>
  <r>
    <x v="15"/>
    <x v="0"/>
    <x v="0"/>
    <x v="0"/>
    <x v="1"/>
    <n v="0.19145147127125225"/>
  </r>
  <r>
    <x v="16"/>
    <x v="0"/>
    <x v="0"/>
    <x v="0"/>
    <x v="1"/>
    <n v="0.19959089894932308"/>
  </r>
  <r>
    <x v="17"/>
    <x v="0"/>
    <x v="0"/>
    <x v="0"/>
    <x v="1"/>
    <n v="0.20689503837763951"/>
  </r>
  <r>
    <x v="18"/>
    <x v="0"/>
    <x v="0"/>
    <x v="0"/>
    <x v="1"/>
    <n v="0.2131189408277934"/>
  </r>
  <r>
    <x v="19"/>
    <x v="0"/>
    <x v="0"/>
    <x v="0"/>
    <x v="1"/>
    <n v="0.21835278946407702"/>
  </r>
  <r>
    <x v="20"/>
    <x v="0"/>
    <x v="0"/>
    <x v="0"/>
    <x v="1"/>
    <n v="0.22261639044320333"/>
  </r>
  <r>
    <x v="21"/>
    <x v="0"/>
    <x v="0"/>
    <x v="0"/>
    <x v="1"/>
    <n v="0.22714483621611428"/>
  </r>
  <r>
    <x v="22"/>
    <x v="0"/>
    <x v="0"/>
    <x v="0"/>
    <x v="1"/>
    <n v="0.23085666620263595"/>
  </r>
  <r>
    <x v="23"/>
    <x v="0"/>
    <x v="0"/>
    <x v="0"/>
    <x v="1"/>
    <n v="0.23386835423762906"/>
  </r>
  <r>
    <x v="24"/>
    <x v="0"/>
    <x v="0"/>
    <x v="0"/>
    <x v="1"/>
    <n v="0.23632812371276768"/>
  </r>
  <r>
    <x v="25"/>
    <x v="0"/>
    <x v="0"/>
    <x v="0"/>
    <x v="1"/>
    <n v="0.23834351910011731"/>
  </r>
  <r>
    <x v="26"/>
    <x v="0"/>
    <x v="0"/>
    <x v="0"/>
    <x v="1"/>
    <n v="0.23208573408490354"/>
  </r>
  <r>
    <x v="27"/>
    <x v="0"/>
    <x v="0"/>
    <x v="0"/>
    <x v="1"/>
    <n v="0.23332151896708669"/>
  </r>
  <r>
    <x v="28"/>
    <x v="0"/>
    <x v="0"/>
    <x v="0"/>
    <x v="1"/>
    <n v="0.23432288478198016"/>
  </r>
  <r>
    <x v="29"/>
    <x v="0"/>
    <x v="0"/>
    <x v="0"/>
    <x v="1"/>
    <n v="0.23522196594508774"/>
  </r>
  <r>
    <x v="30"/>
    <x v="0"/>
    <x v="0"/>
    <x v="0"/>
    <x v="1"/>
    <n v="0.23601630183903793"/>
  </r>
  <r>
    <x v="0"/>
    <x v="0"/>
    <x v="0"/>
    <x v="1"/>
    <x v="1"/>
    <n v="2.803228813334092E-4"/>
  </r>
  <r>
    <x v="1"/>
    <x v="0"/>
    <x v="0"/>
    <x v="1"/>
    <x v="1"/>
    <n v="7.0935885253997839E-4"/>
  </r>
  <r>
    <x v="2"/>
    <x v="0"/>
    <x v="0"/>
    <x v="1"/>
    <x v="1"/>
    <n v="1.4455182184679961E-3"/>
  </r>
  <r>
    <x v="3"/>
    <x v="0"/>
    <x v="0"/>
    <x v="1"/>
    <x v="1"/>
    <n v="2.4588581473336457E-3"/>
  </r>
  <r>
    <x v="4"/>
    <x v="0"/>
    <x v="0"/>
    <x v="1"/>
    <x v="1"/>
    <n v="3.7155686310222026E-3"/>
  </r>
  <r>
    <x v="5"/>
    <x v="0"/>
    <x v="0"/>
    <x v="1"/>
    <x v="1"/>
    <n v="5.1980750815632491E-3"/>
  </r>
  <r>
    <x v="6"/>
    <x v="0"/>
    <x v="0"/>
    <x v="1"/>
    <x v="1"/>
    <n v="6.1328643739064406E-3"/>
  </r>
  <r>
    <x v="7"/>
    <x v="0"/>
    <x v="0"/>
    <x v="1"/>
    <x v="1"/>
    <n v="6.740060407184922E-3"/>
  </r>
  <r>
    <x v="8"/>
    <x v="0"/>
    <x v="0"/>
    <x v="1"/>
    <x v="1"/>
    <n v="7.0514483992555436E-3"/>
  </r>
  <r>
    <x v="9"/>
    <x v="0"/>
    <x v="0"/>
    <x v="1"/>
    <x v="1"/>
    <n v="7.3229126498333946E-3"/>
  </r>
  <r>
    <x v="10"/>
    <x v="0"/>
    <x v="0"/>
    <x v="1"/>
    <x v="1"/>
    <n v="7.5667932387654385E-3"/>
  </r>
  <r>
    <x v="11"/>
    <x v="0"/>
    <x v="0"/>
    <x v="1"/>
    <x v="1"/>
    <n v="7.7910145878516109E-3"/>
  </r>
  <r>
    <x v="12"/>
    <x v="0"/>
    <x v="0"/>
    <x v="1"/>
    <x v="1"/>
    <n v="7.8935500181021231E-3"/>
  </r>
  <r>
    <x v="13"/>
    <x v="0"/>
    <x v="0"/>
    <x v="1"/>
    <x v="1"/>
    <n v="8.0203341134413401E-3"/>
  </r>
  <r>
    <x v="14"/>
    <x v="0"/>
    <x v="0"/>
    <x v="1"/>
    <x v="1"/>
    <n v="8.1208454213941295E-3"/>
  </r>
  <r>
    <x v="15"/>
    <x v="0"/>
    <x v="0"/>
    <x v="1"/>
    <x v="1"/>
    <n v="8.1890596002903455E-3"/>
  </r>
  <r>
    <x v="16"/>
    <x v="0"/>
    <x v="0"/>
    <x v="1"/>
    <x v="1"/>
    <n v="8.2332195407407438E-3"/>
  </r>
  <r>
    <x v="17"/>
    <x v="0"/>
    <x v="0"/>
    <x v="1"/>
    <x v="1"/>
    <n v="8.2593736425769521E-3"/>
  </r>
  <r>
    <x v="18"/>
    <x v="0"/>
    <x v="0"/>
    <x v="1"/>
    <x v="1"/>
    <n v="8.267204199920223E-3"/>
  </r>
  <r>
    <x v="19"/>
    <x v="0"/>
    <x v="0"/>
    <x v="1"/>
    <x v="1"/>
    <n v="8.2599482524228496E-3"/>
  </r>
  <r>
    <x v="20"/>
    <x v="0"/>
    <x v="0"/>
    <x v="1"/>
    <x v="1"/>
    <n v="8.2406811681637882E-3"/>
  </r>
  <r>
    <x v="21"/>
    <x v="0"/>
    <x v="0"/>
    <x v="1"/>
    <x v="1"/>
    <n v="8.2405446777819615E-3"/>
  </r>
  <r>
    <x v="22"/>
    <x v="0"/>
    <x v="0"/>
    <x v="1"/>
    <x v="1"/>
    <n v="8.2466644822940492E-3"/>
  </r>
  <r>
    <x v="23"/>
    <x v="0"/>
    <x v="0"/>
    <x v="1"/>
    <x v="1"/>
    <n v="8.2472265960634276E-3"/>
  </r>
  <r>
    <x v="24"/>
    <x v="0"/>
    <x v="0"/>
    <x v="1"/>
    <x v="1"/>
    <n v="8.2449557965083419E-3"/>
  </r>
  <r>
    <x v="25"/>
    <x v="0"/>
    <x v="0"/>
    <x v="1"/>
    <x v="1"/>
    <n v="8.2417904441773014E-3"/>
  </r>
  <r>
    <x v="26"/>
    <x v="0"/>
    <x v="0"/>
    <x v="1"/>
    <x v="1"/>
    <n v="8.251598055623182E-3"/>
  </r>
  <r>
    <x v="27"/>
    <x v="0"/>
    <x v="0"/>
    <x v="1"/>
    <x v="1"/>
    <n v="8.2507910635518135E-3"/>
  </r>
  <r>
    <x v="28"/>
    <x v="0"/>
    <x v="0"/>
    <x v="1"/>
    <x v="1"/>
    <n v="8.2507690324509584E-3"/>
  </r>
  <r>
    <x v="29"/>
    <x v="0"/>
    <x v="0"/>
    <x v="1"/>
    <x v="1"/>
    <n v="8.251635809385956E-3"/>
  </r>
  <r>
    <x v="30"/>
    <x v="0"/>
    <x v="0"/>
    <x v="1"/>
    <x v="1"/>
    <n v="8.2528417191233619E-3"/>
  </r>
  <r>
    <x v="0"/>
    <x v="0"/>
    <x v="0"/>
    <x v="2"/>
    <x v="1"/>
    <n v="3.2082983509758045E-3"/>
  </r>
  <r>
    <x v="1"/>
    <x v="0"/>
    <x v="0"/>
    <x v="2"/>
    <x v="1"/>
    <n v="1.0760557063434742E-2"/>
  </r>
  <r>
    <x v="2"/>
    <x v="0"/>
    <x v="0"/>
    <x v="2"/>
    <x v="1"/>
    <n v="2.4221754369150472E-2"/>
  </r>
  <r>
    <x v="3"/>
    <x v="0"/>
    <x v="0"/>
    <x v="2"/>
    <x v="1"/>
    <n v="4.2577479961849955E-2"/>
  </r>
  <r>
    <x v="4"/>
    <x v="0"/>
    <x v="0"/>
    <x v="2"/>
    <x v="1"/>
    <n v="6.5831110317102898E-2"/>
  </r>
  <r>
    <x v="5"/>
    <x v="0"/>
    <x v="0"/>
    <x v="2"/>
    <x v="1"/>
    <n v="9.0255199731148289E-2"/>
  </r>
  <r>
    <x v="6"/>
    <x v="0"/>
    <x v="0"/>
    <x v="2"/>
    <x v="1"/>
    <n v="0.10993276645941086"/>
  </r>
  <r>
    <x v="7"/>
    <x v="0"/>
    <x v="0"/>
    <x v="2"/>
    <x v="1"/>
    <n v="0.12984133646048215"/>
  </r>
  <r>
    <x v="8"/>
    <x v="0"/>
    <x v="0"/>
    <x v="2"/>
    <x v="1"/>
    <n v="0.15088381949857205"/>
  </r>
  <r>
    <x v="9"/>
    <x v="0"/>
    <x v="0"/>
    <x v="2"/>
    <x v="1"/>
    <n v="0.17285363769090115"/>
  </r>
  <r>
    <x v="10"/>
    <x v="0"/>
    <x v="0"/>
    <x v="2"/>
    <x v="1"/>
    <n v="0.19564886122796968"/>
  </r>
  <r>
    <x v="11"/>
    <x v="0"/>
    <x v="0"/>
    <x v="2"/>
    <x v="1"/>
    <n v="0.21913772833520884"/>
  </r>
  <r>
    <x v="12"/>
    <x v="0"/>
    <x v="0"/>
    <x v="2"/>
    <x v="1"/>
    <n v="0.24212472860923948"/>
  </r>
  <r>
    <x v="13"/>
    <x v="0"/>
    <x v="0"/>
    <x v="2"/>
    <x v="1"/>
    <n v="0.26531539006014193"/>
  </r>
  <r>
    <x v="14"/>
    <x v="0"/>
    <x v="0"/>
    <x v="2"/>
    <x v="1"/>
    <n v="0.28817927805674853"/>
  </r>
  <r>
    <x v="15"/>
    <x v="0"/>
    <x v="0"/>
    <x v="2"/>
    <x v="1"/>
    <n v="0.31030570311085914"/>
  </r>
  <r>
    <x v="16"/>
    <x v="0"/>
    <x v="0"/>
    <x v="2"/>
    <x v="1"/>
    <n v="0.33132752213911809"/>
  </r>
  <r>
    <x v="17"/>
    <x v="0"/>
    <x v="0"/>
    <x v="2"/>
    <x v="1"/>
    <n v="0.351124401932422"/>
  </r>
  <r>
    <x v="18"/>
    <x v="0"/>
    <x v="0"/>
    <x v="2"/>
    <x v="1"/>
    <n v="0.36941683767353717"/>
  </r>
  <r>
    <x v="19"/>
    <x v="0"/>
    <x v="0"/>
    <x v="2"/>
    <x v="1"/>
    <n v="0.38622366324793411"/>
  </r>
  <r>
    <x v="20"/>
    <x v="0"/>
    <x v="0"/>
    <x v="2"/>
    <x v="1"/>
    <n v="0.40140071848863507"/>
  </r>
  <r>
    <x v="21"/>
    <x v="0"/>
    <x v="0"/>
    <x v="2"/>
    <x v="1"/>
    <n v="0.41686242716921368"/>
  </r>
  <r>
    <x v="22"/>
    <x v="0"/>
    <x v="0"/>
    <x v="2"/>
    <x v="1"/>
    <n v="0.43088626326788476"/>
  </r>
  <r>
    <x v="23"/>
    <x v="0"/>
    <x v="0"/>
    <x v="2"/>
    <x v="1"/>
    <n v="0.44329803149725372"/>
  </r>
  <r>
    <x v="24"/>
    <x v="0"/>
    <x v="0"/>
    <x v="2"/>
    <x v="1"/>
    <n v="0.45441093926555709"/>
  </r>
  <r>
    <x v="25"/>
    <x v="0"/>
    <x v="0"/>
    <x v="2"/>
    <x v="1"/>
    <n v="0.46436852327267997"/>
  </r>
  <r>
    <x v="26"/>
    <x v="0"/>
    <x v="0"/>
    <x v="2"/>
    <x v="1"/>
    <n v="0.46143067045682462"/>
  </r>
  <r>
    <x v="27"/>
    <x v="0"/>
    <x v="0"/>
    <x v="2"/>
    <x v="1"/>
    <n v="0.46925897663651456"/>
  </r>
  <r>
    <x v="28"/>
    <x v="0"/>
    <x v="0"/>
    <x v="2"/>
    <x v="1"/>
    <n v="0.47628317868009185"/>
  </r>
  <r>
    <x v="29"/>
    <x v="0"/>
    <x v="0"/>
    <x v="2"/>
    <x v="1"/>
    <n v="0.48271045204352325"/>
  </r>
  <r>
    <x v="30"/>
    <x v="0"/>
    <x v="0"/>
    <x v="2"/>
    <x v="1"/>
    <n v="0.4886567940192354"/>
  </r>
  <r>
    <x v="0"/>
    <x v="0"/>
    <x v="1"/>
    <x v="0"/>
    <x v="1"/>
    <n v="1.0779198361173551E-3"/>
  </r>
  <r>
    <x v="1"/>
    <x v="0"/>
    <x v="1"/>
    <x v="0"/>
    <x v="1"/>
    <n v="3.5016502362901331E-3"/>
  </r>
  <r>
    <x v="2"/>
    <x v="0"/>
    <x v="1"/>
    <x v="0"/>
    <x v="1"/>
    <n v="7.4696234789677742E-3"/>
  </r>
  <r>
    <x v="3"/>
    <x v="0"/>
    <x v="1"/>
    <x v="0"/>
    <x v="1"/>
    <n v="1.2550310891707821E-2"/>
  </r>
  <r>
    <x v="4"/>
    <x v="0"/>
    <x v="1"/>
    <x v="0"/>
    <x v="1"/>
    <n v="1.9157285047179059E-2"/>
  </r>
  <r>
    <x v="5"/>
    <x v="0"/>
    <x v="1"/>
    <x v="0"/>
    <x v="1"/>
    <n v="2.4990216112351898E-2"/>
  </r>
  <r>
    <x v="6"/>
    <x v="0"/>
    <x v="1"/>
    <x v="0"/>
    <x v="1"/>
    <n v="2.8741527480948496E-2"/>
  </r>
  <r>
    <x v="7"/>
    <x v="0"/>
    <x v="1"/>
    <x v="0"/>
    <x v="1"/>
    <n v="3.2528678513955425E-2"/>
  </r>
  <r>
    <x v="8"/>
    <x v="0"/>
    <x v="1"/>
    <x v="0"/>
    <x v="1"/>
    <n v="3.6522651266583772E-2"/>
  </r>
  <r>
    <x v="9"/>
    <x v="0"/>
    <x v="1"/>
    <x v="0"/>
    <x v="1"/>
    <n v="4.0716394583263801E-2"/>
  </r>
  <r>
    <x v="10"/>
    <x v="0"/>
    <x v="1"/>
    <x v="0"/>
    <x v="1"/>
    <n v="4.509793175903825E-2"/>
  </r>
  <r>
    <x v="11"/>
    <x v="0"/>
    <x v="1"/>
    <x v="0"/>
    <x v="1"/>
    <n v="4.9649160616288386E-2"/>
  </r>
  <r>
    <x v="12"/>
    <x v="0"/>
    <x v="1"/>
    <x v="0"/>
    <x v="1"/>
    <n v="5.439074113132375E-2"/>
  </r>
  <r>
    <x v="13"/>
    <x v="0"/>
    <x v="1"/>
    <x v="0"/>
    <x v="1"/>
    <n v="5.9019277456701373E-2"/>
  </r>
  <r>
    <x v="14"/>
    <x v="0"/>
    <x v="1"/>
    <x v="0"/>
    <x v="1"/>
    <n v="6.3569281137440953E-2"/>
  </r>
  <r>
    <x v="15"/>
    <x v="0"/>
    <x v="1"/>
    <x v="0"/>
    <x v="1"/>
    <n v="6.7986649587094453E-2"/>
  </r>
  <r>
    <x v="16"/>
    <x v="0"/>
    <x v="1"/>
    <x v="0"/>
    <x v="1"/>
    <n v="7.2310133193463633E-2"/>
  </r>
  <r>
    <x v="17"/>
    <x v="0"/>
    <x v="1"/>
    <x v="0"/>
    <x v="1"/>
    <n v="7.6355093518260184E-2"/>
  </r>
  <r>
    <x v="18"/>
    <x v="0"/>
    <x v="1"/>
    <x v="0"/>
    <x v="1"/>
    <n v="8.0102137255464598E-2"/>
  </r>
  <r>
    <x v="19"/>
    <x v="0"/>
    <x v="1"/>
    <x v="0"/>
    <x v="1"/>
    <n v="8.3537080353455459E-2"/>
  </r>
  <r>
    <x v="20"/>
    <x v="0"/>
    <x v="1"/>
    <x v="0"/>
    <x v="1"/>
    <n v="8.6684125077289439E-2"/>
  </r>
  <r>
    <x v="21"/>
    <x v="0"/>
    <x v="1"/>
    <x v="0"/>
    <x v="1"/>
    <n v="8.9247383356995599E-2"/>
  </r>
  <r>
    <x v="22"/>
    <x v="0"/>
    <x v="1"/>
    <x v="0"/>
    <x v="1"/>
    <n v="9.1536446815509834E-2"/>
  </r>
  <r>
    <x v="23"/>
    <x v="0"/>
    <x v="1"/>
    <x v="0"/>
    <x v="1"/>
    <n v="9.3583266947170604E-2"/>
  </r>
  <r>
    <x v="24"/>
    <x v="0"/>
    <x v="1"/>
    <x v="0"/>
    <x v="1"/>
    <n v="9.5458081095677105E-2"/>
  </r>
  <r>
    <x v="25"/>
    <x v="0"/>
    <x v="1"/>
    <x v="0"/>
    <x v="1"/>
    <n v="9.7186296021939456E-2"/>
  </r>
  <r>
    <x v="26"/>
    <x v="0"/>
    <x v="1"/>
    <x v="0"/>
    <x v="1"/>
    <n v="9.5533724521904048E-2"/>
  </r>
  <r>
    <x v="27"/>
    <x v="0"/>
    <x v="1"/>
    <x v="0"/>
    <x v="1"/>
    <n v="9.6992380574637688E-2"/>
  </r>
  <r>
    <x v="28"/>
    <x v="0"/>
    <x v="1"/>
    <x v="0"/>
    <x v="1"/>
    <n v="9.8402966023802343E-2"/>
  </r>
  <r>
    <x v="29"/>
    <x v="0"/>
    <x v="1"/>
    <x v="0"/>
    <x v="1"/>
    <n v="9.9753753033914178E-2"/>
  </r>
  <r>
    <x v="30"/>
    <x v="0"/>
    <x v="1"/>
    <x v="0"/>
    <x v="1"/>
    <n v="0.10109321791711348"/>
  </r>
  <r>
    <x v="0"/>
    <x v="0"/>
    <x v="1"/>
    <x v="1"/>
    <x v="1"/>
    <n v="6.5450360484968907E-5"/>
  </r>
  <r>
    <x v="1"/>
    <x v="0"/>
    <x v="1"/>
    <x v="1"/>
    <x v="1"/>
    <n v="1.6562255778444784E-4"/>
  </r>
  <r>
    <x v="2"/>
    <x v="0"/>
    <x v="1"/>
    <x v="1"/>
    <x v="1"/>
    <n v="3.4064616591425825E-4"/>
  </r>
  <r>
    <x v="3"/>
    <x v="0"/>
    <x v="1"/>
    <x v="1"/>
    <x v="1"/>
    <n v="5.8525374781928749E-4"/>
  </r>
  <r>
    <x v="4"/>
    <x v="0"/>
    <x v="1"/>
    <x v="1"/>
    <x v="1"/>
    <n v="9.1607378182543121E-4"/>
  </r>
  <r>
    <x v="5"/>
    <x v="0"/>
    <x v="1"/>
    <x v="1"/>
    <x v="1"/>
    <n v="1.3147313160178573E-3"/>
  </r>
  <r>
    <x v="6"/>
    <x v="0"/>
    <x v="1"/>
    <x v="1"/>
    <x v="1"/>
    <n v="1.5723142282939768E-3"/>
  </r>
  <r>
    <x v="7"/>
    <x v="0"/>
    <x v="1"/>
    <x v="1"/>
    <x v="1"/>
    <n v="1.7547257820891527E-3"/>
  </r>
  <r>
    <x v="8"/>
    <x v="0"/>
    <x v="1"/>
    <x v="1"/>
    <x v="1"/>
    <n v="1.8816605179083434E-3"/>
  </r>
  <r>
    <x v="9"/>
    <x v="0"/>
    <x v="1"/>
    <x v="1"/>
    <x v="1"/>
    <n v="1.9877787484025192E-3"/>
  </r>
  <r>
    <x v="10"/>
    <x v="0"/>
    <x v="1"/>
    <x v="1"/>
    <x v="1"/>
    <n v="2.0851819330027495E-3"/>
  </r>
  <r>
    <x v="11"/>
    <x v="0"/>
    <x v="1"/>
    <x v="1"/>
    <x v="1"/>
    <n v="2.175293431566183E-3"/>
  </r>
  <r>
    <x v="12"/>
    <x v="0"/>
    <x v="1"/>
    <x v="1"/>
    <x v="1"/>
    <n v="2.2720312127000406E-3"/>
  </r>
  <r>
    <x v="13"/>
    <x v="0"/>
    <x v="1"/>
    <x v="1"/>
    <x v="1"/>
    <n v="2.3575397393620938E-3"/>
  </r>
  <r>
    <x v="14"/>
    <x v="0"/>
    <x v="1"/>
    <x v="1"/>
    <x v="1"/>
    <n v="2.4278144128094645E-3"/>
  </r>
  <r>
    <x v="15"/>
    <x v="0"/>
    <x v="1"/>
    <x v="1"/>
    <x v="1"/>
    <n v="2.4907617349655227E-3"/>
  </r>
  <r>
    <x v="16"/>
    <x v="0"/>
    <x v="1"/>
    <x v="1"/>
    <x v="1"/>
    <n v="2.5588117775820728E-3"/>
  </r>
  <r>
    <x v="17"/>
    <x v="0"/>
    <x v="1"/>
    <x v="1"/>
    <x v="1"/>
    <n v="2.611063023290258E-3"/>
  </r>
  <r>
    <x v="18"/>
    <x v="0"/>
    <x v="1"/>
    <x v="1"/>
    <x v="1"/>
    <n v="2.6589629994658052E-3"/>
  </r>
  <r>
    <x v="19"/>
    <x v="0"/>
    <x v="1"/>
    <x v="1"/>
    <x v="1"/>
    <n v="2.7029816869838016E-3"/>
  </r>
  <r>
    <x v="20"/>
    <x v="0"/>
    <x v="1"/>
    <x v="1"/>
    <x v="1"/>
    <n v="2.7442590564935036E-3"/>
  </r>
  <r>
    <x v="21"/>
    <x v="0"/>
    <x v="1"/>
    <x v="1"/>
    <x v="1"/>
    <n v="2.7696378807832395E-3"/>
  </r>
  <r>
    <x v="22"/>
    <x v="0"/>
    <x v="1"/>
    <x v="1"/>
    <x v="1"/>
    <n v="2.7980217381654996E-3"/>
  </r>
  <r>
    <x v="23"/>
    <x v="0"/>
    <x v="1"/>
    <x v="1"/>
    <x v="1"/>
    <n v="2.8254419706202016E-3"/>
  </r>
  <r>
    <x v="24"/>
    <x v="0"/>
    <x v="1"/>
    <x v="1"/>
    <x v="1"/>
    <n v="2.8527586398957167E-3"/>
  </r>
  <r>
    <x v="25"/>
    <x v="0"/>
    <x v="1"/>
    <x v="1"/>
    <x v="1"/>
    <n v="2.8805219332560428E-3"/>
  </r>
  <r>
    <x v="26"/>
    <x v="0"/>
    <x v="1"/>
    <x v="1"/>
    <x v="1"/>
    <n v="2.9136749672288077E-3"/>
  </r>
  <r>
    <x v="27"/>
    <x v="0"/>
    <x v="1"/>
    <x v="1"/>
    <x v="1"/>
    <n v="2.9438874687689469E-3"/>
  </r>
  <r>
    <x v="28"/>
    <x v="0"/>
    <x v="1"/>
    <x v="1"/>
    <x v="1"/>
    <n v="2.9751537576366963E-3"/>
  </r>
  <r>
    <x v="29"/>
    <x v="0"/>
    <x v="1"/>
    <x v="1"/>
    <x v="1"/>
    <n v="3.0069590661967217E-3"/>
  </r>
  <r>
    <x v="30"/>
    <x v="0"/>
    <x v="1"/>
    <x v="1"/>
    <x v="1"/>
    <n v="3.0397170115522881E-3"/>
  </r>
  <r>
    <x v="0"/>
    <x v="0"/>
    <x v="1"/>
    <x v="2"/>
    <x v="1"/>
    <n v="9.9985002466073097E-4"/>
  </r>
  <r>
    <x v="1"/>
    <x v="0"/>
    <x v="1"/>
    <x v="2"/>
    <x v="1"/>
    <n v="3.3534734205645481E-3"/>
  </r>
  <r>
    <x v="2"/>
    <x v="0"/>
    <x v="1"/>
    <x v="2"/>
    <x v="1"/>
    <n v="7.5295195030665686E-3"/>
  </r>
  <r>
    <x v="3"/>
    <x v="0"/>
    <x v="1"/>
    <x v="2"/>
    <x v="1"/>
    <n v="1.3212057536038675E-2"/>
  </r>
  <r>
    <x v="4"/>
    <x v="0"/>
    <x v="1"/>
    <x v="2"/>
    <x v="1"/>
    <n v="2.0735604265839563E-2"/>
  </r>
  <r>
    <x v="5"/>
    <x v="0"/>
    <x v="1"/>
    <x v="2"/>
    <x v="1"/>
    <n v="2.882726027079769E-2"/>
  </r>
  <r>
    <x v="6"/>
    <x v="0"/>
    <x v="1"/>
    <x v="2"/>
    <x v="1"/>
    <n v="3.5104633983614318E-2"/>
  </r>
  <r>
    <x v="7"/>
    <x v="0"/>
    <x v="1"/>
    <x v="2"/>
    <x v="1"/>
    <n v="4.1434437750249027E-2"/>
  </r>
  <r>
    <x v="8"/>
    <x v="0"/>
    <x v="1"/>
    <x v="2"/>
    <x v="1"/>
    <n v="4.8157224181379112E-2"/>
  </r>
  <r>
    <x v="9"/>
    <x v="0"/>
    <x v="1"/>
    <x v="2"/>
    <x v="1"/>
    <n v="5.5292984846624683E-2"/>
  </r>
  <r>
    <x v="10"/>
    <x v="0"/>
    <x v="1"/>
    <x v="2"/>
    <x v="1"/>
    <n v="6.2871417751177536E-2"/>
  </r>
  <r>
    <x v="11"/>
    <x v="0"/>
    <x v="1"/>
    <x v="2"/>
    <x v="1"/>
    <n v="7.0841914050612922E-2"/>
  </r>
  <r>
    <x v="12"/>
    <x v="0"/>
    <x v="1"/>
    <x v="2"/>
    <x v="1"/>
    <n v="7.9347175480050602E-2"/>
  </r>
  <r>
    <x v="13"/>
    <x v="0"/>
    <x v="1"/>
    <x v="2"/>
    <x v="1"/>
    <n v="8.7898985316060968E-2"/>
  </r>
  <r>
    <x v="14"/>
    <x v="0"/>
    <x v="1"/>
    <x v="2"/>
    <x v="1"/>
    <n v="9.6515351526811038E-2"/>
  </r>
  <r>
    <x v="15"/>
    <x v="0"/>
    <x v="1"/>
    <x v="2"/>
    <x v="1"/>
    <n v="0.10511080758057761"/>
  </r>
  <r>
    <x v="16"/>
    <x v="0"/>
    <x v="1"/>
    <x v="2"/>
    <x v="1"/>
    <n v="0.11373997270366042"/>
  </r>
  <r>
    <x v="17"/>
    <x v="0"/>
    <x v="1"/>
    <x v="2"/>
    <x v="1"/>
    <n v="0.1221053591411017"/>
  </r>
  <r>
    <x v="18"/>
    <x v="0"/>
    <x v="1"/>
    <x v="2"/>
    <x v="1"/>
    <n v="0.13024176946396929"/>
  </r>
  <r>
    <x v="19"/>
    <x v="0"/>
    <x v="1"/>
    <x v="2"/>
    <x v="1"/>
    <n v="0.13802715670490215"/>
  </r>
  <r>
    <x v="20"/>
    <x v="0"/>
    <x v="1"/>
    <x v="2"/>
    <x v="1"/>
    <n v="0.14553822179400064"/>
  </r>
  <r>
    <x v="21"/>
    <x v="0"/>
    <x v="1"/>
    <x v="2"/>
    <x v="1"/>
    <n v="0.15216630801212308"/>
  </r>
  <r>
    <x v="22"/>
    <x v="0"/>
    <x v="1"/>
    <x v="2"/>
    <x v="1"/>
    <n v="0.15845651470846017"/>
  </r>
  <r>
    <x v="23"/>
    <x v="0"/>
    <x v="1"/>
    <x v="2"/>
    <x v="1"/>
    <n v="0.16442455517564095"/>
  </r>
  <r>
    <x v="24"/>
    <x v="0"/>
    <x v="1"/>
    <x v="2"/>
    <x v="1"/>
    <n v="0.17002883973952654"/>
  </r>
  <r>
    <x v="25"/>
    <x v="0"/>
    <x v="1"/>
    <x v="2"/>
    <x v="1"/>
    <n v="0.17531265598407808"/>
  </r>
  <r>
    <x v="26"/>
    <x v="0"/>
    <x v="1"/>
    <x v="2"/>
    <x v="1"/>
    <n v="0.17577566058046143"/>
  </r>
  <r>
    <x v="27"/>
    <x v="0"/>
    <x v="1"/>
    <x v="2"/>
    <x v="1"/>
    <n v="0.18042945549876607"/>
  </r>
  <r>
    <x v="28"/>
    <x v="0"/>
    <x v="1"/>
    <x v="2"/>
    <x v="1"/>
    <n v="0.18487335420469145"/>
  </r>
  <r>
    <x v="29"/>
    <x v="0"/>
    <x v="1"/>
    <x v="2"/>
    <x v="1"/>
    <n v="0.18915899541018524"/>
  </r>
  <r>
    <x v="30"/>
    <x v="0"/>
    <x v="1"/>
    <x v="2"/>
    <x v="1"/>
    <n v="0.19329597897706061"/>
  </r>
  <r>
    <x v="0"/>
    <x v="1"/>
    <x v="0"/>
    <x v="0"/>
    <x v="0"/>
    <n v="1.9996475154003593E-15"/>
  </r>
  <r>
    <x v="1"/>
    <x v="1"/>
    <x v="0"/>
    <x v="0"/>
    <x v="0"/>
    <n v="5.0827486566877599E-2"/>
  </r>
  <r>
    <x v="2"/>
    <x v="1"/>
    <x v="0"/>
    <x v="0"/>
    <x v="0"/>
    <n v="9.6859175311929141E-2"/>
  </r>
  <r>
    <x v="3"/>
    <x v="1"/>
    <x v="0"/>
    <x v="0"/>
    <x v="0"/>
    <n v="0.13784649549684883"/>
  </r>
  <r>
    <x v="4"/>
    <x v="1"/>
    <x v="0"/>
    <x v="0"/>
    <x v="0"/>
    <n v="0.17702248911629692"/>
  </r>
  <r>
    <x v="5"/>
    <x v="1"/>
    <x v="0"/>
    <x v="0"/>
    <x v="0"/>
    <n v="0.21295757217962744"/>
  </r>
  <r>
    <x v="6"/>
    <x v="1"/>
    <x v="0"/>
    <x v="0"/>
    <x v="0"/>
    <n v="0.21851143212046473"/>
  </r>
  <r>
    <x v="7"/>
    <x v="1"/>
    <x v="0"/>
    <x v="0"/>
    <x v="0"/>
    <n v="0.31124491765232365"/>
  </r>
  <r>
    <x v="8"/>
    <x v="1"/>
    <x v="0"/>
    <x v="0"/>
    <x v="0"/>
    <n v="0.4265149973952298"/>
  </r>
  <r>
    <x v="9"/>
    <x v="1"/>
    <x v="0"/>
    <x v="0"/>
    <x v="0"/>
    <n v="0.5611077014265301"/>
  </r>
  <r>
    <x v="10"/>
    <x v="1"/>
    <x v="0"/>
    <x v="0"/>
    <x v="0"/>
    <n v="0.71280052683764406"/>
  </r>
  <r>
    <x v="11"/>
    <x v="1"/>
    <x v="0"/>
    <x v="0"/>
    <x v="0"/>
    <n v="0.88082119665256198"/>
  </r>
  <r>
    <x v="12"/>
    <x v="1"/>
    <x v="0"/>
    <x v="0"/>
    <x v="0"/>
    <n v="1.0531209409202624"/>
  </r>
  <r>
    <x v="13"/>
    <x v="1"/>
    <x v="0"/>
    <x v="0"/>
    <x v="0"/>
    <n v="1.2361646958491539"/>
  </r>
  <r>
    <x v="14"/>
    <x v="1"/>
    <x v="0"/>
    <x v="0"/>
    <x v="0"/>
    <n v="1.4255682962950651"/>
  </r>
  <r>
    <x v="15"/>
    <x v="1"/>
    <x v="0"/>
    <x v="0"/>
    <x v="0"/>
    <n v="1.6209251872383275"/>
  </r>
  <r>
    <x v="16"/>
    <x v="1"/>
    <x v="0"/>
    <x v="0"/>
    <x v="0"/>
    <n v="1.8189396524660162"/>
  </r>
  <r>
    <x v="17"/>
    <x v="1"/>
    <x v="0"/>
    <x v="0"/>
    <x v="0"/>
    <n v="2.018996322570179"/>
  </r>
  <r>
    <x v="18"/>
    <x v="1"/>
    <x v="0"/>
    <x v="0"/>
    <x v="0"/>
    <n v="2.2200748774767893"/>
  </r>
  <r>
    <x v="19"/>
    <x v="1"/>
    <x v="0"/>
    <x v="0"/>
    <x v="0"/>
    <n v="2.4209569288058366"/>
  </r>
  <r>
    <x v="20"/>
    <x v="1"/>
    <x v="0"/>
    <x v="0"/>
    <x v="0"/>
    <n v="2.6206788231450795"/>
  </r>
  <r>
    <x v="21"/>
    <x v="1"/>
    <x v="0"/>
    <x v="0"/>
    <x v="0"/>
    <n v="2.82874833062312"/>
  </r>
  <r>
    <x v="22"/>
    <x v="1"/>
    <x v="0"/>
    <x v="0"/>
    <x v="0"/>
    <n v="3.032348905081176"/>
  </r>
  <r>
    <x v="23"/>
    <x v="1"/>
    <x v="0"/>
    <x v="0"/>
    <x v="0"/>
    <n v="3.2329469157684985"/>
  </r>
  <r>
    <x v="24"/>
    <x v="1"/>
    <x v="0"/>
    <x v="0"/>
    <x v="0"/>
    <n v="3.4300471754224446"/>
  </r>
  <r>
    <x v="25"/>
    <x v="1"/>
    <x v="0"/>
    <x v="0"/>
    <x v="0"/>
    <n v="3.6230480319423712"/>
  </r>
  <r>
    <x v="26"/>
    <x v="1"/>
    <x v="0"/>
    <x v="0"/>
    <x v="0"/>
    <n v="3.8116026141011741"/>
  </r>
  <r>
    <x v="27"/>
    <x v="1"/>
    <x v="0"/>
    <x v="0"/>
    <x v="0"/>
    <n v="3.9953450528266918"/>
  </r>
  <r>
    <x v="28"/>
    <x v="1"/>
    <x v="0"/>
    <x v="0"/>
    <x v="0"/>
    <n v="4.1741710703695842"/>
  </r>
  <r>
    <x v="29"/>
    <x v="1"/>
    <x v="0"/>
    <x v="0"/>
    <x v="0"/>
    <n v="4.3479935179351088"/>
  </r>
  <r>
    <x v="30"/>
    <x v="1"/>
    <x v="0"/>
    <x v="0"/>
    <x v="0"/>
    <n v="4.5167606888814138"/>
  </r>
  <r>
    <x v="0"/>
    <x v="1"/>
    <x v="0"/>
    <x v="1"/>
    <x v="0"/>
    <n v="3.5289910902158927E-16"/>
  </r>
  <r>
    <x v="1"/>
    <x v="1"/>
    <x v="0"/>
    <x v="1"/>
    <x v="0"/>
    <n v="9.1847600059910255E-3"/>
  </r>
  <r>
    <x v="2"/>
    <x v="1"/>
    <x v="0"/>
    <x v="1"/>
    <x v="0"/>
    <n v="1.7816147988494308E-2"/>
  </r>
  <r>
    <x v="3"/>
    <x v="1"/>
    <x v="0"/>
    <x v="1"/>
    <x v="0"/>
    <n v="2.5962230270601652E-2"/>
  </r>
  <r>
    <x v="4"/>
    <x v="1"/>
    <x v="0"/>
    <x v="1"/>
    <x v="0"/>
    <n v="3.3419448784674309E-2"/>
  </r>
  <r>
    <x v="5"/>
    <x v="1"/>
    <x v="0"/>
    <x v="1"/>
    <x v="0"/>
    <n v="4.0307056117787309E-2"/>
  </r>
  <r>
    <x v="6"/>
    <x v="1"/>
    <x v="0"/>
    <x v="1"/>
    <x v="0"/>
    <n v="4.0162536170821952E-2"/>
  </r>
  <r>
    <x v="7"/>
    <x v="1"/>
    <x v="0"/>
    <x v="1"/>
    <x v="0"/>
    <n v="5.6078279630566767E-2"/>
  </r>
  <r>
    <x v="8"/>
    <x v="1"/>
    <x v="0"/>
    <x v="1"/>
    <x v="0"/>
    <n v="7.5803586302870277E-2"/>
  </r>
  <r>
    <x v="9"/>
    <x v="1"/>
    <x v="0"/>
    <x v="1"/>
    <x v="0"/>
    <n v="9.8916348342512742E-2"/>
  </r>
  <r>
    <x v="10"/>
    <x v="1"/>
    <x v="0"/>
    <x v="1"/>
    <x v="0"/>
    <n v="0.12511757993180667"/>
  </r>
  <r>
    <x v="11"/>
    <x v="1"/>
    <x v="0"/>
    <x v="1"/>
    <x v="0"/>
    <n v="0.15351389828953566"/>
  </r>
  <r>
    <x v="12"/>
    <x v="1"/>
    <x v="0"/>
    <x v="1"/>
    <x v="0"/>
    <n v="0.18252642072833622"/>
  </r>
  <r>
    <x v="13"/>
    <x v="1"/>
    <x v="0"/>
    <x v="1"/>
    <x v="0"/>
    <n v="0.21338560128779716"/>
  </r>
  <r>
    <x v="14"/>
    <x v="1"/>
    <x v="0"/>
    <x v="1"/>
    <x v="0"/>
    <n v="0.24529453314170713"/>
  </r>
  <r>
    <x v="15"/>
    <x v="1"/>
    <x v="0"/>
    <x v="1"/>
    <x v="0"/>
    <n v="0.27818830445855874"/>
  </r>
  <r>
    <x v="16"/>
    <x v="1"/>
    <x v="0"/>
    <x v="1"/>
    <x v="0"/>
    <n v="0.31150605040793966"/>
  </r>
  <r>
    <x v="17"/>
    <x v="1"/>
    <x v="0"/>
    <x v="1"/>
    <x v="0"/>
    <n v="0.34514784044644342"/>
  </r>
  <r>
    <x v="18"/>
    <x v="1"/>
    <x v="0"/>
    <x v="1"/>
    <x v="0"/>
    <n v="0.37894276243416353"/>
  </r>
  <r>
    <x v="19"/>
    <x v="1"/>
    <x v="0"/>
    <x v="1"/>
    <x v="0"/>
    <n v="0.41268667303536921"/>
  </r>
  <r>
    <x v="20"/>
    <x v="1"/>
    <x v="0"/>
    <x v="1"/>
    <x v="0"/>
    <n v="0.44621843637476638"/>
  </r>
  <r>
    <x v="21"/>
    <x v="1"/>
    <x v="0"/>
    <x v="1"/>
    <x v="0"/>
    <n v="0.48119427824062211"/>
  </r>
  <r>
    <x v="22"/>
    <x v="1"/>
    <x v="0"/>
    <x v="1"/>
    <x v="0"/>
    <n v="0.51536294438186026"/>
  </r>
  <r>
    <x v="23"/>
    <x v="1"/>
    <x v="0"/>
    <x v="1"/>
    <x v="0"/>
    <n v="0.54901229080044078"/>
  </r>
  <r>
    <x v="24"/>
    <x v="1"/>
    <x v="0"/>
    <x v="1"/>
    <x v="0"/>
    <n v="0.58205821847346406"/>
  </r>
  <r>
    <x v="25"/>
    <x v="1"/>
    <x v="0"/>
    <x v="1"/>
    <x v="0"/>
    <n v="0.61440025426189637"/>
  </r>
  <r>
    <x v="26"/>
    <x v="1"/>
    <x v="0"/>
    <x v="1"/>
    <x v="0"/>
    <n v="0.64598222299315056"/>
  </r>
  <r>
    <x v="27"/>
    <x v="1"/>
    <x v="0"/>
    <x v="1"/>
    <x v="0"/>
    <n v="0.67674363987955821"/>
  </r>
  <r>
    <x v="28"/>
    <x v="1"/>
    <x v="0"/>
    <x v="1"/>
    <x v="0"/>
    <n v="0.70666960183227867"/>
  </r>
  <r>
    <x v="29"/>
    <x v="1"/>
    <x v="0"/>
    <x v="1"/>
    <x v="0"/>
    <n v="0.73574587086328058"/>
  </r>
  <r>
    <x v="30"/>
    <x v="1"/>
    <x v="0"/>
    <x v="1"/>
    <x v="0"/>
    <n v="0.76396580331916419"/>
  </r>
  <r>
    <x v="0"/>
    <x v="1"/>
    <x v="0"/>
    <x v="2"/>
    <x v="0"/>
    <n v="6.2232729167207487E-15"/>
  </r>
  <r>
    <x v="1"/>
    <x v="1"/>
    <x v="0"/>
    <x v="2"/>
    <x v="0"/>
    <n v="0.15974215720018942"/>
  </r>
  <r>
    <x v="2"/>
    <x v="1"/>
    <x v="0"/>
    <x v="2"/>
    <x v="0"/>
    <n v="0.30982938521013509"/>
  </r>
  <r>
    <x v="3"/>
    <x v="1"/>
    <x v="0"/>
    <x v="2"/>
    <x v="0"/>
    <n v="0.45003665099719314"/>
  </r>
  <r>
    <x v="4"/>
    <x v="1"/>
    <x v="0"/>
    <x v="2"/>
    <x v="0"/>
    <n v="0.57663728188208063"/>
  </r>
  <r>
    <x v="5"/>
    <x v="1"/>
    <x v="0"/>
    <x v="2"/>
    <x v="0"/>
    <n v="0.69234683922834028"/>
  </r>
  <r>
    <x v="6"/>
    <x v="1"/>
    <x v="0"/>
    <x v="2"/>
    <x v="0"/>
    <n v="0.72744200569110373"/>
  </r>
  <r>
    <x v="7"/>
    <x v="1"/>
    <x v="0"/>
    <x v="2"/>
    <x v="0"/>
    <n v="1.0641006831470392"/>
  </r>
  <r>
    <x v="8"/>
    <x v="1"/>
    <x v="0"/>
    <x v="2"/>
    <x v="0"/>
    <n v="1.4862297205583777"/>
  </r>
  <r>
    <x v="9"/>
    <x v="1"/>
    <x v="0"/>
    <x v="2"/>
    <x v="0"/>
    <n v="1.9805376476427219"/>
  </r>
  <r>
    <x v="10"/>
    <x v="1"/>
    <x v="0"/>
    <x v="2"/>
    <x v="0"/>
    <n v="2.5370741993628663"/>
  </r>
  <r>
    <x v="11"/>
    <x v="1"/>
    <x v="0"/>
    <x v="2"/>
    <x v="0"/>
    <n v="3.1616221166999563"/>
  </r>
  <r>
    <x v="12"/>
    <x v="1"/>
    <x v="0"/>
    <x v="2"/>
    <x v="0"/>
    <n v="3.8038591725793185"/>
  </r>
  <r>
    <x v="13"/>
    <x v="1"/>
    <x v="0"/>
    <x v="2"/>
    <x v="0"/>
    <n v="4.4845570851389374"/>
  </r>
  <r>
    <x v="14"/>
    <x v="1"/>
    <x v="0"/>
    <x v="2"/>
    <x v="0"/>
    <n v="5.1889246436068568"/>
  </r>
  <r>
    <x v="15"/>
    <x v="1"/>
    <x v="0"/>
    <x v="2"/>
    <x v="0"/>
    <n v="5.9154357644680449"/>
  </r>
  <r>
    <x v="16"/>
    <x v="1"/>
    <x v="0"/>
    <x v="2"/>
    <x v="0"/>
    <n v="6.6520149214108439"/>
  </r>
  <r>
    <x v="17"/>
    <x v="1"/>
    <x v="0"/>
    <x v="2"/>
    <x v="0"/>
    <n v="7.3963503366195695"/>
  </r>
  <r>
    <x v="18"/>
    <x v="1"/>
    <x v="0"/>
    <x v="2"/>
    <x v="0"/>
    <n v="8.1446646977599535"/>
  </r>
  <r>
    <x v="19"/>
    <x v="1"/>
    <x v="0"/>
    <x v="2"/>
    <x v="0"/>
    <n v="8.892446321333269"/>
  </r>
  <r>
    <x v="20"/>
    <x v="1"/>
    <x v="0"/>
    <x v="2"/>
    <x v="0"/>
    <n v="9.6361160514188757"/>
  </r>
  <r>
    <x v="21"/>
    <x v="1"/>
    <x v="0"/>
    <x v="2"/>
    <x v="0"/>
    <n v="10.409756214847613"/>
  </r>
  <r>
    <x v="22"/>
    <x v="1"/>
    <x v="0"/>
    <x v="2"/>
    <x v="0"/>
    <n v="11.167959376897761"/>
  </r>
  <r>
    <x v="23"/>
    <x v="1"/>
    <x v="0"/>
    <x v="2"/>
    <x v="0"/>
    <n v="11.915219270651457"/>
  </r>
  <r>
    <x v="24"/>
    <x v="1"/>
    <x v="0"/>
    <x v="2"/>
    <x v="0"/>
    <n v="12.649742601515344"/>
  </r>
  <r>
    <x v="25"/>
    <x v="1"/>
    <x v="0"/>
    <x v="2"/>
    <x v="0"/>
    <n v="13.369302311336883"/>
  </r>
  <r>
    <x v="26"/>
    <x v="1"/>
    <x v="0"/>
    <x v="2"/>
    <x v="0"/>
    <n v="14.072583372493876"/>
  </r>
  <r>
    <x v="27"/>
    <x v="1"/>
    <x v="0"/>
    <x v="2"/>
    <x v="0"/>
    <n v="14.758223370801961"/>
  </r>
  <r>
    <x v="28"/>
    <x v="1"/>
    <x v="0"/>
    <x v="2"/>
    <x v="0"/>
    <n v="15.425793051095559"/>
  </r>
  <r>
    <x v="29"/>
    <x v="1"/>
    <x v="0"/>
    <x v="2"/>
    <x v="0"/>
    <n v="16.074977490880087"/>
  </r>
  <r>
    <x v="30"/>
    <x v="1"/>
    <x v="0"/>
    <x v="2"/>
    <x v="0"/>
    <n v="16.705551699996306"/>
  </r>
  <r>
    <x v="0"/>
    <x v="1"/>
    <x v="1"/>
    <x v="0"/>
    <x v="0"/>
    <n v="7.5458396807560728E-17"/>
  </r>
  <r>
    <x v="1"/>
    <x v="1"/>
    <x v="1"/>
    <x v="0"/>
    <x v="0"/>
    <n v="1.9180183610142489E-3"/>
  </r>
  <r>
    <x v="2"/>
    <x v="1"/>
    <x v="1"/>
    <x v="0"/>
    <x v="0"/>
    <n v="3.6550632193180807E-3"/>
  </r>
  <r>
    <x v="3"/>
    <x v="1"/>
    <x v="1"/>
    <x v="0"/>
    <x v="0"/>
    <n v="5.2017545470508988E-3"/>
  </r>
  <r>
    <x v="4"/>
    <x v="1"/>
    <x v="1"/>
    <x v="0"/>
    <x v="0"/>
    <n v="6.6800939289168651E-3"/>
  </r>
  <r>
    <x v="5"/>
    <x v="1"/>
    <x v="1"/>
    <x v="0"/>
    <x v="0"/>
    <n v="8.0361347992312232E-3"/>
  </r>
  <r>
    <x v="6"/>
    <x v="1"/>
    <x v="1"/>
    <x v="0"/>
    <x v="0"/>
    <n v="8.245714419640178E-3"/>
  </r>
  <r>
    <x v="7"/>
    <x v="1"/>
    <x v="1"/>
    <x v="0"/>
    <x v="0"/>
    <n v="1.1745091232163156E-2"/>
  </r>
  <r>
    <x v="8"/>
    <x v="1"/>
    <x v="1"/>
    <x v="0"/>
    <x v="0"/>
    <n v="1.6094905562084143E-2"/>
  </r>
  <r>
    <x v="9"/>
    <x v="1"/>
    <x v="1"/>
    <x v="0"/>
    <x v="0"/>
    <n v="2.1173875525529438E-2"/>
  </r>
  <r>
    <x v="10"/>
    <x v="1"/>
    <x v="1"/>
    <x v="0"/>
    <x v="0"/>
    <n v="2.6898133088212983E-2"/>
  </r>
  <r>
    <x v="11"/>
    <x v="1"/>
    <x v="1"/>
    <x v="0"/>
    <x v="0"/>
    <n v="3.3238535722738188E-2"/>
  </r>
  <r>
    <x v="12"/>
    <x v="1"/>
    <x v="1"/>
    <x v="0"/>
    <x v="0"/>
    <n v="3.9740412864915566E-2"/>
  </r>
  <r>
    <x v="13"/>
    <x v="1"/>
    <x v="1"/>
    <x v="0"/>
    <x v="0"/>
    <n v="4.6647724371666185E-2"/>
  </r>
  <r>
    <x v="14"/>
    <x v="1"/>
    <x v="1"/>
    <x v="0"/>
    <x v="0"/>
    <n v="5.3795030048870381E-2"/>
  </r>
  <r>
    <x v="15"/>
    <x v="1"/>
    <x v="1"/>
    <x v="0"/>
    <x v="0"/>
    <n v="6.1166988197672731E-2"/>
  </r>
  <r>
    <x v="16"/>
    <x v="1"/>
    <x v="1"/>
    <x v="0"/>
    <x v="0"/>
    <n v="6.8639232168528908E-2"/>
  </r>
  <r>
    <x v="17"/>
    <x v="1"/>
    <x v="1"/>
    <x v="0"/>
    <x v="0"/>
    <n v="7.6188540474346381E-2"/>
  </r>
  <r>
    <x v="18"/>
    <x v="1"/>
    <x v="1"/>
    <x v="0"/>
    <x v="0"/>
    <n v="8.3776410470822238E-2"/>
  </r>
  <r>
    <x v="19"/>
    <x v="1"/>
    <x v="1"/>
    <x v="0"/>
    <x v="0"/>
    <n v="9.1356865237956095E-2"/>
  </r>
  <r>
    <x v="20"/>
    <x v="1"/>
    <x v="1"/>
    <x v="0"/>
    <x v="0"/>
    <n v="9.8893540496040724E-2"/>
  </r>
  <r>
    <x v="21"/>
    <x v="1"/>
    <x v="1"/>
    <x v="0"/>
    <x v="0"/>
    <n v="0.10674522002351396"/>
  </r>
  <r>
    <x v="22"/>
    <x v="1"/>
    <x v="1"/>
    <x v="0"/>
    <x v="0"/>
    <n v="0.11442826056910098"/>
  </r>
  <r>
    <x v="23"/>
    <x v="1"/>
    <x v="1"/>
    <x v="0"/>
    <x v="0"/>
    <n v="0.12199799682145276"/>
  </r>
  <r>
    <x v="24"/>
    <x v="1"/>
    <x v="1"/>
    <x v="0"/>
    <x v="0"/>
    <n v="0.12943574246877149"/>
  </r>
  <r>
    <x v="25"/>
    <x v="1"/>
    <x v="1"/>
    <x v="0"/>
    <x v="0"/>
    <n v="0.13671879365820269"/>
  </r>
  <r>
    <x v="26"/>
    <x v="1"/>
    <x v="1"/>
    <x v="0"/>
    <x v="0"/>
    <n v="0.14383406090947826"/>
  </r>
  <r>
    <x v="27"/>
    <x v="1"/>
    <x v="1"/>
    <x v="0"/>
    <x v="0"/>
    <n v="0.15076773784251668"/>
  </r>
  <r>
    <x v="28"/>
    <x v="1"/>
    <x v="1"/>
    <x v="0"/>
    <x v="0"/>
    <n v="0.15751588944790884"/>
  </r>
  <r>
    <x v="29"/>
    <x v="1"/>
    <x v="1"/>
    <x v="0"/>
    <x v="0"/>
    <n v="0.16407522709189087"/>
  </r>
  <r>
    <x v="30"/>
    <x v="1"/>
    <x v="1"/>
    <x v="0"/>
    <x v="0"/>
    <n v="0.17044379958043071"/>
  </r>
  <r>
    <x v="0"/>
    <x v="1"/>
    <x v="1"/>
    <x v="1"/>
    <x v="0"/>
    <n v="1.3316947510248651E-17"/>
  </r>
  <r>
    <x v="1"/>
    <x v="1"/>
    <x v="1"/>
    <x v="1"/>
    <x v="0"/>
    <n v="3.4659471720720848E-4"/>
  </r>
  <r>
    <x v="2"/>
    <x v="1"/>
    <x v="1"/>
    <x v="1"/>
    <x v="0"/>
    <n v="6.723074712639361E-4"/>
  </r>
  <r>
    <x v="3"/>
    <x v="1"/>
    <x v="1"/>
    <x v="1"/>
    <x v="0"/>
    <n v="9.797068026642132E-4"/>
  </r>
  <r>
    <x v="4"/>
    <x v="1"/>
    <x v="1"/>
    <x v="1"/>
    <x v="0"/>
    <n v="1.2611112748933701E-3"/>
  </r>
  <r>
    <x v="5"/>
    <x v="1"/>
    <x v="1"/>
    <x v="1"/>
    <x v="0"/>
    <n v="1.5210209855768795E-3"/>
  </r>
  <r>
    <x v="6"/>
    <x v="1"/>
    <x v="1"/>
    <x v="1"/>
    <x v="0"/>
    <n v="1.5155674026725264E-3"/>
  </r>
  <r>
    <x v="7"/>
    <x v="1"/>
    <x v="1"/>
    <x v="1"/>
    <x v="0"/>
    <n v="2.1161614954930854E-3"/>
  </r>
  <r>
    <x v="8"/>
    <x v="1"/>
    <x v="1"/>
    <x v="1"/>
    <x v="0"/>
    <n v="2.8605126906743501E-3"/>
  </r>
  <r>
    <x v="9"/>
    <x v="1"/>
    <x v="1"/>
    <x v="1"/>
    <x v="0"/>
    <n v="3.7326923902834997E-3"/>
  </r>
  <r>
    <x v="10"/>
    <x v="1"/>
    <x v="1"/>
    <x v="1"/>
    <x v="0"/>
    <n v="4.7214181106342134E-3"/>
  </r>
  <r>
    <x v="11"/>
    <x v="1"/>
    <x v="1"/>
    <x v="1"/>
    <x v="0"/>
    <n v="5.7929772939447413E-3"/>
  </r>
  <r>
    <x v="12"/>
    <x v="1"/>
    <x v="1"/>
    <x v="1"/>
    <x v="0"/>
    <n v="6.8877894614466501E-3"/>
  </r>
  <r>
    <x v="13"/>
    <x v="1"/>
    <x v="1"/>
    <x v="1"/>
    <x v="0"/>
    <n v="8.0522868410489497E-3"/>
  </r>
  <r>
    <x v="14"/>
    <x v="1"/>
    <x v="1"/>
    <x v="1"/>
    <x v="0"/>
    <n v="9.2563974770455519E-3"/>
  </r>
  <r>
    <x v="15"/>
    <x v="1"/>
    <x v="1"/>
    <x v="1"/>
    <x v="0"/>
    <n v="1.0497671866360707E-2"/>
  </r>
  <r>
    <x v="16"/>
    <x v="1"/>
    <x v="1"/>
    <x v="1"/>
    <x v="0"/>
    <n v="1.1754945298412818E-2"/>
  </r>
  <r>
    <x v="17"/>
    <x v="1"/>
    <x v="1"/>
    <x v="1"/>
    <x v="0"/>
    <n v="1.3024446809299751E-2"/>
  </r>
  <r>
    <x v="18"/>
    <x v="1"/>
    <x v="1"/>
    <x v="1"/>
    <x v="0"/>
    <n v="1.4299726884308058E-2"/>
  </r>
  <r>
    <x v="19"/>
    <x v="1"/>
    <x v="1"/>
    <x v="1"/>
    <x v="0"/>
    <n v="1.5573082001334686E-2"/>
  </r>
  <r>
    <x v="20"/>
    <x v="1"/>
    <x v="1"/>
    <x v="1"/>
    <x v="0"/>
    <n v="1.6838431561311939E-2"/>
  </r>
  <r>
    <x v="21"/>
    <x v="1"/>
    <x v="1"/>
    <x v="1"/>
    <x v="0"/>
    <n v="1.8158274650589511E-2"/>
  </r>
  <r>
    <x v="22"/>
    <x v="1"/>
    <x v="1"/>
    <x v="1"/>
    <x v="0"/>
    <n v="1.9447658278560764E-2"/>
  </r>
  <r>
    <x v="23"/>
    <x v="1"/>
    <x v="1"/>
    <x v="1"/>
    <x v="0"/>
    <n v="2.0717444935865689E-2"/>
  </r>
  <r>
    <x v="24"/>
    <x v="1"/>
    <x v="1"/>
    <x v="1"/>
    <x v="0"/>
    <n v="2.1964461074470344E-2"/>
  </r>
  <r>
    <x v="25"/>
    <x v="1"/>
    <x v="1"/>
    <x v="1"/>
    <x v="0"/>
    <n v="2.3184915255165903E-2"/>
  </r>
  <r>
    <x v="26"/>
    <x v="1"/>
    <x v="1"/>
    <x v="1"/>
    <x v="0"/>
    <n v="2.4376687660118891E-2"/>
  </r>
  <r>
    <x v="27"/>
    <x v="1"/>
    <x v="1"/>
    <x v="1"/>
    <x v="0"/>
    <n v="2.5537495844511628E-2"/>
  </r>
  <r>
    <x v="28"/>
    <x v="1"/>
    <x v="1"/>
    <x v="1"/>
    <x v="0"/>
    <n v="2.6666777427633157E-2"/>
  </r>
  <r>
    <x v="29"/>
    <x v="1"/>
    <x v="1"/>
    <x v="1"/>
    <x v="0"/>
    <n v="2.7763995126916248E-2"/>
  </r>
  <r>
    <x v="30"/>
    <x v="1"/>
    <x v="1"/>
    <x v="1"/>
    <x v="0"/>
    <n v="2.8828898238459025E-2"/>
  </r>
  <r>
    <x v="0"/>
    <x v="1"/>
    <x v="1"/>
    <x v="2"/>
    <x v="0"/>
    <n v="2.3484048742342448E-16"/>
  </r>
  <r>
    <x v="1"/>
    <x v="1"/>
    <x v="1"/>
    <x v="2"/>
    <x v="0"/>
    <n v="6.0280059320826198E-3"/>
  </r>
  <r>
    <x v="2"/>
    <x v="1"/>
    <x v="1"/>
    <x v="2"/>
    <x v="0"/>
    <n v="1.1691674913590003E-2"/>
  </r>
  <r>
    <x v="3"/>
    <x v="1"/>
    <x v="1"/>
    <x v="2"/>
    <x v="0"/>
    <n v="1.698251513196955E-2"/>
  </r>
  <r>
    <x v="4"/>
    <x v="1"/>
    <x v="1"/>
    <x v="2"/>
    <x v="0"/>
    <n v="2.1759897429512478E-2"/>
  </r>
  <r>
    <x v="5"/>
    <x v="1"/>
    <x v="1"/>
    <x v="2"/>
    <x v="0"/>
    <n v="2.6126295819937369E-2"/>
  </r>
  <r>
    <x v="6"/>
    <x v="1"/>
    <x v="1"/>
    <x v="2"/>
    <x v="0"/>
    <n v="2.7450641724192593E-2"/>
  </r>
  <r>
    <x v="7"/>
    <x v="1"/>
    <x v="1"/>
    <x v="2"/>
    <x v="0"/>
    <n v="4.0154742760265628E-2"/>
  </r>
  <r>
    <x v="8"/>
    <x v="1"/>
    <x v="1"/>
    <x v="2"/>
    <x v="0"/>
    <n v="5.6084140398429343E-2"/>
  </r>
  <r>
    <x v="9"/>
    <x v="1"/>
    <x v="1"/>
    <x v="2"/>
    <x v="0"/>
    <n v="7.4737269722366856E-2"/>
  </r>
  <r>
    <x v="10"/>
    <x v="1"/>
    <x v="1"/>
    <x v="2"/>
    <x v="0"/>
    <n v="9.5738649032560977E-2"/>
  </r>
  <r>
    <x v="11"/>
    <x v="1"/>
    <x v="1"/>
    <x v="2"/>
    <x v="0"/>
    <n v="0.11930649496980968"/>
  </r>
  <r>
    <x v="12"/>
    <x v="1"/>
    <x v="1"/>
    <x v="2"/>
    <x v="0"/>
    <n v="0.14354185556903087"/>
  </r>
  <r>
    <x v="13"/>
    <x v="1"/>
    <x v="1"/>
    <x v="2"/>
    <x v="0"/>
    <n v="0.16922856925052593"/>
  </r>
  <r>
    <x v="14"/>
    <x v="1"/>
    <x v="1"/>
    <x v="2"/>
    <x v="0"/>
    <n v="0.19580847711723987"/>
  </r>
  <r>
    <x v="15"/>
    <x v="1"/>
    <x v="1"/>
    <x v="2"/>
    <x v="0"/>
    <n v="0.2232239911120017"/>
  </r>
  <r>
    <x v="16"/>
    <x v="1"/>
    <x v="1"/>
    <x v="2"/>
    <x v="0"/>
    <n v="0.2510194309966356"/>
  </r>
  <r>
    <x v="17"/>
    <x v="1"/>
    <x v="1"/>
    <x v="2"/>
    <x v="0"/>
    <n v="0.27910755987243657"/>
  </r>
  <r>
    <x v="18"/>
    <x v="1"/>
    <x v="1"/>
    <x v="2"/>
    <x v="0"/>
    <n v="0.30734583765131901"/>
  </r>
  <r>
    <x v="19"/>
    <x v="1"/>
    <x v="1"/>
    <x v="2"/>
    <x v="0"/>
    <n v="0.33556401212578374"/>
  </r>
  <r>
    <x v="20"/>
    <x v="1"/>
    <x v="1"/>
    <x v="2"/>
    <x v="0"/>
    <n v="0.36362702080825948"/>
  </r>
  <r>
    <x v="21"/>
    <x v="1"/>
    <x v="1"/>
    <x v="2"/>
    <x v="0"/>
    <n v="0.39282098923953257"/>
  </r>
  <r>
    <x v="22"/>
    <x v="1"/>
    <x v="1"/>
    <x v="2"/>
    <x v="0"/>
    <n v="0.42143242931689662"/>
  </r>
  <r>
    <x v="23"/>
    <x v="1"/>
    <x v="1"/>
    <x v="2"/>
    <x v="0"/>
    <n v="0.4496309158736399"/>
  </r>
  <r>
    <x v="24"/>
    <x v="1"/>
    <x v="1"/>
    <x v="2"/>
    <x v="0"/>
    <n v="0.47734877741567333"/>
  </r>
  <r>
    <x v="25"/>
    <x v="1"/>
    <x v="1"/>
    <x v="2"/>
    <x v="0"/>
    <n v="0.50450197401271257"/>
  </r>
  <r>
    <x v="26"/>
    <x v="1"/>
    <x v="1"/>
    <x v="2"/>
    <x v="0"/>
    <n v="0.53104088198090094"/>
  </r>
  <r>
    <x v="27"/>
    <x v="1"/>
    <x v="1"/>
    <x v="2"/>
    <x v="0"/>
    <n v="0.55691408946422494"/>
  </r>
  <r>
    <x v="28"/>
    <x v="1"/>
    <x v="1"/>
    <x v="2"/>
    <x v="0"/>
    <n v="0.58210539815454942"/>
  </r>
  <r>
    <x v="29"/>
    <x v="1"/>
    <x v="1"/>
    <x v="2"/>
    <x v="0"/>
    <n v="0.60660292418415418"/>
  </r>
  <r>
    <x v="30"/>
    <x v="1"/>
    <x v="1"/>
    <x v="2"/>
    <x v="0"/>
    <n v="0.63039817735835113"/>
  </r>
  <r>
    <x v="0"/>
    <x v="1"/>
    <x v="0"/>
    <x v="0"/>
    <x v="1"/>
    <n v="1.2805385712014205E-3"/>
  </r>
  <r>
    <x v="1"/>
    <x v="1"/>
    <x v="0"/>
    <x v="0"/>
    <x v="1"/>
    <n v="3.3737979412654252E-2"/>
  </r>
  <r>
    <x v="2"/>
    <x v="1"/>
    <x v="0"/>
    <x v="0"/>
    <x v="1"/>
    <n v="9.4883539927220317E-2"/>
  </r>
  <r>
    <x v="3"/>
    <x v="1"/>
    <x v="0"/>
    <x v="0"/>
    <x v="1"/>
    <n v="0.17973454854131229"/>
  </r>
  <r>
    <x v="4"/>
    <x v="1"/>
    <x v="0"/>
    <x v="0"/>
    <x v="1"/>
    <n v="0.29217579853547881"/>
  </r>
  <r>
    <x v="5"/>
    <x v="1"/>
    <x v="0"/>
    <x v="0"/>
    <x v="1"/>
    <n v="0.42773773225670619"/>
  </r>
  <r>
    <x v="6"/>
    <x v="1"/>
    <x v="0"/>
    <x v="0"/>
    <x v="1"/>
    <n v="0.55658605930782057"/>
  </r>
  <r>
    <x v="7"/>
    <x v="1"/>
    <x v="0"/>
    <x v="0"/>
    <x v="1"/>
    <n v="0.67721019059672949"/>
  </r>
  <r>
    <x v="8"/>
    <x v="1"/>
    <x v="0"/>
    <x v="0"/>
    <x v="1"/>
    <n v="0.79054606680778516"/>
  </r>
  <r>
    <x v="9"/>
    <x v="1"/>
    <x v="0"/>
    <x v="0"/>
    <x v="1"/>
    <n v="0.89689370962940373"/>
  </r>
  <r>
    <x v="10"/>
    <x v="1"/>
    <x v="0"/>
    <x v="0"/>
    <x v="1"/>
    <n v="0.99656921566454582"/>
  </r>
  <r>
    <x v="11"/>
    <x v="1"/>
    <x v="0"/>
    <x v="0"/>
    <x v="1"/>
    <n v="1.0892470593952763"/>
  </r>
  <r>
    <x v="12"/>
    <x v="1"/>
    <x v="0"/>
    <x v="0"/>
    <x v="1"/>
    <n v="1.1749680529325885"/>
  </r>
  <r>
    <x v="13"/>
    <x v="1"/>
    <x v="0"/>
    <x v="0"/>
    <x v="1"/>
    <n v="1.2541256615411813"/>
  </r>
  <r>
    <x v="14"/>
    <x v="1"/>
    <x v="0"/>
    <x v="0"/>
    <x v="1"/>
    <n v="1.3270261517529724"/>
  </r>
  <r>
    <x v="15"/>
    <x v="1"/>
    <x v="0"/>
    <x v="0"/>
    <x v="1"/>
    <n v="1.3936493303045716"/>
  </r>
  <r>
    <x v="16"/>
    <x v="1"/>
    <x v="0"/>
    <x v="0"/>
    <x v="1"/>
    <n v="1.4543431711229007"/>
  </r>
  <r>
    <x v="17"/>
    <x v="1"/>
    <x v="0"/>
    <x v="0"/>
    <x v="1"/>
    <n v="1.5090653638739324"/>
  </r>
  <r>
    <x v="18"/>
    <x v="1"/>
    <x v="0"/>
    <x v="0"/>
    <x v="1"/>
    <n v="1.5581914214058574"/>
  </r>
  <r>
    <x v="19"/>
    <x v="1"/>
    <x v="0"/>
    <x v="0"/>
    <x v="1"/>
    <n v="1.6020572994976665"/>
  </r>
  <r>
    <x v="20"/>
    <x v="1"/>
    <x v="0"/>
    <x v="0"/>
    <x v="1"/>
    <n v="1.640990638324991"/>
  </r>
  <r>
    <x v="21"/>
    <x v="1"/>
    <x v="0"/>
    <x v="0"/>
    <x v="1"/>
    <n v="1.6752719329902583"/>
  </r>
  <r>
    <x v="22"/>
    <x v="1"/>
    <x v="0"/>
    <x v="0"/>
    <x v="1"/>
    <n v="1.7055487026560789"/>
  </r>
  <r>
    <x v="23"/>
    <x v="1"/>
    <x v="0"/>
    <x v="0"/>
    <x v="1"/>
    <n v="1.7321583604029642"/>
  </r>
  <r>
    <x v="24"/>
    <x v="1"/>
    <x v="0"/>
    <x v="0"/>
    <x v="1"/>
    <n v="1.755685007727593"/>
  </r>
  <r>
    <x v="25"/>
    <x v="1"/>
    <x v="0"/>
    <x v="0"/>
    <x v="1"/>
    <n v="1.7766345229485849"/>
  </r>
  <r>
    <x v="26"/>
    <x v="1"/>
    <x v="0"/>
    <x v="0"/>
    <x v="1"/>
    <n v="1.8102488177871408"/>
  </r>
  <r>
    <x v="27"/>
    <x v="1"/>
    <x v="0"/>
    <x v="0"/>
    <x v="1"/>
    <n v="1.8273086383730193"/>
  </r>
  <r>
    <x v="28"/>
    <x v="1"/>
    <x v="0"/>
    <x v="0"/>
    <x v="1"/>
    <n v="1.8428864354096506"/>
  </r>
  <r>
    <x v="29"/>
    <x v="1"/>
    <x v="0"/>
    <x v="0"/>
    <x v="1"/>
    <n v="1.8571899718438958"/>
  </r>
  <r>
    <x v="30"/>
    <x v="1"/>
    <x v="0"/>
    <x v="0"/>
    <x v="1"/>
    <n v="1.8704631549979742"/>
  </r>
  <r>
    <x v="0"/>
    <x v="1"/>
    <x v="0"/>
    <x v="1"/>
    <x v="1"/>
    <n v="-4.9610365194769452E-5"/>
  </r>
  <r>
    <x v="1"/>
    <x v="1"/>
    <x v="0"/>
    <x v="1"/>
    <x v="1"/>
    <n v="5.0828449863748407E-3"/>
  </r>
  <r>
    <x v="2"/>
    <x v="1"/>
    <x v="0"/>
    <x v="1"/>
    <x v="1"/>
    <n v="1.5222456768513503E-2"/>
  </r>
  <r>
    <x v="3"/>
    <x v="1"/>
    <x v="0"/>
    <x v="1"/>
    <x v="1"/>
    <n v="2.9959430793277755E-2"/>
  </r>
  <r>
    <x v="4"/>
    <x v="1"/>
    <x v="0"/>
    <x v="1"/>
    <x v="1"/>
    <n v="4.9135388380196578E-2"/>
  </r>
  <r>
    <x v="5"/>
    <x v="1"/>
    <x v="0"/>
    <x v="1"/>
    <x v="1"/>
    <n v="7.2444555298119537E-2"/>
  </r>
  <r>
    <x v="6"/>
    <x v="1"/>
    <x v="0"/>
    <x v="1"/>
    <x v="1"/>
    <n v="9.9803514608183722E-2"/>
  </r>
  <r>
    <x v="7"/>
    <x v="1"/>
    <x v="0"/>
    <x v="1"/>
    <x v="1"/>
    <n v="0.12185494681241922"/>
  </r>
  <r>
    <x v="8"/>
    <x v="1"/>
    <x v="0"/>
    <x v="1"/>
    <x v="1"/>
    <n v="0.14269188122961465"/>
  </r>
  <r>
    <x v="9"/>
    <x v="1"/>
    <x v="0"/>
    <x v="1"/>
    <x v="1"/>
    <n v="0.16236985347428171"/>
  </r>
  <r>
    <x v="10"/>
    <x v="1"/>
    <x v="0"/>
    <x v="1"/>
    <x v="1"/>
    <n v="0.18090340912809308"/>
  </r>
  <r>
    <x v="11"/>
    <x v="1"/>
    <x v="0"/>
    <x v="1"/>
    <x v="1"/>
    <n v="0.19784309001394776"/>
  </r>
  <r>
    <x v="12"/>
    <x v="1"/>
    <x v="0"/>
    <x v="1"/>
    <x v="1"/>
    <n v="0.21352861017687333"/>
  </r>
  <r>
    <x v="13"/>
    <x v="1"/>
    <x v="0"/>
    <x v="1"/>
    <x v="1"/>
    <n v="0.22803210025092358"/>
  </r>
  <r>
    <x v="14"/>
    <x v="1"/>
    <x v="0"/>
    <x v="1"/>
    <x v="1"/>
    <n v="0.24140797866126684"/>
  </r>
  <r>
    <x v="15"/>
    <x v="1"/>
    <x v="0"/>
    <x v="1"/>
    <x v="1"/>
    <n v="0.2536514209414435"/>
  </r>
  <r>
    <x v="16"/>
    <x v="1"/>
    <x v="0"/>
    <x v="1"/>
    <x v="1"/>
    <n v="0.26482567970782955"/>
  </r>
  <r>
    <x v="17"/>
    <x v="1"/>
    <x v="0"/>
    <x v="1"/>
    <x v="1"/>
    <n v="0.27492084442267339"/>
  </r>
  <r>
    <x v="18"/>
    <x v="1"/>
    <x v="0"/>
    <x v="1"/>
    <x v="1"/>
    <n v="0.28400422827234473"/>
  </r>
  <r>
    <x v="19"/>
    <x v="1"/>
    <x v="0"/>
    <x v="1"/>
    <x v="1"/>
    <n v="0.29213570960820795"/>
  </r>
  <r>
    <x v="20"/>
    <x v="1"/>
    <x v="0"/>
    <x v="1"/>
    <x v="1"/>
    <n v="0.29937389611294352"/>
  </r>
  <r>
    <x v="21"/>
    <x v="1"/>
    <x v="0"/>
    <x v="1"/>
    <x v="1"/>
    <n v="0.30576887301315514"/>
  </r>
  <r>
    <x v="22"/>
    <x v="1"/>
    <x v="0"/>
    <x v="1"/>
    <x v="1"/>
    <n v="0.31143773941168823"/>
  </r>
  <r>
    <x v="23"/>
    <x v="1"/>
    <x v="0"/>
    <x v="1"/>
    <x v="1"/>
    <n v="0.31644109023760231"/>
  </r>
  <r>
    <x v="24"/>
    <x v="1"/>
    <x v="0"/>
    <x v="1"/>
    <x v="1"/>
    <n v="0.320884667362971"/>
  </r>
  <r>
    <x v="25"/>
    <x v="1"/>
    <x v="0"/>
    <x v="1"/>
    <x v="1"/>
    <n v="0.32486002777545536"/>
  </r>
  <r>
    <x v="26"/>
    <x v="1"/>
    <x v="0"/>
    <x v="1"/>
    <x v="1"/>
    <n v="0.33127804937908106"/>
  </r>
  <r>
    <x v="27"/>
    <x v="1"/>
    <x v="0"/>
    <x v="1"/>
    <x v="1"/>
    <n v="0.33454688659561582"/>
  </r>
  <r>
    <x v="28"/>
    <x v="1"/>
    <x v="0"/>
    <x v="1"/>
    <x v="1"/>
    <n v="0.33754565869664488"/>
  </r>
  <r>
    <x v="29"/>
    <x v="1"/>
    <x v="0"/>
    <x v="1"/>
    <x v="1"/>
    <n v="0.34031191904359365"/>
  </r>
  <r>
    <x v="30"/>
    <x v="1"/>
    <x v="0"/>
    <x v="1"/>
    <x v="1"/>
    <n v="0.3428899027273371"/>
  </r>
  <r>
    <x v="0"/>
    <x v="1"/>
    <x v="0"/>
    <x v="2"/>
    <x v="1"/>
    <n v="6.5183859042837848E-3"/>
  </r>
  <r>
    <x v="1"/>
    <x v="1"/>
    <x v="0"/>
    <x v="2"/>
    <x v="1"/>
    <n v="0.11567931569412612"/>
  </r>
  <r>
    <x v="2"/>
    <x v="1"/>
    <x v="0"/>
    <x v="2"/>
    <x v="1"/>
    <n v="0.32569385492288094"/>
  </r>
  <r>
    <x v="3"/>
    <x v="1"/>
    <x v="0"/>
    <x v="2"/>
    <x v="1"/>
    <n v="0.62731070110399434"/>
  </r>
  <r>
    <x v="4"/>
    <x v="1"/>
    <x v="0"/>
    <x v="2"/>
    <x v="1"/>
    <n v="1.0148715152592724"/>
  </r>
  <r>
    <x v="5"/>
    <x v="1"/>
    <x v="0"/>
    <x v="2"/>
    <x v="1"/>
    <n v="1.4805091106159818"/>
  </r>
  <r>
    <x v="6"/>
    <x v="1"/>
    <x v="0"/>
    <x v="2"/>
    <x v="1"/>
    <n v="1.9116252627665411"/>
  </r>
  <r>
    <x v="7"/>
    <x v="1"/>
    <x v="0"/>
    <x v="2"/>
    <x v="1"/>
    <n v="2.3192874363908285"/>
  </r>
  <r>
    <x v="8"/>
    <x v="1"/>
    <x v="0"/>
    <x v="2"/>
    <x v="1"/>
    <n v="2.7014541347945662"/>
  </r>
  <r>
    <x v="9"/>
    <x v="1"/>
    <x v="0"/>
    <x v="2"/>
    <x v="1"/>
    <n v="3.059511574660001"/>
  </r>
  <r>
    <x v="10"/>
    <x v="1"/>
    <x v="0"/>
    <x v="2"/>
    <x v="1"/>
    <n v="3.3940145811077946"/>
  </r>
  <r>
    <x v="11"/>
    <x v="1"/>
    <x v="0"/>
    <x v="2"/>
    <x v="1"/>
    <n v="3.7066065131290697"/>
  </r>
  <r>
    <x v="12"/>
    <x v="1"/>
    <x v="0"/>
    <x v="2"/>
    <x v="1"/>
    <n v="3.9952855442312747"/>
  </r>
  <r>
    <x v="13"/>
    <x v="1"/>
    <x v="0"/>
    <x v="2"/>
    <x v="1"/>
    <n v="4.2613732762656413"/>
  </r>
  <r>
    <x v="14"/>
    <x v="1"/>
    <x v="0"/>
    <x v="2"/>
    <x v="1"/>
    <n v="4.5059449182208597"/>
  </r>
  <r>
    <x v="15"/>
    <x v="1"/>
    <x v="0"/>
    <x v="2"/>
    <x v="1"/>
    <n v="4.7289607071482509"/>
  </r>
  <r>
    <x v="16"/>
    <x v="1"/>
    <x v="0"/>
    <x v="2"/>
    <x v="1"/>
    <n v="4.9315838757368677"/>
  </r>
  <r>
    <x v="17"/>
    <x v="1"/>
    <x v="0"/>
    <x v="2"/>
    <x v="1"/>
    <n v="5.1137473608928738"/>
  </r>
  <r>
    <x v="18"/>
    <x v="1"/>
    <x v="0"/>
    <x v="2"/>
    <x v="1"/>
    <n v="5.2767529331322658"/>
  </r>
  <r>
    <x v="19"/>
    <x v="1"/>
    <x v="0"/>
    <x v="2"/>
    <x v="1"/>
    <n v="5.4217731476721118"/>
  </r>
  <r>
    <x v="20"/>
    <x v="1"/>
    <x v="0"/>
    <x v="2"/>
    <x v="1"/>
    <n v="5.5499462000330162"/>
  </r>
  <r>
    <x v="21"/>
    <x v="1"/>
    <x v="0"/>
    <x v="2"/>
    <x v="1"/>
    <n v="5.6622482780595194"/>
  </r>
  <r>
    <x v="22"/>
    <x v="1"/>
    <x v="0"/>
    <x v="2"/>
    <x v="1"/>
    <n v="5.7608954485495794"/>
  </r>
  <r>
    <x v="23"/>
    <x v="1"/>
    <x v="0"/>
    <x v="2"/>
    <x v="1"/>
    <n v="5.8470529500800499"/>
  </r>
  <r>
    <x v="24"/>
    <x v="1"/>
    <x v="0"/>
    <x v="2"/>
    <x v="1"/>
    <n v="5.9227167267793517"/>
  </r>
  <r>
    <x v="25"/>
    <x v="1"/>
    <x v="0"/>
    <x v="2"/>
    <x v="1"/>
    <n v="5.989616039784333"/>
  </r>
  <r>
    <x v="26"/>
    <x v="1"/>
    <x v="0"/>
    <x v="2"/>
    <x v="1"/>
    <n v="6.0958941152861756"/>
  </r>
  <r>
    <x v="27"/>
    <x v="1"/>
    <x v="0"/>
    <x v="2"/>
    <x v="1"/>
    <n v="6.149560170460493"/>
  </r>
  <r>
    <x v="28"/>
    <x v="1"/>
    <x v="0"/>
    <x v="2"/>
    <x v="1"/>
    <n v="6.1982064209105392"/>
  </r>
  <r>
    <x v="29"/>
    <x v="1"/>
    <x v="0"/>
    <x v="2"/>
    <x v="1"/>
    <n v="6.2425442827928945"/>
  </r>
  <r>
    <x v="30"/>
    <x v="1"/>
    <x v="0"/>
    <x v="2"/>
    <x v="1"/>
    <n v="6.2834052415281887"/>
  </r>
  <r>
    <x v="0"/>
    <x v="1"/>
    <x v="1"/>
    <x v="0"/>
    <x v="1"/>
    <n v="4.8322210234015868E-5"/>
  </r>
  <r>
    <x v="1"/>
    <x v="1"/>
    <x v="1"/>
    <x v="0"/>
    <x v="1"/>
    <n v="1.2731312985907264E-3"/>
  </r>
  <r>
    <x v="2"/>
    <x v="1"/>
    <x v="1"/>
    <x v="0"/>
    <x v="1"/>
    <n v="3.5805109406498231E-3"/>
  </r>
  <r>
    <x v="3"/>
    <x v="1"/>
    <x v="1"/>
    <x v="0"/>
    <x v="1"/>
    <n v="6.7824357940117841E-3"/>
  </r>
  <r>
    <x v="4"/>
    <x v="1"/>
    <x v="1"/>
    <x v="0"/>
    <x v="1"/>
    <n v="1.1025501831527503E-2"/>
  </r>
  <r>
    <x v="5"/>
    <x v="1"/>
    <x v="1"/>
    <x v="0"/>
    <x v="1"/>
    <n v="1.6141046500253064E-2"/>
  </r>
  <r>
    <x v="6"/>
    <x v="1"/>
    <x v="1"/>
    <x v="0"/>
    <x v="1"/>
    <n v="2.1003247521049834E-2"/>
  </r>
  <r>
    <x v="7"/>
    <x v="1"/>
    <x v="1"/>
    <x v="0"/>
    <x v="1"/>
    <n v="2.5555101531952056E-2"/>
  </r>
  <r>
    <x v="8"/>
    <x v="1"/>
    <x v="1"/>
    <x v="0"/>
    <x v="1"/>
    <n v="2.9831927049350383E-2"/>
  </r>
  <r>
    <x v="9"/>
    <x v="1"/>
    <x v="1"/>
    <x v="0"/>
    <x v="1"/>
    <n v="3.3845045646392589E-2"/>
  </r>
  <r>
    <x v="10"/>
    <x v="1"/>
    <x v="1"/>
    <x v="0"/>
    <x v="1"/>
    <n v="3.7606385496775314E-2"/>
  </r>
  <r>
    <x v="11"/>
    <x v="1"/>
    <x v="1"/>
    <x v="0"/>
    <x v="1"/>
    <n v="4.1103662618689675E-2"/>
  </r>
  <r>
    <x v="12"/>
    <x v="1"/>
    <x v="1"/>
    <x v="0"/>
    <x v="1"/>
    <n v="4.4338417091795791E-2"/>
  </r>
  <r>
    <x v="13"/>
    <x v="1"/>
    <x v="1"/>
    <x v="0"/>
    <x v="1"/>
    <n v="4.7325496661931366E-2"/>
  </r>
  <r>
    <x v="14"/>
    <x v="1"/>
    <x v="1"/>
    <x v="0"/>
    <x v="1"/>
    <n v="5.0076458556715941E-2"/>
  </r>
  <r>
    <x v="15"/>
    <x v="1"/>
    <x v="1"/>
    <x v="0"/>
    <x v="1"/>
    <n v="5.2590540766210253E-2"/>
  </r>
  <r>
    <x v="16"/>
    <x v="1"/>
    <x v="1"/>
    <x v="0"/>
    <x v="1"/>
    <n v="5.488087438199625E-2"/>
  </r>
  <r>
    <x v="17"/>
    <x v="1"/>
    <x v="1"/>
    <x v="0"/>
    <x v="1"/>
    <n v="5.6945862787695561E-2"/>
  </r>
  <r>
    <x v="18"/>
    <x v="1"/>
    <x v="1"/>
    <x v="0"/>
    <x v="1"/>
    <n v="5.8799676279466313E-2"/>
  </r>
  <r>
    <x v="19"/>
    <x v="1"/>
    <x v="1"/>
    <x v="0"/>
    <x v="1"/>
    <n v="6.0454992433874206E-2"/>
  </r>
  <r>
    <x v="20"/>
    <x v="1"/>
    <x v="1"/>
    <x v="0"/>
    <x v="1"/>
    <n v="6.1924175031131734E-2"/>
  </r>
  <r>
    <x v="21"/>
    <x v="1"/>
    <x v="1"/>
    <x v="0"/>
    <x v="1"/>
    <n v="6.3217808792085217E-2"/>
  </r>
  <r>
    <x v="22"/>
    <x v="1"/>
    <x v="1"/>
    <x v="0"/>
    <x v="1"/>
    <n v="6.4360328402116182E-2"/>
  </r>
  <r>
    <x v="23"/>
    <x v="1"/>
    <x v="1"/>
    <x v="0"/>
    <x v="1"/>
    <n v="6.5364466430300527E-2"/>
  </r>
  <r>
    <x v="24"/>
    <x v="1"/>
    <x v="1"/>
    <x v="0"/>
    <x v="1"/>
    <n v="6.6252264442550668E-2"/>
  </r>
  <r>
    <x v="25"/>
    <x v="1"/>
    <x v="1"/>
    <x v="0"/>
    <x v="1"/>
    <n v="6.7042812186739048E-2"/>
  </r>
  <r>
    <x v="26"/>
    <x v="1"/>
    <x v="1"/>
    <x v="0"/>
    <x v="1"/>
    <n v="6.8311276142910965E-2"/>
  </r>
  <r>
    <x v="27"/>
    <x v="1"/>
    <x v="1"/>
    <x v="0"/>
    <x v="1"/>
    <n v="6.8955042957472429E-2"/>
  </r>
  <r>
    <x v="28"/>
    <x v="1"/>
    <x v="1"/>
    <x v="0"/>
    <x v="1"/>
    <n v="6.9542884355081144E-2"/>
  </r>
  <r>
    <x v="29"/>
    <x v="1"/>
    <x v="1"/>
    <x v="0"/>
    <x v="1"/>
    <n v="7.0082640446939459E-2"/>
  </r>
  <r>
    <x v="30"/>
    <x v="1"/>
    <x v="1"/>
    <x v="0"/>
    <x v="1"/>
    <n v="7.0583515282942419E-2"/>
  </r>
  <r>
    <x v="0"/>
    <x v="1"/>
    <x v="1"/>
    <x v="1"/>
    <x v="1"/>
    <n v="-1.8720892526328094E-6"/>
  </r>
  <r>
    <x v="1"/>
    <x v="1"/>
    <x v="1"/>
    <x v="1"/>
    <x v="1"/>
    <n v="1.9180547118395627E-4"/>
  </r>
  <r>
    <x v="2"/>
    <x v="1"/>
    <x v="1"/>
    <x v="1"/>
    <x v="1"/>
    <n v="5.7443233088730198E-4"/>
  </r>
  <r>
    <x v="3"/>
    <x v="1"/>
    <x v="1"/>
    <x v="1"/>
    <x v="1"/>
    <n v="1.1305445582368964E-3"/>
  </r>
  <r>
    <x v="4"/>
    <x v="1"/>
    <x v="1"/>
    <x v="1"/>
    <x v="1"/>
    <n v="1.8541655992527009E-3"/>
  </r>
  <r>
    <x v="5"/>
    <x v="1"/>
    <x v="1"/>
    <x v="1"/>
    <x v="1"/>
    <n v="2.7337568037026239E-3"/>
  </r>
  <r>
    <x v="6"/>
    <x v="1"/>
    <x v="1"/>
    <x v="1"/>
    <x v="1"/>
    <n v="3.7661703625729705E-3"/>
  </r>
  <r>
    <x v="7"/>
    <x v="1"/>
    <x v="1"/>
    <x v="1"/>
    <x v="1"/>
    <n v="4.5982998797139329E-3"/>
  </r>
  <r>
    <x v="8"/>
    <x v="1"/>
    <x v="1"/>
    <x v="1"/>
    <x v="1"/>
    <n v="5.3845992916835717E-3"/>
  </r>
  <r>
    <x v="9"/>
    <x v="1"/>
    <x v="1"/>
    <x v="1"/>
    <x v="1"/>
    <n v="6.1271642820483665E-3"/>
  </r>
  <r>
    <x v="10"/>
    <x v="1"/>
    <x v="1"/>
    <x v="1"/>
    <x v="1"/>
    <n v="6.8265437406827582E-3"/>
  </r>
  <r>
    <x v="11"/>
    <x v="1"/>
    <x v="1"/>
    <x v="1"/>
    <x v="1"/>
    <n v="7.4657769816584051E-3"/>
  </r>
  <r>
    <x v="12"/>
    <x v="1"/>
    <x v="1"/>
    <x v="1"/>
    <x v="1"/>
    <n v="8.0576834029008806E-3"/>
  </r>
  <r>
    <x v="13"/>
    <x v="1"/>
    <x v="1"/>
    <x v="1"/>
    <x v="1"/>
    <n v="8.6049849151291907E-3"/>
  </r>
  <r>
    <x v="14"/>
    <x v="1"/>
    <x v="1"/>
    <x v="1"/>
    <x v="1"/>
    <n v="9.10973504382139E-3"/>
  </r>
  <r>
    <x v="15"/>
    <x v="1"/>
    <x v="1"/>
    <x v="1"/>
    <x v="1"/>
    <n v="9.5717517336393765E-3"/>
  </r>
  <r>
    <x v="16"/>
    <x v="1"/>
    <x v="1"/>
    <x v="1"/>
    <x v="1"/>
    <n v="9.9934218757671538E-3"/>
  </r>
  <r>
    <x v="17"/>
    <x v="1"/>
    <x v="1"/>
    <x v="1"/>
    <x v="1"/>
    <n v="1.0374371487648052E-2"/>
  </r>
  <r>
    <x v="18"/>
    <x v="1"/>
    <x v="1"/>
    <x v="1"/>
    <x v="1"/>
    <n v="1.0717140689522443E-2"/>
  </r>
  <r>
    <x v="19"/>
    <x v="1"/>
    <x v="1"/>
    <x v="1"/>
    <x v="1"/>
    <n v="1.1023989041819168E-2"/>
  </r>
  <r>
    <x v="20"/>
    <x v="1"/>
    <x v="1"/>
    <x v="1"/>
    <x v="1"/>
    <n v="1.1297128155205416E-2"/>
  </r>
  <r>
    <x v="21"/>
    <x v="1"/>
    <x v="1"/>
    <x v="1"/>
    <x v="1"/>
    <n v="1.153844803823227E-2"/>
  </r>
  <r>
    <x v="22"/>
    <x v="1"/>
    <x v="1"/>
    <x v="1"/>
    <x v="1"/>
    <n v="1.1752367524969368E-2"/>
  </r>
  <r>
    <x v="23"/>
    <x v="1"/>
    <x v="1"/>
    <x v="1"/>
    <x v="1"/>
    <n v="1.1941173216513295E-2"/>
  </r>
  <r>
    <x v="24"/>
    <x v="1"/>
    <x v="1"/>
    <x v="1"/>
    <x v="1"/>
    <n v="1.2108855372187585E-2"/>
  </r>
  <r>
    <x v="25"/>
    <x v="1"/>
    <x v="1"/>
    <x v="1"/>
    <x v="1"/>
    <n v="1.2258868972658692E-2"/>
  </r>
  <r>
    <x v="26"/>
    <x v="1"/>
    <x v="1"/>
    <x v="1"/>
    <x v="1"/>
    <n v="1.2501058467135133E-2"/>
  </r>
  <r>
    <x v="27"/>
    <x v="1"/>
    <x v="1"/>
    <x v="1"/>
    <x v="1"/>
    <n v="1.26244108149289E-2"/>
  </r>
  <r>
    <x v="28"/>
    <x v="1"/>
    <x v="1"/>
    <x v="1"/>
    <x v="1"/>
    <n v="1.2737572026288486E-2"/>
  </r>
  <r>
    <x v="29"/>
    <x v="1"/>
    <x v="1"/>
    <x v="1"/>
    <x v="1"/>
    <n v="1.2841959209192214E-2"/>
  </r>
  <r>
    <x v="30"/>
    <x v="1"/>
    <x v="1"/>
    <x v="1"/>
    <x v="1"/>
    <n v="1.2939241612352343E-2"/>
  </r>
  <r>
    <x v="0"/>
    <x v="1"/>
    <x v="1"/>
    <x v="2"/>
    <x v="1"/>
    <n v="2.4597682657674657E-4"/>
  </r>
  <r>
    <x v="1"/>
    <x v="1"/>
    <x v="1"/>
    <x v="2"/>
    <x v="1"/>
    <n v="4.3652571960047593E-3"/>
  </r>
  <r>
    <x v="2"/>
    <x v="1"/>
    <x v="1"/>
    <x v="2"/>
    <x v="1"/>
    <n v="1.2290334148033242E-2"/>
  </r>
  <r>
    <x v="3"/>
    <x v="1"/>
    <x v="1"/>
    <x v="2"/>
    <x v="1"/>
    <n v="2.3672101928452618E-2"/>
  </r>
  <r>
    <x v="4"/>
    <x v="1"/>
    <x v="1"/>
    <x v="2"/>
    <x v="1"/>
    <n v="3.8297038311670653E-2"/>
  </r>
  <r>
    <x v="5"/>
    <x v="1"/>
    <x v="1"/>
    <x v="2"/>
    <x v="1"/>
    <n v="5.5868268325131386E-2"/>
  </r>
  <r>
    <x v="6"/>
    <x v="1"/>
    <x v="1"/>
    <x v="2"/>
    <x v="1"/>
    <n v="7.2136802368548719E-2"/>
  </r>
  <r>
    <x v="7"/>
    <x v="1"/>
    <x v="1"/>
    <x v="2"/>
    <x v="1"/>
    <n v="8.7520280618521837E-2"/>
  </r>
  <r>
    <x v="8"/>
    <x v="1"/>
    <x v="1"/>
    <x v="2"/>
    <x v="1"/>
    <n v="0.1019416654639459"/>
  </r>
  <r>
    <x v="9"/>
    <x v="1"/>
    <x v="1"/>
    <x v="2"/>
    <x v="1"/>
    <n v="0.11545326696830191"/>
  </r>
  <r>
    <x v="10"/>
    <x v="1"/>
    <x v="1"/>
    <x v="2"/>
    <x v="1"/>
    <n v="0.12807602192859602"/>
  </r>
  <r>
    <x v="11"/>
    <x v="1"/>
    <x v="1"/>
    <x v="2"/>
    <x v="1"/>
    <n v="0.13987194389166299"/>
  </r>
  <r>
    <x v="12"/>
    <x v="1"/>
    <x v="1"/>
    <x v="2"/>
    <x v="1"/>
    <n v="0.15076549223514243"/>
  </r>
  <r>
    <x v="13"/>
    <x v="1"/>
    <x v="1"/>
    <x v="2"/>
    <x v="1"/>
    <n v="0.16080653872700534"/>
  </r>
  <r>
    <x v="14"/>
    <x v="1"/>
    <x v="1"/>
    <x v="2"/>
    <x v="1"/>
    <n v="0.17003565729135317"/>
  </r>
  <r>
    <x v="15"/>
    <x v="1"/>
    <x v="1"/>
    <x v="2"/>
    <x v="1"/>
    <n v="0.17845134743955662"/>
  </r>
  <r>
    <x v="16"/>
    <x v="1"/>
    <x v="1"/>
    <x v="2"/>
    <x v="1"/>
    <n v="0.18609750474478745"/>
  </r>
  <r>
    <x v="17"/>
    <x v="1"/>
    <x v="1"/>
    <x v="2"/>
    <x v="1"/>
    <n v="0.19297159852425938"/>
  </r>
  <r>
    <x v="18"/>
    <x v="1"/>
    <x v="1"/>
    <x v="2"/>
    <x v="1"/>
    <n v="0.1991227521936704"/>
  </r>
  <r>
    <x v="19"/>
    <x v="1"/>
    <x v="1"/>
    <x v="2"/>
    <x v="1"/>
    <n v="0.20459521311970233"/>
  </r>
  <r>
    <x v="20"/>
    <x v="1"/>
    <x v="1"/>
    <x v="2"/>
    <x v="1"/>
    <n v="0.20943193207671759"/>
  </r>
  <r>
    <x v="21"/>
    <x v="1"/>
    <x v="1"/>
    <x v="2"/>
    <x v="1"/>
    <n v="0.21366974634186864"/>
  </r>
  <r>
    <x v="22"/>
    <x v="1"/>
    <x v="1"/>
    <x v="2"/>
    <x v="1"/>
    <n v="0.2173922810773426"/>
  </r>
  <r>
    <x v="23"/>
    <x v="1"/>
    <x v="1"/>
    <x v="2"/>
    <x v="1"/>
    <n v="0.22064350755019058"/>
  </r>
  <r>
    <x v="24"/>
    <x v="1"/>
    <x v="1"/>
    <x v="2"/>
    <x v="1"/>
    <n v="0.22349874440676798"/>
  </r>
  <r>
    <x v="25"/>
    <x v="1"/>
    <x v="1"/>
    <x v="2"/>
    <x v="1"/>
    <n v="0.22602324678431443"/>
  </r>
  <r>
    <x v="26"/>
    <x v="1"/>
    <x v="1"/>
    <x v="2"/>
    <x v="1"/>
    <n v="0.23003374019947831"/>
  </r>
  <r>
    <x v="27"/>
    <x v="1"/>
    <x v="1"/>
    <x v="2"/>
    <x v="1"/>
    <n v="0.23205887435699971"/>
  </r>
  <r>
    <x v="28"/>
    <x v="1"/>
    <x v="1"/>
    <x v="2"/>
    <x v="1"/>
    <n v="0.23389458192115242"/>
  </r>
  <r>
    <x v="29"/>
    <x v="1"/>
    <x v="1"/>
    <x v="2"/>
    <x v="1"/>
    <n v="0.23556770878463751"/>
  </r>
  <r>
    <x v="30"/>
    <x v="1"/>
    <x v="1"/>
    <x v="2"/>
    <x v="1"/>
    <n v="0.23710963175578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K5:N13" firstHeaderRow="1" firstDataRow="2" firstDataCol="1" rowPageCount="2" colPageCount="1"/>
  <pivotFields count="6">
    <pivotField axis="axisPage" multipleItemSelectionAllowed="1" showAll="0">
      <items count="3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t="default"/>
      </items>
    </pivotField>
    <pivotField axis="axisRow" showAll="0">
      <items count="3">
        <item x="0"/>
        <item x="1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axis="axisCol" multipleItemSelectionAllowed="1" showAll="0">
      <items count="4">
        <item x="0"/>
        <item x="1"/>
        <item x="2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2">
    <field x="4"/>
    <field x="1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3"/>
  </colFields>
  <colItems count="3">
    <i>
      <x/>
    </i>
    <i>
      <x v="1"/>
    </i>
    <i>
      <x v="2"/>
    </i>
  </colItems>
  <pageFields count="2">
    <pageField fld="2" hier="-1"/>
    <pageField fld="0" hier="-1"/>
  </pageFields>
  <dataFields count="1">
    <dataField name="Sum of Emissions, tp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H38" firstHeaderRow="1" firstDataRow="3" firstDataCol="1" rowPageCount="2" colPageCount="1"/>
  <pivotFields count="6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showAll="0">
      <items count="3">
        <item x="0"/>
        <item x="1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4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2">
    <pageField fld="2" hier="-1"/>
    <pageField fld="3" hier="-1"/>
  </pageFields>
  <dataFields count="1">
    <dataField name="Sum of Emissions, tp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K22:N30" firstHeaderRow="1" firstDataRow="2" firstDataCol="1" rowPageCount="2" colPageCount="1"/>
  <pivotFields count="6">
    <pivotField axis="axisPage" multipleItemSelectionAllowed="1" showAll="0">
      <items count="3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t="default"/>
      </items>
    </pivotField>
    <pivotField axis="axisRow" showAll="0">
      <items count="3">
        <item x="0"/>
        <item x="1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axis="axisCol" multipleItemSelectionAllowed="1" showAll="0">
      <items count="4">
        <item x="0"/>
        <item x="1"/>
        <item x="2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2">
    <field x="4"/>
    <field x="1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3"/>
  </colFields>
  <colItems count="3">
    <i>
      <x/>
    </i>
    <i>
      <x v="1"/>
    </i>
    <i>
      <x v="2"/>
    </i>
  </colItems>
  <pageFields count="2">
    <pageField fld="2" hier="-1"/>
    <pageField fld="0" hier="-1"/>
  </pageFields>
  <dataFields count="1">
    <dataField name="Sum of Emissions, tp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H38" firstHeaderRow="1" firstDataRow="3" firstDataCol="1" rowPageCount="2" colPageCount="1"/>
  <pivotFields count="6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showAll="0">
      <items count="3">
        <item x="0"/>
        <item x="1"/>
        <item t="default"/>
      </items>
    </pivotField>
    <pivotField axis="axisPage" multipleItemSelectionAllowed="1" showAll="0">
      <items count="3">
        <item h="1" x="0"/>
        <item x="1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4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2">
    <pageField fld="2" hier="-1"/>
    <pageField fld="3" hier="-1"/>
  </pageFields>
  <dataFields count="1">
    <dataField name="Sum of Emissions, tp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K5:N13" firstHeaderRow="1" firstDataRow="2" firstDataCol="1" rowPageCount="2" colPageCount="1"/>
  <pivotFields count="6">
    <pivotField axis="axisPage" multipleItemSelectionAllowed="1" showAll="0">
      <items count="3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t="default"/>
      </items>
    </pivotField>
    <pivotField axis="axisRow" showAll="0">
      <items count="3">
        <item x="0"/>
        <item x="1"/>
        <item t="default"/>
      </items>
    </pivotField>
    <pivotField axis="axisPage" multipleItemSelectionAllowed="1" showAll="0">
      <items count="3">
        <item h="1" x="0"/>
        <item x="1"/>
        <item t="default"/>
      </items>
    </pivotField>
    <pivotField axis="axisCol" multipleItemSelectionAllowed="1" showAll="0">
      <items count="4">
        <item x="0"/>
        <item x="1"/>
        <item x="2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2">
    <field x="4"/>
    <field x="1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3"/>
  </colFields>
  <colItems count="3">
    <i>
      <x/>
    </i>
    <i>
      <x v="1"/>
    </i>
    <i>
      <x v="2"/>
    </i>
  </colItems>
  <pageFields count="2">
    <pageField fld="2" hier="-1"/>
    <pageField fld="0" hier="-1"/>
  </pageFields>
  <dataFields count="1">
    <dataField name="Sum of Emissions, tp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K22:N30" firstHeaderRow="1" firstDataRow="2" firstDataCol="1" rowPageCount="2" colPageCount="1"/>
  <pivotFields count="6">
    <pivotField axis="axisPage" multipleItemSelectionAllowed="1" showAll="0">
      <items count="3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t="default"/>
      </items>
    </pivotField>
    <pivotField axis="axisRow" showAll="0">
      <items count="3">
        <item x="0"/>
        <item x="1"/>
        <item t="default"/>
      </items>
    </pivotField>
    <pivotField axis="axisPage" multipleItemSelectionAllowed="1" showAll="0">
      <items count="3">
        <item h="1" x="0"/>
        <item x="1"/>
        <item t="default"/>
      </items>
    </pivotField>
    <pivotField axis="axisCol" multipleItemSelectionAllowed="1" showAll="0">
      <items count="4">
        <item x="0"/>
        <item x="1"/>
        <item x="2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2">
    <field x="4"/>
    <field x="1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3"/>
  </colFields>
  <colItems count="3">
    <i>
      <x/>
    </i>
    <i>
      <x v="1"/>
    </i>
    <i>
      <x v="2"/>
    </i>
  </colItems>
  <pageFields count="2">
    <pageField fld="2" hier="-1"/>
    <pageField fld="0" hier="-1"/>
  </pageFields>
  <dataFields count="1">
    <dataField name="Sum of Emissions, tp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tabSelected="1" topLeftCell="A16" workbookViewId="0">
      <selection activeCell="L23" sqref="L23"/>
    </sheetView>
  </sheetViews>
  <sheetFormatPr defaultRowHeight="15" x14ac:dyDescent="0.25"/>
  <cols>
    <col min="1" max="1" width="22.85546875" customWidth="1"/>
    <col min="11" max="11" width="22.140625" customWidth="1"/>
  </cols>
  <sheetData>
    <row r="1" spans="1:11" x14ac:dyDescent="0.25">
      <c r="A1" t="s">
        <v>29</v>
      </c>
    </row>
    <row r="3" spans="1:11" x14ac:dyDescent="0.25">
      <c r="A3" t="s">
        <v>30</v>
      </c>
    </row>
    <row r="4" spans="1:11" ht="15.75" thickBot="1" x14ac:dyDescent="0.3">
      <c r="A4" s="5"/>
    </row>
    <row r="5" spans="1:11" x14ac:dyDescent="0.25">
      <c r="A5" s="6" t="s">
        <v>25</v>
      </c>
      <c r="B5" s="7"/>
      <c r="C5" s="8"/>
    </row>
    <row r="6" spans="1:11" x14ac:dyDescent="0.25">
      <c r="A6" s="9" t="s">
        <v>26</v>
      </c>
      <c r="B6" s="10"/>
      <c r="C6" s="11">
        <v>0.53</v>
      </c>
    </row>
    <row r="7" spans="1:11" x14ac:dyDescent="0.25">
      <c r="A7" s="9" t="s">
        <v>27</v>
      </c>
      <c r="B7" s="10"/>
      <c r="C7" s="11">
        <v>0.44</v>
      </c>
    </row>
    <row r="8" spans="1:11" x14ac:dyDescent="0.25">
      <c r="A8" s="9" t="s">
        <v>5</v>
      </c>
      <c r="B8" s="10"/>
      <c r="C8" s="11">
        <v>0.02</v>
      </c>
    </row>
    <row r="9" spans="1:11" ht="15.75" thickBot="1" x14ac:dyDescent="0.3">
      <c r="A9" s="12" t="s">
        <v>28</v>
      </c>
      <c r="B9" s="13"/>
      <c r="C9" s="14">
        <v>0.01</v>
      </c>
    </row>
    <row r="11" spans="1:11" x14ac:dyDescent="0.25">
      <c r="A11" t="s">
        <v>31</v>
      </c>
    </row>
    <row r="12" spans="1:11" x14ac:dyDescent="0.25">
      <c r="A12" s="15" t="s">
        <v>32</v>
      </c>
    </row>
    <row r="14" spans="1:11" ht="15.75" x14ac:dyDescent="0.25">
      <c r="A14" s="23" t="s">
        <v>41</v>
      </c>
    </row>
    <row r="15" spans="1:11" x14ac:dyDescent="0.25">
      <c r="A15" s="24">
        <v>2030</v>
      </c>
      <c r="K15" s="24">
        <v>2031</v>
      </c>
    </row>
    <row r="17" spans="1:19" x14ac:dyDescent="0.25">
      <c r="A17" t="s">
        <v>26</v>
      </c>
      <c r="F17" t="s">
        <v>40</v>
      </c>
      <c r="K17" t="s">
        <v>26</v>
      </c>
      <c r="P17" t="s">
        <v>40</v>
      </c>
    </row>
    <row r="18" spans="1:19" x14ac:dyDescent="0.25">
      <c r="A18" t="s">
        <v>8</v>
      </c>
      <c r="K18" t="s">
        <v>8</v>
      </c>
    </row>
    <row r="19" spans="1:19" x14ac:dyDescent="0.25">
      <c r="B19" t="s">
        <v>12</v>
      </c>
      <c r="C19" t="s">
        <v>13</v>
      </c>
      <c r="D19" t="s">
        <v>14</v>
      </c>
      <c r="G19" t="s">
        <v>12</v>
      </c>
      <c r="H19" t="s">
        <v>13</v>
      </c>
      <c r="I19" t="s">
        <v>14</v>
      </c>
      <c r="L19" t="s">
        <v>12</v>
      </c>
      <c r="M19" t="s">
        <v>13</v>
      </c>
      <c r="N19" t="s">
        <v>14</v>
      </c>
      <c r="Q19" t="s">
        <v>12</v>
      </c>
      <c r="R19" t="s">
        <v>13</v>
      </c>
      <c r="S19" t="s">
        <v>14</v>
      </c>
    </row>
    <row r="20" spans="1:19" x14ac:dyDescent="0.25">
      <c r="A20" t="s">
        <v>7</v>
      </c>
      <c r="B20" s="3">
        <v>1.9932161837280791</v>
      </c>
      <c r="C20" s="3">
        <v>0.16988254252650098</v>
      </c>
      <c r="D20" s="3">
        <v>4.2924951823710948</v>
      </c>
      <c r="F20" t="s">
        <v>35</v>
      </c>
      <c r="G20" s="3">
        <v>7.0914000000000001</v>
      </c>
      <c r="H20" s="3">
        <v>4.7916999999999996</v>
      </c>
      <c r="I20" s="3">
        <v>16.672899999999998</v>
      </c>
      <c r="K20" t="s">
        <v>7</v>
      </c>
      <c r="L20" s="3">
        <v>2.3346698365183833</v>
      </c>
      <c r="M20" s="3">
        <v>0.20343887662303328</v>
      </c>
      <c r="N20" s="3">
        <v>5.0971438720209186</v>
      </c>
      <c r="P20" t="s">
        <v>35</v>
      </c>
      <c r="Q20" s="3">
        <v>6.6677</v>
      </c>
      <c r="R20" s="3">
        <v>4.7755999999999998</v>
      </c>
      <c r="S20" s="3">
        <v>15.9757</v>
      </c>
    </row>
    <row r="21" spans="1:19" x14ac:dyDescent="0.25">
      <c r="A21" s="22" t="s">
        <v>2</v>
      </c>
      <c r="B21" s="3">
        <v>1.280415656890435</v>
      </c>
      <c r="C21" s="3">
        <v>4.4764962594694313E-2</v>
      </c>
      <c r="D21" s="3">
        <v>1.7554209830082286</v>
      </c>
      <c r="F21" t="s">
        <v>36</v>
      </c>
      <c r="G21" s="3">
        <v>1.2591000000000001</v>
      </c>
      <c r="H21" s="3">
        <v>0.36709999999999998</v>
      </c>
      <c r="I21" s="3">
        <v>3.7256999999999998</v>
      </c>
      <c r="K21" s="22" t="s">
        <v>2</v>
      </c>
      <c r="L21" s="3">
        <v>1.4538486398658215</v>
      </c>
      <c r="M21" s="3">
        <v>4.9924978333497627E-2</v>
      </c>
      <c r="N21" s="3">
        <v>1.9355217553209627</v>
      </c>
      <c r="P21" t="s">
        <v>36</v>
      </c>
      <c r="Q21" s="3">
        <v>1.0931999999999999</v>
      </c>
      <c r="R21" s="3">
        <v>0.36359999999999998</v>
      </c>
      <c r="S21" s="3">
        <v>3.3092999999999999</v>
      </c>
    </row>
    <row r="22" spans="1:19" x14ac:dyDescent="0.25">
      <c r="A22" s="22" t="s">
        <v>23</v>
      </c>
      <c r="B22" s="3">
        <v>0.71280052683764406</v>
      </c>
      <c r="C22" s="3">
        <v>0.12511757993180667</v>
      </c>
      <c r="D22" s="3">
        <v>2.5370741993628663</v>
      </c>
      <c r="F22" t="s">
        <v>38</v>
      </c>
      <c r="G22" s="3">
        <v>4.0321999999999996</v>
      </c>
      <c r="H22" s="3">
        <v>1.7935000000000001</v>
      </c>
      <c r="I22" s="3">
        <v>8.6943999999999999</v>
      </c>
      <c r="K22" s="22" t="s">
        <v>23</v>
      </c>
      <c r="L22" s="3">
        <v>0.88082119665256198</v>
      </c>
      <c r="M22" s="3">
        <v>0.15351389828953566</v>
      </c>
      <c r="N22" s="3">
        <v>3.1616221166999563</v>
      </c>
      <c r="P22" t="s">
        <v>38</v>
      </c>
      <c r="Q22" s="3">
        <v>3.7988</v>
      </c>
      <c r="R22" s="3">
        <v>1.7882</v>
      </c>
      <c r="S22" s="3">
        <v>8.3275000000000006</v>
      </c>
    </row>
    <row r="23" spans="1:19" x14ac:dyDescent="0.25">
      <c r="A23" t="s">
        <v>24</v>
      </c>
      <c r="B23" s="3">
        <v>1.1372910552142745</v>
      </c>
      <c r="C23" s="3">
        <v>0.18847020236685852</v>
      </c>
      <c r="D23" s="3">
        <v>3.5896634423357643</v>
      </c>
      <c r="F23" t="s">
        <v>37</v>
      </c>
      <c r="G23" s="3">
        <v>3.7862</v>
      </c>
      <c r="H23" s="3">
        <v>0.96950000000000003</v>
      </c>
      <c r="I23" s="3">
        <v>8.0955999999999992</v>
      </c>
      <c r="K23" t="s">
        <v>24</v>
      </c>
      <c r="L23" s="3">
        <v>1.2416834751837573</v>
      </c>
      <c r="M23" s="3">
        <v>0.20563410460179937</v>
      </c>
      <c r="N23" s="3">
        <v>3.9257442414642787</v>
      </c>
      <c r="P23" t="s">
        <v>37</v>
      </c>
      <c r="Q23" s="3">
        <v>3.5112000000000001</v>
      </c>
      <c r="R23" s="3">
        <v>0.96399999999999997</v>
      </c>
      <c r="S23" s="3">
        <v>7.7728000000000002</v>
      </c>
    </row>
    <row r="24" spans="1:19" x14ac:dyDescent="0.25">
      <c r="A24" s="22" t="s">
        <v>2</v>
      </c>
      <c r="B24" s="3">
        <v>0.14072183954972867</v>
      </c>
      <c r="C24" s="3">
        <v>7.5667932387654385E-3</v>
      </c>
      <c r="D24" s="3">
        <v>0.19564886122796968</v>
      </c>
      <c r="F24" t="s">
        <v>39</v>
      </c>
      <c r="G24" s="3">
        <f>SUM(G20:G23)</f>
        <v>16.168900000000001</v>
      </c>
      <c r="H24" s="3">
        <f t="shared" ref="H24:I24" si="0">SUM(H20:H23)</f>
        <v>7.9217999999999993</v>
      </c>
      <c r="I24" s="3">
        <f t="shared" si="0"/>
        <v>37.188599999999994</v>
      </c>
      <c r="K24" s="22" t="s">
        <v>2</v>
      </c>
      <c r="L24" s="3">
        <v>0.15243641578848099</v>
      </c>
      <c r="M24" s="3">
        <v>7.7910145878516109E-3</v>
      </c>
      <c r="N24" s="3">
        <v>0.21913772833520884</v>
      </c>
      <c r="P24" t="s">
        <v>39</v>
      </c>
      <c r="Q24" s="3">
        <f>SUM(Q20:Q23)</f>
        <v>15.0709</v>
      </c>
      <c r="R24" s="3">
        <f t="shared" ref="R24" si="1">SUM(R20:R23)</f>
        <v>7.8913999999999991</v>
      </c>
      <c r="S24" s="3">
        <f t="shared" ref="S24" si="2">SUM(S20:S23)</f>
        <v>35.385300000000001</v>
      </c>
    </row>
    <row r="25" spans="1:19" x14ac:dyDescent="0.25">
      <c r="A25" s="22" t="s">
        <v>23</v>
      </c>
      <c r="B25" s="3">
        <v>0.99656921566454582</v>
      </c>
      <c r="C25" s="3">
        <v>0.18090340912809308</v>
      </c>
      <c r="D25" s="3">
        <v>3.3940145811077946</v>
      </c>
      <c r="K25" s="22" t="s">
        <v>23</v>
      </c>
      <c r="L25" s="3">
        <v>1.0892470593952763</v>
      </c>
      <c r="M25" s="3">
        <v>0.19784309001394776</v>
      </c>
      <c r="N25" s="3">
        <v>3.7066065131290697</v>
      </c>
    </row>
    <row r="26" spans="1:19" x14ac:dyDescent="0.25">
      <c r="A26" t="s">
        <v>15</v>
      </c>
      <c r="B26" s="3">
        <v>3.1305072389423536</v>
      </c>
      <c r="C26" s="3">
        <v>0.3583527448933595</v>
      </c>
      <c r="D26" s="3">
        <v>7.8821586247068591</v>
      </c>
      <c r="K26" t="s">
        <v>15</v>
      </c>
      <c r="L26" s="3">
        <v>3.5763533117021407</v>
      </c>
      <c r="M26" s="3">
        <v>0.40907298122483265</v>
      </c>
      <c r="N26" s="3">
        <v>9.0228881134851981</v>
      </c>
    </row>
    <row r="29" spans="1:19" ht="15.75" x14ac:dyDescent="0.25">
      <c r="A29" s="23" t="s">
        <v>42</v>
      </c>
    </row>
    <row r="30" spans="1:19" x14ac:dyDescent="0.25">
      <c r="A30" s="24">
        <v>2030</v>
      </c>
      <c r="K30" s="24">
        <v>2031</v>
      </c>
    </row>
    <row r="32" spans="1:19" x14ac:dyDescent="0.25">
      <c r="A32" t="s">
        <v>5</v>
      </c>
      <c r="F32" t="s">
        <v>43</v>
      </c>
      <c r="K32" t="s">
        <v>5</v>
      </c>
      <c r="P32" t="s">
        <v>43</v>
      </c>
    </row>
    <row r="33" spans="1:19" x14ac:dyDescent="0.25">
      <c r="A33" t="s">
        <v>8</v>
      </c>
      <c r="K33" t="s">
        <v>8</v>
      </c>
    </row>
    <row r="34" spans="1:19" x14ac:dyDescent="0.25">
      <c r="B34" t="s">
        <v>12</v>
      </c>
      <c r="C34" t="s">
        <v>13</v>
      </c>
      <c r="D34" t="s">
        <v>14</v>
      </c>
      <c r="G34" t="s">
        <v>12</v>
      </c>
      <c r="H34" t="s">
        <v>13</v>
      </c>
      <c r="I34" t="s">
        <v>14</v>
      </c>
      <c r="L34" t="s">
        <v>12</v>
      </c>
      <c r="M34" t="s">
        <v>13</v>
      </c>
      <c r="N34" t="s">
        <v>14</v>
      </c>
      <c r="Q34" t="s">
        <v>12</v>
      </c>
      <c r="R34" t="s">
        <v>13</v>
      </c>
      <c r="S34" t="s">
        <v>14</v>
      </c>
    </row>
    <row r="35" spans="1:19" x14ac:dyDescent="0.25">
      <c r="A35" t="s">
        <v>7</v>
      </c>
      <c r="B35" s="3">
        <v>0.43724025270812605</v>
      </c>
      <c r="C35" s="3">
        <v>1.7057303113516872E-2</v>
      </c>
      <c r="D35" s="3">
        <v>0.65984009720452363</v>
      </c>
      <c r="F35" t="s">
        <v>35</v>
      </c>
      <c r="G35" s="3">
        <v>2.2248000000000001</v>
      </c>
      <c r="H35" s="3">
        <v>1.4796</v>
      </c>
      <c r="I35" s="3">
        <v>5.1832000000000003</v>
      </c>
      <c r="K35" t="s">
        <v>7</v>
      </c>
      <c r="L35" s="3">
        <v>0.50676295086399936</v>
      </c>
      <c r="M35" s="3">
        <v>1.9732301398058434E-2</v>
      </c>
      <c r="N35" s="3">
        <v>0.74501374709481349</v>
      </c>
      <c r="P35" t="s">
        <v>35</v>
      </c>
      <c r="Q35" s="3">
        <v>2.1284000000000001</v>
      </c>
      <c r="R35" s="3">
        <v>1.498</v>
      </c>
      <c r="S35" s="3">
        <v>5.0396000000000001</v>
      </c>
    </row>
    <row r="36" spans="1:19" x14ac:dyDescent="0.25">
      <c r="A36" s="22" t="s">
        <v>2</v>
      </c>
      <c r="B36" s="3">
        <v>0.41034211961991307</v>
      </c>
      <c r="C36" s="3">
        <v>1.2335885002882657E-2</v>
      </c>
      <c r="D36" s="3">
        <v>0.56410144817196262</v>
      </c>
      <c r="F36" t="s">
        <v>36</v>
      </c>
      <c r="G36" s="3">
        <v>0.28999999999999998</v>
      </c>
      <c r="H36" s="3">
        <v>8.2400000000000001E-2</v>
      </c>
      <c r="I36" s="3">
        <v>1.0709</v>
      </c>
      <c r="K36" s="22" t="s">
        <v>2</v>
      </c>
      <c r="L36" s="3">
        <v>0.4735244151412612</v>
      </c>
      <c r="M36" s="3">
        <v>1.3939324104113693E-2</v>
      </c>
      <c r="N36" s="3">
        <v>0.62570725212500378</v>
      </c>
      <c r="P36" t="s">
        <v>36</v>
      </c>
      <c r="Q36" s="3">
        <v>0.25369999999999998</v>
      </c>
      <c r="R36" s="3">
        <v>8.2699999999999996E-2</v>
      </c>
      <c r="S36" s="3">
        <v>0.94569999999999999</v>
      </c>
    </row>
    <row r="37" spans="1:19" x14ac:dyDescent="0.25">
      <c r="A37" s="22" t="s">
        <v>23</v>
      </c>
      <c r="B37" s="3">
        <v>2.6898133088212983E-2</v>
      </c>
      <c r="C37" s="3">
        <v>4.7214181106342134E-3</v>
      </c>
      <c r="D37" s="3">
        <v>9.5738649032560977E-2</v>
      </c>
      <c r="F37" t="s">
        <v>38</v>
      </c>
      <c r="G37" s="3">
        <v>1.2765</v>
      </c>
      <c r="H37" s="3">
        <v>0.49149999999999999</v>
      </c>
      <c r="I37" s="3">
        <v>3.2092000000000001</v>
      </c>
      <c r="K37" s="22" t="s">
        <v>23</v>
      </c>
      <c r="L37" s="3">
        <v>3.3238535722738188E-2</v>
      </c>
      <c r="M37" s="3">
        <v>5.7929772939447413E-3</v>
      </c>
      <c r="N37" s="3">
        <v>0.11930649496980968</v>
      </c>
      <c r="P37" t="s">
        <v>38</v>
      </c>
      <c r="Q37" s="3">
        <v>1.2116</v>
      </c>
      <c r="R37" s="3">
        <v>0.49759999999999999</v>
      </c>
      <c r="S37" s="3">
        <v>3.0992999999999999</v>
      </c>
    </row>
    <row r="38" spans="1:19" x14ac:dyDescent="0.25">
      <c r="A38" t="s">
        <v>24</v>
      </c>
      <c r="B38" s="3">
        <v>8.2704317255813564E-2</v>
      </c>
      <c r="C38" s="3">
        <v>8.9117256736855072E-3</v>
      </c>
      <c r="D38" s="3">
        <v>0.19094743967977357</v>
      </c>
      <c r="F38" t="s">
        <v>37</v>
      </c>
      <c r="G38" s="3">
        <v>1.3369</v>
      </c>
      <c r="H38" s="3">
        <v>0.2661</v>
      </c>
      <c r="I38" s="3">
        <v>3.4698000000000002</v>
      </c>
      <c r="K38" t="s">
        <v>24</v>
      </c>
      <c r="L38" s="3">
        <v>9.0752823234978061E-2</v>
      </c>
      <c r="M38" s="3">
        <v>9.6410704132245881E-3</v>
      </c>
      <c r="N38" s="3">
        <v>0.21071385794227593</v>
      </c>
      <c r="P38" t="s">
        <v>37</v>
      </c>
      <c r="Q38" s="3">
        <v>1.2303999999999999</v>
      </c>
      <c r="R38" s="3">
        <v>0.26569999999999999</v>
      </c>
      <c r="S38" s="3">
        <v>3.3182999999999998</v>
      </c>
    </row>
    <row r="39" spans="1:19" x14ac:dyDescent="0.25">
      <c r="A39" s="22" t="s">
        <v>2</v>
      </c>
      <c r="B39" s="3">
        <v>4.509793175903825E-2</v>
      </c>
      <c r="C39" s="3">
        <v>2.0851819330027495E-3</v>
      </c>
      <c r="D39" s="3">
        <v>6.2871417751177536E-2</v>
      </c>
      <c r="F39" t="s">
        <v>39</v>
      </c>
      <c r="G39" s="3">
        <f>SUM(G35:G38)</f>
        <v>5.1281999999999996</v>
      </c>
      <c r="H39" s="3">
        <f t="shared" ref="H39" si="3">SUM(H35:H38)</f>
        <v>2.3196000000000003</v>
      </c>
      <c r="I39" s="3">
        <f t="shared" ref="I39" si="4">SUM(I35:I38)</f>
        <v>12.9331</v>
      </c>
      <c r="K39" s="22" t="s">
        <v>2</v>
      </c>
      <c r="L39" s="3">
        <v>4.9649160616288386E-2</v>
      </c>
      <c r="M39" s="3">
        <v>2.175293431566183E-3</v>
      </c>
      <c r="N39" s="3">
        <v>7.0841914050612922E-2</v>
      </c>
      <c r="P39" t="s">
        <v>39</v>
      </c>
      <c r="Q39" s="3">
        <f>SUM(Q35:Q38)</f>
        <v>4.8240999999999996</v>
      </c>
      <c r="R39" s="3">
        <f t="shared" ref="R39" si="5">SUM(R35:R38)</f>
        <v>2.3439999999999999</v>
      </c>
      <c r="S39" s="3">
        <f t="shared" ref="S39" si="6">SUM(S35:S38)</f>
        <v>12.402899999999999</v>
      </c>
    </row>
    <row r="40" spans="1:19" x14ac:dyDescent="0.25">
      <c r="A40" s="22" t="s">
        <v>23</v>
      </c>
      <c r="B40" s="3">
        <v>3.7606385496775314E-2</v>
      </c>
      <c r="C40" s="3">
        <v>6.8265437406827582E-3</v>
      </c>
      <c r="D40" s="3">
        <v>0.12807602192859602</v>
      </c>
      <c r="K40" s="22" t="s">
        <v>23</v>
      </c>
      <c r="L40" s="3">
        <v>4.1103662618689675E-2</v>
      </c>
      <c r="M40" s="3">
        <v>7.4657769816584051E-3</v>
      </c>
      <c r="N40" s="3">
        <v>0.13987194389166299</v>
      </c>
    </row>
    <row r="41" spans="1:19" x14ac:dyDescent="0.25">
      <c r="A41" t="s">
        <v>15</v>
      </c>
      <c r="B41" s="3">
        <v>0.51994456996393967</v>
      </c>
      <c r="C41" s="3">
        <v>2.5969028787202381E-2</v>
      </c>
      <c r="D41" s="3">
        <v>0.8507875368842972</v>
      </c>
      <c r="K41" t="s">
        <v>15</v>
      </c>
      <c r="L41" s="3">
        <v>0.59751577409897749</v>
      </c>
      <c r="M41" s="3">
        <v>2.9373371811283022E-2</v>
      </c>
      <c r="N41" s="3">
        <v>0.95572760503708942</v>
      </c>
    </row>
  </sheetData>
  <hyperlinks>
    <hyperlink ref="A12" location="'Regional allocation for TTW'!A1" display="'Regional allocation for TTW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D5" workbookViewId="0">
      <selection activeCell="L24" sqref="L24:N30"/>
    </sheetView>
  </sheetViews>
  <sheetFormatPr defaultRowHeight="15" x14ac:dyDescent="0.25"/>
  <cols>
    <col min="1" max="1" width="20.5703125" bestFit="1" customWidth="1"/>
    <col min="2" max="2" width="16.28515625" bestFit="1" customWidth="1"/>
    <col min="3" max="3" width="12" bestFit="1" customWidth="1"/>
    <col min="4" max="4" width="18.42578125" bestFit="1" customWidth="1"/>
    <col min="5" max="5" width="17.7109375" bestFit="1" customWidth="1"/>
    <col min="6" max="6" width="12" bestFit="1" customWidth="1"/>
    <col min="7" max="7" width="20.85546875" bestFit="1" customWidth="1"/>
    <col min="8" max="8" width="12" bestFit="1" customWidth="1"/>
    <col min="11" max="11" width="20.5703125" bestFit="1" customWidth="1"/>
    <col min="12" max="12" width="16.28515625" bestFit="1" customWidth="1"/>
    <col min="13" max="16" width="12" customWidth="1"/>
    <col min="17" max="17" width="17.7109375" customWidth="1"/>
    <col min="18" max="18" width="11" customWidth="1"/>
    <col min="19" max="20" width="12" bestFit="1" customWidth="1"/>
    <col min="21" max="21" width="20.85546875" bestFit="1" customWidth="1"/>
    <col min="22" max="22" width="12" bestFit="1" customWidth="1"/>
  </cols>
  <sheetData>
    <row r="1" spans="1:14" x14ac:dyDescent="0.25">
      <c r="A1" s="21" t="s">
        <v>3</v>
      </c>
      <c r="B1" t="s">
        <v>4</v>
      </c>
    </row>
    <row r="2" spans="1:14" x14ac:dyDescent="0.25">
      <c r="A2" s="21" t="s">
        <v>17</v>
      </c>
      <c r="B2" t="s">
        <v>12</v>
      </c>
      <c r="K2" s="21" t="s">
        <v>3</v>
      </c>
      <c r="L2" t="s">
        <v>4</v>
      </c>
    </row>
    <row r="3" spans="1:14" x14ac:dyDescent="0.25">
      <c r="K3" s="21" t="s">
        <v>16</v>
      </c>
      <c r="L3" s="1">
        <v>2030</v>
      </c>
    </row>
    <row r="4" spans="1:14" x14ac:dyDescent="0.25">
      <c r="A4" s="21" t="s">
        <v>8</v>
      </c>
      <c r="B4" s="21" t="s">
        <v>9</v>
      </c>
    </row>
    <row r="5" spans="1:14" x14ac:dyDescent="0.25">
      <c r="B5" t="s">
        <v>7</v>
      </c>
      <c r="D5" t="s">
        <v>33</v>
      </c>
      <c r="E5" t="s">
        <v>24</v>
      </c>
      <c r="G5" t="s">
        <v>34</v>
      </c>
      <c r="H5" t="s">
        <v>15</v>
      </c>
      <c r="K5" s="21" t="s">
        <v>8</v>
      </c>
      <c r="L5" s="21" t="s">
        <v>9</v>
      </c>
    </row>
    <row r="6" spans="1:14" x14ac:dyDescent="0.25">
      <c r="A6" s="21" t="s">
        <v>11</v>
      </c>
      <c r="B6" t="s">
        <v>2</v>
      </c>
      <c r="C6" t="s">
        <v>23</v>
      </c>
      <c r="E6" t="s">
        <v>2</v>
      </c>
      <c r="F6" t="s">
        <v>23</v>
      </c>
      <c r="K6" s="21" t="s">
        <v>11</v>
      </c>
      <c r="L6" t="s">
        <v>12</v>
      </c>
      <c r="M6" t="s">
        <v>13</v>
      </c>
      <c r="N6" t="s">
        <v>14</v>
      </c>
    </row>
    <row r="7" spans="1:14" x14ac:dyDescent="0.25">
      <c r="A7" s="1">
        <v>2020</v>
      </c>
      <c r="B7" s="2">
        <v>0</v>
      </c>
      <c r="C7" s="2">
        <v>1.9996475154003593E-15</v>
      </c>
      <c r="D7" s="2">
        <v>1.9996475154003593E-15</v>
      </c>
      <c r="E7" s="2">
        <v>3.468287535104126E-3</v>
      </c>
      <c r="F7" s="2">
        <v>1.2805385712014205E-3</v>
      </c>
      <c r="G7" s="2">
        <v>4.7488261063055462E-3</v>
      </c>
      <c r="H7" s="2">
        <v>4.7488261063075464E-3</v>
      </c>
      <c r="K7" s="1" t="s">
        <v>7</v>
      </c>
      <c r="L7" s="2">
        <v>1.9932161837280791</v>
      </c>
      <c r="M7" s="2">
        <v>0.16988254252650098</v>
      </c>
      <c r="N7" s="2">
        <v>4.2924951823710948</v>
      </c>
    </row>
    <row r="8" spans="1:14" x14ac:dyDescent="0.25">
      <c r="A8" s="1">
        <v>2021</v>
      </c>
      <c r="B8" s="2">
        <v>0.18219769478923808</v>
      </c>
      <c r="C8" s="2">
        <v>5.0827486566877599E-2</v>
      </c>
      <c r="D8" s="2">
        <v>0.23302518135611569</v>
      </c>
      <c r="E8" s="2">
        <v>1.1266821019422512E-2</v>
      </c>
      <c r="F8" s="2">
        <v>3.3737979412654252E-2</v>
      </c>
      <c r="G8" s="2">
        <v>4.5004800432076761E-2</v>
      </c>
      <c r="H8" s="2">
        <v>0.27802998178819244</v>
      </c>
      <c r="K8" s="22" t="s">
        <v>2</v>
      </c>
      <c r="L8" s="2">
        <v>1.280415656890435</v>
      </c>
      <c r="M8" s="2">
        <v>4.4764962594694313E-2</v>
      </c>
      <c r="N8" s="2">
        <v>1.7554209830082286</v>
      </c>
    </row>
    <row r="9" spans="1:14" x14ac:dyDescent="0.25">
      <c r="A9" s="1">
        <v>2022</v>
      </c>
      <c r="B9" s="2">
        <v>0.32708694912740555</v>
      </c>
      <c r="C9" s="2">
        <v>9.6859175311929141E-2</v>
      </c>
      <c r="D9" s="2">
        <v>0.42394612443933466</v>
      </c>
      <c r="E9" s="2">
        <v>2.405540903304899E-2</v>
      </c>
      <c r="F9" s="2">
        <v>9.4883539927220317E-2</v>
      </c>
      <c r="G9" s="2">
        <v>0.11893894896026931</v>
      </c>
      <c r="H9" s="2">
        <v>0.54288507339960401</v>
      </c>
      <c r="K9" s="22" t="s">
        <v>23</v>
      </c>
      <c r="L9" s="2">
        <v>0.71280052683764406</v>
      </c>
      <c r="M9" s="2">
        <v>0.12511757993180667</v>
      </c>
      <c r="N9" s="2">
        <v>2.5370741993628663</v>
      </c>
    </row>
    <row r="10" spans="1:14" x14ac:dyDescent="0.25">
      <c r="A10" s="1">
        <v>2023</v>
      </c>
      <c r="B10" s="2">
        <v>0.44443246088641786</v>
      </c>
      <c r="C10" s="2">
        <v>0.13784649549684883</v>
      </c>
      <c r="D10" s="2">
        <v>0.58227895638326665</v>
      </c>
      <c r="E10" s="2">
        <v>4.0442007525223346E-2</v>
      </c>
      <c r="F10" s="2">
        <v>0.17973454854131229</v>
      </c>
      <c r="G10" s="2">
        <v>0.22017655606653563</v>
      </c>
      <c r="H10" s="2">
        <v>0.80245551244980229</v>
      </c>
      <c r="K10" s="1" t="s">
        <v>24</v>
      </c>
      <c r="L10" s="2">
        <v>1.1372910552142745</v>
      </c>
      <c r="M10" s="2">
        <v>0.18847020236685852</v>
      </c>
      <c r="N10" s="2">
        <v>3.5896634423357643</v>
      </c>
    </row>
    <row r="11" spans="1:14" x14ac:dyDescent="0.25">
      <c r="A11" s="1">
        <v>2024</v>
      </c>
      <c r="B11" s="2">
        <v>0.53070989974264648</v>
      </c>
      <c r="C11" s="2">
        <v>0.17702248911629692</v>
      </c>
      <c r="D11" s="2">
        <v>0.70773238885894341</v>
      </c>
      <c r="E11" s="2">
        <v>6.0752179499240493E-2</v>
      </c>
      <c r="F11" s="2">
        <v>0.29217579853547881</v>
      </c>
      <c r="G11" s="2">
        <v>0.35292797803471931</v>
      </c>
      <c r="H11" s="2">
        <v>1.0606603668936627</v>
      </c>
      <c r="K11" s="22" t="s">
        <v>2</v>
      </c>
      <c r="L11" s="2">
        <v>0.14072183954972867</v>
      </c>
      <c r="M11" s="2">
        <v>7.5667932387654385E-3</v>
      </c>
      <c r="N11" s="2">
        <v>0.19564886122796968</v>
      </c>
    </row>
    <row r="12" spans="1:14" x14ac:dyDescent="0.25">
      <c r="A12" s="1">
        <v>2025</v>
      </c>
      <c r="B12" s="2">
        <v>0.59964236448595543</v>
      </c>
      <c r="C12" s="2">
        <v>0.21295757217962744</v>
      </c>
      <c r="D12" s="2">
        <v>0.81259993666558283</v>
      </c>
      <c r="E12" s="2">
        <v>7.81751847363992E-2</v>
      </c>
      <c r="F12" s="2">
        <v>0.42773773225670619</v>
      </c>
      <c r="G12" s="2">
        <v>0.50591291699310537</v>
      </c>
      <c r="H12" s="2">
        <v>1.3185128536586883</v>
      </c>
      <c r="K12" s="22" t="s">
        <v>23</v>
      </c>
      <c r="L12" s="2">
        <v>0.99656921566454582</v>
      </c>
      <c r="M12" s="2">
        <v>0.18090340912809308</v>
      </c>
      <c r="N12" s="2">
        <v>3.3940145811077946</v>
      </c>
    </row>
    <row r="13" spans="1:14" x14ac:dyDescent="0.25">
      <c r="A13" s="1">
        <v>2026</v>
      </c>
      <c r="B13" s="2">
        <v>0.69883941677437278</v>
      </c>
      <c r="C13" s="2">
        <v>0.21851143212046473</v>
      </c>
      <c r="D13" s="2">
        <v>0.91735084889483753</v>
      </c>
      <c r="E13" s="2">
        <v>9.063340805270674E-2</v>
      </c>
      <c r="F13" s="2">
        <v>0.55658605930782057</v>
      </c>
      <c r="G13" s="2">
        <v>0.64721946736052727</v>
      </c>
      <c r="H13" s="2">
        <v>1.5645703162553648</v>
      </c>
      <c r="K13" s="1" t="s">
        <v>15</v>
      </c>
      <c r="L13" s="2">
        <v>3.1305072389423536</v>
      </c>
      <c r="M13" s="2">
        <v>0.3583527448933595</v>
      </c>
      <c r="N13" s="2">
        <v>7.8821586247068591</v>
      </c>
    </row>
    <row r="14" spans="1:14" x14ac:dyDescent="0.25">
      <c r="A14" s="1">
        <v>2027</v>
      </c>
      <c r="B14" s="2">
        <v>0.81824410014987947</v>
      </c>
      <c r="C14" s="2">
        <v>0.31124491765232365</v>
      </c>
      <c r="D14" s="2">
        <v>1.1294890178022032</v>
      </c>
      <c r="E14" s="2">
        <v>0.10323558840787606</v>
      </c>
      <c r="F14" s="2">
        <v>0.67721019059672949</v>
      </c>
      <c r="G14" s="2">
        <v>0.78044577900460554</v>
      </c>
      <c r="H14" s="2">
        <v>1.9099347968068088</v>
      </c>
    </row>
    <row r="15" spans="1:14" x14ac:dyDescent="0.25">
      <c r="A15" s="1">
        <v>2028</v>
      </c>
      <c r="B15" s="2">
        <v>0.95692295207172151</v>
      </c>
      <c r="C15" s="2">
        <v>0.4265149973952298</v>
      </c>
      <c r="D15" s="2">
        <v>1.3834379494669513</v>
      </c>
      <c r="E15" s="2">
        <v>0.11598936934697986</v>
      </c>
      <c r="F15" s="2">
        <v>0.79054606680778516</v>
      </c>
      <c r="G15" s="2">
        <v>0.90653543615476506</v>
      </c>
      <c r="H15" s="2">
        <v>2.2899733856217162</v>
      </c>
    </row>
    <row r="16" spans="1:14" x14ac:dyDescent="0.25">
      <c r="A16" s="1">
        <v>2029</v>
      </c>
      <c r="B16" s="2">
        <v>1.1108973480828972</v>
      </c>
      <c r="C16" s="2">
        <v>0.5611077014265301</v>
      </c>
      <c r="D16" s="2">
        <v>1.6720050495094272</v>
      </c>
      <c r="E16" s="2">
        <v>0.12851993436255985</v>
      </c>
      <c r="F16" s="2">
        <v>0.89689370962940373</v>
      </c>
      <c r="G16" s="2">
        <v>1.0254136439919637</v>
      </c>
      <c r="H16" s="2">
        <v>2.6974186935013909</v>
      </c>
    </row>
    <row r="17" spans="1:14" x14ac:dyDescent="0.25">
      <c r="A17" s="1">
        <v>2030</v>
      </c>
      <c r="B17" s="2">
        <v>1.280415656890435</v>
      </c>
      <c r="C17" s="2">
        <v>0.71280052683764406</v>
      </c>
      <c r="D17" s="2">
        <v>1.9932161837280791</v>
      </c>
      <c r="E17" s="2">
        <v>0.14072183954972867</v>
      </c>
      <c r="F17" s="2">
        <v>0.99656921566454582</v>
      </c>
      <c r="G17" s="2">
        <v>1.1372910552142745</v>
      </c>
      <c r="H17" s="2">
        <v>3.1305072389423536</v>
      </c>
    </row>
    <row r="18" spans="1:14" x14ac:dyDescent="0.25">
      <c r="A18" s="1">
        <v>2031</v>
      </c>
      <c r="B18" s="2">
        <v>1.4538486398658215</v>
      </c>
      <c r="C18" s="2">
        <v>0.88082119665256198</v>
      </c>
      <c r="D18" s="2">
        <v>2.3346698365183833</v>
      </c>
      <c r="E18" s="2">
        <v>0.15243641578848099</v>
      </c>
      <c r="F18" s="2">
        <v>1.0892470593952763</v>
      </c>
      <c r="G18" s="2">
        <v>1.2416834751837573</v>
      </c>
      <c r="H18" s="2">
        <v>3.5763533117021407</v>
      </c>
    </row>
    <row r="19" spans="1:14" x14ac:dyDescent="0.25">
      <c r="A19" s="1">
        <v>2032</v>
      </c>
      <c r="B19" s="2">
        <v>1.6178654887077091</v>
      </c>
      <c r="C19" s="2">
        <v>1.0531209409202624</v>
      </c>
      <c r="D19" s="2">
        <v>2.6709864296279715</v>
      </c>
      <c r="E19" s="2">
        <v>0.1628176304013228</v>
      </c>
      <c r="F19" s="2">
        <v>1.1749680529325885</v>
      </c>
      <c r="G19" s="2">
        <v>1.3377856833339115</v>
      </c>
      <c r="H19" s="2">
        <v>4.008772112961883</v>
      </c>
      <c r="K19" s="21" t="s">
        <v>3</v>
      </c>
      <c r="L19" t="s">
        <v>4</v>
      </c>
    </row>
    <row r="20" spans="1:14" x14ac:dyDescent="0.25">
      <c r="A20" s="1">
        <v>2033</v>
      </c>
      <c r="B20" s="2">
        <v>1.7894245109749178</v>
      </c>
      <c r="C20" s="2">
        <v>1.2361646958491539</v>
      </c>
      <c r="D20" s="2">
        <v>3.0255892068240717</v>
      </c>
      <c r="E20" s="2">
        <v>0.17297831964158128</v>
      </c>
      <c r="F20" s="2">
        <v>1.2541256615411813</v>
      </c>
      <c r="G20" s="2">
        <v>1.4271039811827626</v>
      </c>
      <c r="H20" s="2">
        <v>4.4526931880068341</v>
      </c>
      <c r="K20" s="21" t="s">
        <v>16</v>
      </c>
      <c r="L20" s="1">
        <v>2031</v>
      </c>
    </row>
    <row r="21" spans="1:14" x14ac:dyDescent="0.25">
      <c r="A21" s="1">
        <v>2034</v>
      </c>
      <c r="B21" s="2">
        <v>1.9633757477067153</v>
      </c>
      <c r="C21" s="2">
        <v>1.4255682962950651</v>
      </c>
      <c r="D21" s="2">
        <v>3.3889440440017804</v>
      </c>
      <c r="E21" s="2">
        <v>0.18253508055573361</v>
      </c>
      <c r="F21" s="2">
        <v>1.3270261517529724</v>
      </c>
      <c r="G21" s="2">
        <v>1.509561232308706</v>
      </c>
      <c r="H21" s="2">
        <v>4.8985052763104866</v>
      </c>
    </row>
    <row r="22" spans="1:14" x14ac:dyDescent="0.25">
      <c r="A22" s="1">
        <v>2035</v>
      </c>
      <c r="B22" s="2">
        <v>2.1419329273089716</v>
      </c>
      <c r="C22" s="2">
        <v>1.6209251872383275</v>
      </c>
      <c r="D22" s="2">
        <v>3.7628581145472992</v>
      </c>
      <c r="E22" s="2">
        <v>0.19145147127125225</v>
      </c>
      <c r="F22" s="2">
        <v>1.3936493303045716</v>
      </c>
      <c r="G22" s="2">
        <v>1.5851008015758239</v>
      </c>
      <c r="H22" s="2">
        <v>5.3479589161231225</v>
      </c>
      <c r="K22" s="21" t="s">
        <v>8</v>
      </c>
      <c r="L22" s="21" t="s">
        <v>9</v>
      </c>
    </row>
    <row r="23" spans="1:14" x14ac:dyDescent="0.25">
      <c r="A23" s="1">
        <v>2036</v>
      </c>
      <c r="B23" s="2">
        <v>2.3220462133270008</v>
      </c>
      <c r="C23" s="2">
        <v>1.8189396524660162</v>
      </c>
      <c r="D23" s="2">
        <v>4.1409858657930165</v>
      </c>
      <c r="E23" s="2">
        <v>0.19959089894932308</v>
      </c>
      <c r="F23" s="2">
        <v>1.4543431711229007</v>
      </c>
      <c r="G23" s="2">
        <v>1.6539340700722238</v>
      </c>
      <c r="H23" s="2">
        <v>5.7949199358652397</v>
      </c>
      <c r="K23" s="21" t="s">
        <v>11</v>
      </c>
      <c r="L23" t="s">
        <v>12</v>
      </c>
      <c r="M23" t="s">
        <v>13</v>
      </c>
      <c r="N23" t="s">
        <v>14</v>
      </c>
    </row>
    <row r="24" spans="1:14" x14ac:dyDescent="0.25">
      <c r="A24" s="1">
        <v>2037</v>
      </c>
      <c r="B24" s="2">
        <v>2.5041048065724896</v>
      </c>
      <c r="C24" s="2">
        <v>2.018996322570179</v>
      </c>
      <c r="D24" s="2">
        <v>4.5231011291426686</v>
      </c>
      <c r="E24" s="2">
        <v>0.20689503837763951</v>
      </c>
      <c r="F24" s="2">
        <v>1.5090653638739324</v>
      </c>
      <c r="G24" s="2">
        <v>1.715960402251572</v>
      </c>
      <c r="H24" s="2">
        <v>6.2390615313942401</v>
      </c>
      <c r="K24" s="1" t="s">
        <v>7</v>
      </c>
      <c r="L24" s="2">
        <v>2.3346698365183833</v>
      </c>
      <c r="M24" s="2">
        <v>0.20343887662303328</v>
      </c>
      <c r="N24" s="2">
        <v>5.0971438720209186</v>
      </c>
    </row>
    <row r="25" spans="1:14" x14ac:dyDescent="0.25">
      <c r="A25" s="1">
        <v>2038</v>
      </c>
      <c r="B25" s="2">
        <v>2.6852140025051421</v>
      </c>
      <c r="C25" s="2">
        <v>2.2200748774767893</v>
      </c>
      <c r="D25" s="2">
        <v>4.9052888799819314</v>
      </c>
      <c r="E25" s="2">
        <v>0.2131189408277934</v>
      </c>
      <c r="F25" s="2">
        <v>1.5581914214058574</v>
      </c>
      <c r="G25" s="2">
        <v>1.7713103622336508</v>
      </c>
      <c r="H25" s="2">
        <v>6.6765992422155822</v>
      </c>
      <c r="K25" s="22" t="s">
        <v>2</v>
      </c>
      <c r="L25" s="2">
        <v>1.4538486398658215</v>
      </c>
      <c r="M25" s="2">
        <v>4.9924978333497627E-2</v>
      </c>
      <c r="N25" s="2">
        <v>1.9355217553209627</v>
      </c>
    </row>
    <row r="26" spans="1:14" x14ac:dyDescent="0.25">
      <c r="A26" s="1">
        <v>2039</v>
      </c>
      <c r="B26" s="2">
        <v>2.8645590151227731</v>
      </c>
      <c r="C26" s="2">
        <v>2.4209569288058366</v>
      </c>
      <c r="D26" s="2">
        <v>5.2855159439286101</v>
      </c>
      <c r="E26" s="2">
        <v>0.21835278946407702</v>
      </c>
      <c r="F26" s="2">
        <v>1.6020572994976665</v>
      </c>
      <c r="G26" s="2">
        <v>1.8204100889617436</v>
      </c>
      <c r="H26" s="2">
        <v>7.1059260328903537</v>
      </c>
      <c r="K26" s="22" t="s">
        <v>23</v>
      </c>
      <c r="L26" s="2">
        <v>0.88082119665256198</v>
      </c>
      <c r="M26" s="2">
        <v>0.15351389828953566</v>
      </c>
      <c r="N26" s="2">
        <v>3.1616221166999563</v>
      </c>
    </row>
    <row r="27" spans="1:14" x14ac:dyDescent="0.25">
      <c r="A27" s="1">
        <v>2040</v>
      </c>
      <c r="B27" s="2">
        <v>3.0432829883513604</v>
      </c>
      <c r="C27" s="2">
        <v>2.6206788231450795</v>
      </c>
      <c r="D27" s="2">
        <v>5.6639618114964403</v>
      </c>
      <c r="E27" s="2">
        <v>0.22261639044320333</v>
      </c>
      <c r="F27" s="2">
        <v>1.640990638324991</v>
      </c>
      <c r="G27" s="2">
        <v>1.8636070287681943</v>
      </c>
      <c r="H27" s="2">
        <v>7.5275688402646352</v>
      </c>
      <c r="K27" s="1" t="s">
        <v>24</v>
      </c>
      <c r="L27" s="2">
        <v>1.2416834751837573</v>
      </c>
      <c r="M27" s="2">
        <v>0.20563410460179937</v>
      </c>
      <c r="N27" s="2">
        <v>3.9257442414642787</v>
      </c>
    </row>
    <row r="28" spans="1:14" x14ac:dyDescent="0.25">
      <c r="A28" s="1">
        <v>2041</v>
      </c>
      <c r="B28" s="2">
        <v>3.2497023383683645</v>
      </c>
      <c r="C28" s="2">
        <v>2.82874833062312</v>
      </c>
      <c r="D28" s="2">
        <v>6.0784506689914846</v>
      </c>
      <c r="E28" s="2">
        <v>0.22714483621611428</v>
      </c>
      <c r="F28" s="2">
        <v>1.6752719329902583</v>
      </c>
      <c r="G28" s="2">
        <v>1.9024167692063727</v>
      </c>
      <c r="H28" s="2">
        <v>7.9808674381978566</v>
      </c>
      <c r="K28" s="22" t="s">
        <v>2</v>
      </c>
      <c r="L28" s="2">
        <v>0.15243641578848099</v>
      </c>
      <c r="M28" s="2">
        <v>7.7910145878516109E-3</v>
      </c>
      <c r="N28" s="2">
        <v>0.21913772833520884</v>
      </c>
    </row>
    <row r="29" spans="1:14" x14ac:dyDescent="0.25">
      <c r="A29" s="1">
        <v>2042</v>
      </c>
      <c r="B29" s="2">
        <v>3.4531088211166194</v>
      </c>
      <c r="C29" s="2">
        <v>3.032348905081176</v>
      </c>
      <c r="D29" s="2">
        <v>6.4854577261977955</v>
      </c>
      <c r="E29" s="2">
        <v>0.23085666620263595</v>
      </c>
      <c r="F29" s="2">
        <v>1.7055487026560789</v>
      </c>
      <c r="G29" s="2">
        <v>1.9364053688587148</v>
      </c>
      <c r="H29" s="2">
        <v>8.4218630950565103</v>
      </c>
      <c r="K29" s="22" t="s">
        <v>23</v>
      </c>
      <c r="L29" s="2">
        <v>1.0892470593952763</v>
      </c>
      <c r="M29" s="2">
        <v>0.19784309001394776</v>
      </c>
      <c r="N29" s="2">
        <v>3.7066065131290697</v>
      </c>
    </row>
    <row r="30" spans="1:14" x14ac:dyDescent="0.25">
      <c r="A30" s="1">
        <v>2043</v>
      </c>
      <c r="B30" s="2">
        <v>3.6567614473397043</v>
      </c>
      <c r="C30" s="2">
        <v>3.2329469157684985</v>
      </c>
      <c r="D30" s="2">
        <v>6.8897083631082028</v>
      </c>
      <c r="E30" s="2">
        <v>0.23386835423762906</v>
      </c>
      <c r="F30" s="2">
        <v>1.7321583604029642</v>
      </c>
      <c r="G30" s="2">
        <v>1.9660267146405932</v>
      </c>
      <c r="H30" s="2">
        <v>8.8557350777487951</v>
      </c>
      <c r="K30" s="1" t="s">
        <v>15</v>
      </c>
      <c r="L30" s="2">
        <v>3.5763533117021407</v>
      </c>
      <c r="M30" s="2">
        <v>0.40907298122483265</v>
      </c>
      <c r="N30" s="2">
        <v>9.0228881134851981</v>
      </c>
    </row>
    <row r="31" spans="1:14" x14ac:dyDescent="0.25">
      <c r="A31" s="1">
        <v>2044</v>
      </c>
      <c r="B31" s="2">
        <v>3.8582165168269951</v>
      </c>
      <c r="C31" s="2">
        <v>3.4300471754224446</v>
      </c>
      <c r="D31" s="2">
        <v>7.2882636922494397</v>
      </c>
      <c r="E31" s="2">
        <v>0.23632812371276768</v>
      </c>
      <c r="F31" s="2">
        <v>1.755685007727593</v>
      </c>
      <c r="G31" s="2">
        <v>1.9920131314403606</v>
      </c>
      <c r="H31" s="2">
        <v>9.2802768236897997</v>
      </c>
    </row>
    <row r="32" spans="1:14" x14ac:dyDescent="0.25">
      <c r="A32" s="1">
        <v>2045</v>
      </c>
      <c r="B32" s="2">
        <v>4.0592046748398838</v>
      </c>
      <c r="C32" s="2">
        <v>3.6230480319423712</v>
      </c>
      <c r="D32" s="2">
        <v>7.682252706782255</v>
      </c>
      <c r="E32" s="2">
        <v>0.23834351910011731</v>
      </c>
      <c r="F32" s="2">
        <v>1.7766345229485849</v>
      </c>
      <c r="G32" s="2">
        <v>2.0149780420487025</v>
      </c>
      <c r="H32" s="2">
        <v>9.6972307488309575</v>
      </c>
    </row>
    <row r="33" spans="1:8" x14ac:dyDescent="0.25">
      <c r="A33" s="1">
        <v>2046</v>
      </c>
      <c r="B33" s="2">
        <v>4.2590625325343705</v>
      </c>
      <c r="C33" s="2">
        <v>3.8116026141011741</v>
      </c>
      <c r="D33" s="2">
        <v>8.0706651466355446</v>
      </c>
      <c r="E33" s="2">
        <v>0.23208573408490354</v>
      </c>
      <c r="F33" s="2">
        <v>1.8102488177871408</v>
      </c>
      <c r="G33" s="2">
        <v>2.0423345518720444</v>
      </c>
      <c r="H33" s="2">
        <v>10.112999698507588</v>
      </c>
    </row>
    <row r="34" spans="1:8" x14ac:dyDescent="0.25">
      <c r="A34" s="1">
        <v>2047</v>
      </c>
      <c r="B34" s="2">
        <v>4.455389097645245</v>
      </c>
      <c r="C34" s="2">
        <v>3.9953450528266918</v>
      </c>
      <c r="D34" s="2">
        <v>8.4507341504719378</v>
      </c>
      <c r="E34" s="2">
        <v>0.23332151896708669</v>
      </c>
      <c r="F34" s="2">
        <v>1.8273086383730193</v>
      </c>
      <c r="G34" s="2">
        <v>2.060630157340106</v>
      </c>
      <c r="H34" s="2">
        <v>10.511364307812043</v>
      </c>
    </row>
    <row r="35" spans="1:8" x14ac:dyDescent="0.25">
      <c r="A35" s="1">
        <v>2048</v>
      </c>
      <c r="B35" s="2">
        <v>4.6499095705742803</v>
      </c>
      <c r="C35" s="2">
        <v>4.1741710703695842</v>
      </c>
      <c r="D35" s="2">
        <v>8.8240806409438655</v>
      </c>
      <c r="E35" s="2">
        <v>0.23432288478198016</v>
      </c>
      <c r="F35" s="2">
        <v>1.8428864354096506</v>
      </c>
      <c r="G35" s="2">
        <v>2.0772093201916308</v>
      </c>
      <c r="H35" s="2">
        <v>10.901289961135497</v>
      </c>
    </row>
    <row r="36" spans="1:8" x14ac:dyDescent="0.25">
      <c r="A36" s="1">
        <v>2049</v>
      </c>
      <c r="B36" s="2">
        <v>4.8535100379946279</v>
      </c>
      <c r="C36" s="2">
        <v>4.3479935179351088</v>
      </c>
      <c r="D36" s="2">
        <v>9.2015035559297367</v>
      </c>
      <c r="E36" s="2">
        <v>0.23522196594508774</v>
      </c>
      <c r="F36" s="2">
        <v>1.8571899718438958</v>
      </c>
      <c r="G36" s="2">
        <v>2.0924119377889836</v>
      </c>
      <c r="H36" s="2">
        <v>11.293915493718721</v>
      </c>
    </row>
    <row r="37" spans="1:8" x14ac:dyDescent="0.25">
      <c r="A37" s="1">
        <v>2050</v>
      </c>
      <c r="B37" s="2">
        <v>5.0555954387531656</v>
      </c>
      <c r="C37" s="2">
        <v>4.5167606888814138</v>
      </c>
      <c r="D37" s="2">
        <v>9.5723561276345794</v>
      </c>
      <c r="E37" s="2">
        <v>0.23601630183903793</v>
      </c>
      <c r="F37" s="2">
        <v>1.8704631549979742</v>
      </c>
      <c r="G37" s="2">
        <v>2.106479456837012</v>
      </c>
      <c r="H37" s="2">
        <v>11.678835584471592</v>
      </c>
    </row>
    <row r="38" spans="1:8" x14ac:dyDescent="0.25">
      <c r="A38" s="1" t="s">
        <v>15</v>
      </c>
      <c r="B38" s="2">
        <v>70.88550365943712</v>
      </c>
      <c r="C38" s="2">
        <v>57.214952018474627</v>
      </c>
      <c r="D38" s="2">
        <v>128.10045567791175</v>
      </c>
      <c r="E38" s="2">
        <v>5.0575629098760562</v>
      </c>
      <c r="F38" s="2">
        <v>36.804415074539946</v>
      </c>
      <c r="G38" s="2">
        <v>41.861977984416008</v>
      </c>
      <c r="H38" s="2">
        <v>169.96243366232775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3" workbookViewId="0">
      <selection activeCell="L24" sqref="L24:N30"/>
    </sheetView>
  </sheetViews>
  <sheetFormatPr defaultRowHeight="15" x14ac:dyDescent="0.25"/>
  <cols>
    <col min="1" max="1" width="20.5703125" bestFit="1" customWidth="1"/>
    <col min="2" max="2" width="16.28515625" bestFit="1" customWidth="1"/>
    <col min="3" max="3" width="12" bestFit="1" customWidth="1"/>
    <col min="4" max="4" width="18.42578125" bestFit="1" customWidth="1"/>
    <col min="5" max="5" width="17.7109375" bestFit="1" customWidth="1"/>
    <col min="6" max="6" width="12" bestFit="1" customWidth="1"/>
    <col min="7" max="7" width="20.85546875" bestFit="1" customWidth="1"/>
    <col min="8" max="8" width="12" bestFit="1" customWidth="1"/>
    <col min="11" max="11" width="20.5703125" bestFit="1" customWidth="1"/>
    <col min="12" max="12" width="16.28515625" bestFit="1" customWidth="1"/>
    <col min="13" max="15" width="12" customWidth="1"/>
  </cols>
  <sheetData>
    <row r="1" spans="1:14" x14ac:dyDescent="0.25">
      <c r="A1" s="21" t="s">
        <v>3</v>
      </c>
      <c r="B1" t="s">
        <v>5</v>
      </c>
    </row>
    <row r="2" spans="1:14" x14ac:dyDescent="0.25">
      <c r="A2" s="21" t="s">
        <v>17</v>
      </c>
      <c r="B2" t="s">
        <v>12</v>
      </c>
      <c r="K2" s="21" t="s">
        <v>3</v>
      </c>
      <c r="L2" t="s">
        <v>5</v>
      </c>
    </row>
    <row r="3" spans="1:14" x14ac:dyDescent="0.25">
      <c r="K3" s="21" t="s">
        <v>16</v>
      </c>
      <c r="L3" s="1">
        <v>2030</v>
      </c>
    </row>
    <row r="4" spans="1:14" x14ac:dyDescent="0.25">
      <c r="A4" s="21" t="s">
        <v>8</v>
      </c>
      <c r="B4" s="21" t="s">
        <v>9</v>
      </c>
    </row>
    <row r="5" spans="1:14" x14ac:dyDescent="0.25">
      <c r="B5" t="s">
        <v>7</v>
      </c>
      <c r="D5" t="s">
        <v>33</v>
      </c>
      <c r="E5" t="s">
        <v>24</v>
      </c>
      <c r="G5" t="s">
        <v>34</v>
      </c>
      <c r="H5" t="s">
        <v>15</v>
      </c>
      <c r="K5" s="21" t="s">
        <v>8</v>
      </c>
      <c r="L5" s="21" t="s">
        <v>9</v>
      </c>
    </row>
    <row r="6" spans="1:14" x14ac:dyDescent="0.25">
      <c r="A6" s="21" t="s">
        <v>11</v>
      </c>
      <c r="B6" t="s">
        <v>2</v>
      </c>
      <c r="C6" t="s">
        <v>23</v>
      </c>
      <c r="E6" t="s">
        <v>2</v>
      </c>
      <c r="F6" t="s">
        <v>23</v>
      </c>
      <c r="K6" s="21" t="s">
        <v>11</v>
      </c>
      <c r="L6" t="s">
        <v>12</v>
      </c>
      <c r="M6" t="s">
        <v>13</v>
      </c>
      <c r="N6" t="s">
        <v>14</v>
      </c>
    </row>
    <row r="7" spans="1:14" x14ac:dyDescent="0.25">
      <c r="A7" s="1">
        <v>2020</v>
      </c>
      <c r="B7" s="2">
        <v>0</v>
      </c>
      <c r="C7" s="2">
        <v>7.5458396807560728E-17</v>
      </c>
      <c r="D7" s="2">
        <v>7.5458396807560728E-17</v>
      </c>
      <c r="E7" s="2">
        <v>1.0779198361173551E-3</v>
      </c>
      <c r="F7" s="2">
        <v>4.8322210234015868E-5</v>
      </c>
      <c r="G7" s="2">
        <v>1.126242046351371E-3</v>
      </c>
      <c r="H7" s="2">
        <v>1.1262420463514465E-3</v>
      </c>
      <c r="K7" s="1" t="s">
        <v>7</v>
      </c>
      <c r="L7" s="2">
        <v>0.43724025270812605</v>
      </c>
      <c r="M7" s="2">
        <v>1.7057303113516872E-2</v>
      </c>
      <c r="N7" s="2">
        <v>0.65984009720452363</v>
      </c>
    </row>
    <row r="8" spans="1:14" x14ac:dyDescent="0.25">
      <c r="A8" s="1">
        <v>2021</v>
      </c>
      <c r="B8" s="2">
        <v>5.6625786449473026E-2</v>
      </c>
      <c r="C8" s="2">
        <v>1.9180183610142489E-3</v>
      </c>
      <c r="D8" s="2">
        <v>5.8543804810487272E-2</v>
      </c>
      <c r="E8" s="2">
        <v>3.5016502362901331E-3</v>
      </c>
      <c r="F8" s="2">
        <v>1.2731312985907264E-3</v>
      </c>
      <c r="G8" s="2">
        <v>4.7747815348808597E-3</v>
      </c>
      <c r="H8" s="2">
        <v>6.3318586345368133E-2</v>
      </c>
      <c r="K8" s="22" t="s">
        <v>2</v>
      </c>
      <c r="L8" s="2">
        <v>0.41034211961991307</v>
      </c>
      <c r="M8" s="2">
        <v>1.2335885002882657E-2</v>
      </c>
      <c r="N8" s="2">
        <v>0.56410144817196262</v>
      </c>
    </row>
    <row r="9" spans="1:14" x14ac:dyDescent="0.25">
      <c r="A9" s="1">
        <v>2022</v>
      </c>
      <c r="B9" s="2">
        <v>0.1015661945930475</v>
      </c>
      <c r="C9" s="2">
        <v>3.6550632193180807E-3</v>
      </c>
      <c r="D9" s="2">
        <v>0.10522125781236558</v>
      </c>
      <c r="E9" s="2">
        <v>7.4696234789677742E-3</v>
      </c>
      <c r="F9" s="2">
        <v>3.5805109406498231E-3</v>
      </c>
      <c r="G9" s="2">
        <v>1.1050134419617597E-2</v>
      </c>
      <c r="H9" s="2">
        <v>0.11627139223198317</v>
      </c>
      <c r="K9" s="22" t="s">
        <v>23</v>
      </c>
      <c r="L9" s="2">
        <v>2.6898133088212983E-2</v>
      </c>
      <c r="M9" s="2">
        <v>4.7214181106342134E-3</v>
      </c>
      <c r="N9" s="2">
        <v>9.5738649032560977E-2</v>
      </c>
    </row>
    <row r="10" spans="1:14" x14ac:dyDescent="0.25">
      <c r="A10" s="1">
        <v>2023</v>
      </c>
      <c r="B10" s="2">
        <v>0.13792009585608511</v>
      </c>
      <c r="C10" s="2">
        <v>5.2017545470508988E-3</v>
      </c>
      <c r="D10" s="2">
        <v>0.14312185040313602</v>
      </c>
      <c r="E10" s="2">
        <v>1.2550310891707821E-2</v>
      </c>
      <c r="F10" s="2">
        <v>6.7824357940117841E-3</v>
      </c>
      <c r="G10" s="2">
        <v>1.9332746685719604E-2</v>
      </c>
      <c r="H10" s="2">
        <v>0.16245459708885562</v>
      </c>
      <c r="K10" s="1" t="s">
        <v>24</v>
      </c>
      <c r="L10" s="2">
        <v>8.2704317255813564E-2</v>
      </c>
      <c r="M10" s="2">
        <v>8.9117256736855072E-3</v>
      </c>
      <c r="N10" s="2">
        <v>0.19094743967977357</v>
      </c>
    </row>
    <row r="11" spans="1:14" x14ac:dyDescent="0.25">
      <c r="A11" s="1">
        <v>2024</v>
      </c>
      <c r="B11" s="2">
        <v>0.1673513758770877</v>
      </c>
      <c r="C11" s="2">
        <v>6.6800939289168651E-3</v>
      </c>
      <c r="D11" s="2">
        <v>0.17403146980600456</v>
      </c>
      <c r="E11" s="2">
        <v>1.9157285047179059E-2</v>
      </c>
      <c r="F11" s="2">
        <v>1.1025501831527503E-2</v>
      </c>
      <c r="G11" s="2">
        <v>3.0182786878706562E-2</v>
      </c>
      <c r="H11" s="2">
        <v>0.20421425668471113</v>
      </c>
      <c r="K11" s="22" t="s">
        <v>2</v>
      </c>
      <c r="L11" s="2">
        <v>4.509793175903825E-2</v>
      </c>
      <c r="M11" s="2">
        <v>2.0851819330027495E-3</v>
      </c>
      <c r="N11" s="2">
        <v>6.2871417751177536E-2</v>
      </c>
    </row>
    <row r="12" spans="1:14" x14ac:dyDescent="0.25">
      <c r="A12" s="1">
        <v>2025</v>
      </c>
      <c r="B12" s="2">
        <v>0.19168732800766186</v>
      </c>
      <c r="C12" s="2">
        <v>8.0361347992312232E-3</v>
      </c>
      <c r="D12" s="2">
        <v>0.19972346280689307</v>
      </c>
      <c r="E12" s="2">
        <v>2.4990216112351898E-2</v>
      </c>
      <c r="F12" s="2">
        <v>1.6141046500253064E-2</v>
      </c>
      <c r="G12" s="2">
        <v>4.1131262612604962E-2</v>
      </c>
      <c r="H12" s="2">
        <v>0.24085472541949801</v>
      </c>
      <c r="K12" s="22" t="s">
        <v>23</v>
      </c>
      <c r="L12" s="2">
        <v>3.7606385496775314E-2</v>
      </c>
      <c r="M12" s="2">
        <v>6.8265437406827582E-3</v>
      </c>
      <c r="N12" s="2">
        <v>0.12807602192859602</v>
      </c>
    </row>
    <row r="13" spans="1:14" x14ac:dyDescent="0.25">
      <c r="A13" s="1">
        <v>2026</v>
      </c>
      <c r="B13" s="2">
        <v>0.22161488499152604</v>
      </c>
      <c r="C13" s="2">
        <v>8.245714419640178E-3</v>
      </c>
      <c r="D13" s="2">
        <v>0.22986059941116621</v>
      </c>
      <c r="E13" s="2">
        <v>2.8741527480948496E-2</v>
      </c>
      <c r="F13" s="2">
        <v>2.1003247521049834E-2</v>
      </c>
      <c r="G13" s="2">
        <v>4.974477500199833E-2</v>
      </c>
      <c r="H13" s="2">
        <v>0.27960537441316452</v>
      </c>
      <c r="K13" s="1" t="s">
        <v>15</v>
      </c>
      <c r="L13" s="2">
        <v>0.51994456996393967</v>
      </c>
      <c r="M13" s="2">
        <v>2.5969028787202381E-2</v>
      </c>
      <c r="N13" s="2">
        <v>0.8507875368842972</v>
      </c>
    </row>
    <row r="14" spans="1:14" x14ac:dyDescent="0.25">
      <c r="A14" s="1">
        <v>2027</v>
      </c>
      <c r="B14" s="2">
        <v>0.25782193611912962</v>
      </c>
      <c r="C14" s="2">
        <v>1.1745091232163156E-2</v>
      </c>
      <c r="D14" s="2">
        <v>0.26956702735129279</v>
      </c>
      <c r="E14" s="2">
        <v>3.2528678513955425E-2</v>
      </c>
      <c r="F14" s="2">
        <v>2.5555101531952056E-2</v>
      </c>
      <c r="G14" s="2">
        <v>5.8083780045907481E-2</v>
      </c>
      <c r="H14" s="2">
        <v>0.32765080739720026</v>
      </c>
    </row>
    <row r="15" spans="1:14" x14ac:dyDescent="0.25">
      <c r="A15" s="1">
        <v>2028</v>
      </c>
      <c r="B15" s="2">
        <v>0.30131522797537613</v>
      </c>
      <c r="C15" s="2">
        <v>1.6094905562084143E-2</v>
      </c>
      <c r="D15" s="2">
        <v>0.31741013353746028</v>
      </c>
      <c r="E15" s="2">
        <v>3.6522651266583772E-2</v>
      </c>
      <c r="F15" s="2">
        <v>2.9831927049350383E-2</v>
      </c>
      <c r="G15" s="2">
        <v>6.6354578315934151E-2</v>
      </c>
      <c r="H15" s="2">
        <v>0.38376471185339445</v>
      </c>
    </row>
    <row r="16" spans="1:14" x14ac:dyDescent="0.25">
      <c r="A16" s="1">
        <v>2029</v>
      </c>
      <c r="B16" s="2">
        <v>0.35194333852088722</v>
      </c>
      <c r="C16" s="2">
        <v>2.1173875525529438E-2</v>
      </c>
      <c r="D16" s="2">
        <v>0.37311721404641668</v>
      </c>
      <c r="E16" s="2">
        <v>4.0716394583263801E-2</v>
      </c>
      <c r="F16" s="2">
        <v>3.3845045646392589E-2</v>
      </c>
      <c r="G16" s="2">
        <v>7.4561440229656384E-2</v>
      </c>
      <c r="H16" s="2">
        <v>0.44767865427607306</v>
      </c>
    </row>
    <row r="17" spans="1:14" x14ac:dyDescent="0.25">
      <c r="A17" s="1">
        <v>2030</v>
      </c>
      <c r="B17" s="2">
        <v>0.41034211961991307</v>
      </c>
      <c r="C17" s="2">
        <v>2.6898133088212983E-2</v>
      </c>
      <c r="D17" s="2">
        <v>0.43724025270812605</v>
      </c>
      <c r="E17" s="2">
        <v>4.509793175903825E-2</v>
      </c>
      <c r="F17" s="2">
        <v>3.7606385496775314E-2</v>
      </c>
      <c r="G17" s="2">
        <v>8.2704317255813564E-2</v>
      </c>
      <c r="H17" s="2">
        <v>0.51994456996393967</v>
      </c>
    </row>
    <row r="18" spans="1:14" x14ac:dyDescent="0.25">
      <c r="A18" s="1">
        <v>2031</v>
      </c>
      <c r="B18" s="2">
        <v>0.4735244151412612</v>
      </c>
      <c r="C18" s="2">
        <v>3.3238535722738188E-2</v>
      </c>
      <c r="D18" s="2">
        <v>0.50676295086399936</v>
      </c>
      <c r="E18" s="2">
        <v>4.9649160616288386E-2</v>
      </c>
      <c r="F18" s="2">
        <v>4.1103662618689675E-2</v>
      </c>
      <c r="G18" s="2">
        <v>9.0752823234978061E-2</v>
      </c>
      <c r="H18" s="2">
        <v>0.59751577409897749</v>
      </c>
    </row>
    <row r="19" spans="1:14" x14ac:dyDescent="0.25">
      <c r="A19" s="1">
        <v>2032</v>
      </c>
      <c r="B19" s="2">
        <v>0.5404629877286844</v>
      </c>
      <c r="C19" s="2">
        <v>3.9740412864915566E-2</v>
      </c>
      <c r="D19" s="2">
        <v>0.58020340059359998</v>
      </c>
      <c r="E19" s="2">
        <v>5.439074113132375E-2</v>
      </c>
      <c r="F19" s="2">
        <v>4.4338417091795791E-2</v>
      </c>
      <c r="G19" s="2">
        <v>9.8729158223119534E-2</v>
      </c>
      <c r="H19" s="2">
        <v>0.67893255881671943</v>
      </c>
      <c r="K19" s="21" t="s">
        <v>3</v>
      </c>
      <c r="L19" t="s">
        <v>5</v>
      </c>
    </row>
    <row r="20" spans="1:14" x14ac:dyDescent="0.25">
      <c r="A20" s="1">
        <v>2033</v>
      </c>
      <c r="B20" s="2">
        <v>0.61054207209250588</v>
      </c>
      <c r="C20" s="2">
        <v>4.6647724371666185E-2</v>
      </c>
      <c r="D20" s="2">
        <v>0.65718979646417208</v>
      </c>
      <c r="E20" s="2">
        <v>5.9019277456701373E-2</v>
      </c>
      <c r="F20" s="2">
        <v>4.7325496661931366E-2</v>
      </c>
      <c r="G20" s="2">
        <v>0.10634477411863275</v>
      </c>
      <c r="H20" s="2">
        <v>0.76353457058280472</v>
      </c>
      <c r="K20" s="21" t="s">
        <v>16</v>
      </c>
      <c r="L20" s="1">
        <v>2031</v>
      </c>
    </row>
    <row r="21" spans="1:14" x14ac:dyDescent="0.25">
      <c r="A21" s="1">
        <v>2034</v>
      </c>
      <c r="B21" s="2">
        <v>0.68376108583847284</v>
      </c>
      <c r="C21" s="2">
        <v>5.3795030048870381E-2</v>
      </c>
      <c r="D21" s="2">
        <v>0.73755611588734327</v>
      </c>
      <c r="E21" s="2">
        <v>6.3569281137440953E-2</v>
      </c>
      <c r="F21" s="2">
        <v>5.0076458556715941E-2</v>
      </c>
      <c r="G21" s="2">
        <v>0.11364573969415689</v>
      </c>
      <c r="H21" s="2">
        <v>0.85120185558150019</v>
      </c>
    </row>
    <row r="22" spans="1:14" x14ac:dyDescent="0.25">
      <c r="A22" s="1">
        <v>2035</v>
      </c>
      <c r="B22" s="2">
        <v>0.76062535535019826</v>
      </c>
      <c r="C22" s="2">
        <v>6.1166988197672731E-2</v>
      </c>
      <c r="D22" s="2">
        <v>0.82179234354787101</v>
      </c>
      <c r="E22" s="2">
        <v>6.7986649587094453E-2</v>
      </c>
      <c r="F22" s="2">
        <v>5.2590540766210253E-2</v>
      </c>
      <c r="G22" s="2">
        <v>0.12057719035330471</v>
      </c>
      <c r="H22" s="2">
        <v>0.94236953390117573</v>
      </c>
      <c r="K22" s="21" t="s">
        <v>8</v>
      </c>
      <c r="L22" s="21" t="s">
        <v>9</v>
      </c>
    </row>
    <row r="23" spans="1:14" x14ac:dyDescent="0.25">
      <c r="A23" s="1">
        <v>2036</v>
      </c>
      <c r="B23" s="2">
        <v>0.84125815280628435</v>
      </c>
      <c r="C23" s="2">
        <v>6.8639232168528908E-2</v>
      </c>
      <c r="D23" s="2">
        <v>0.90989738497481332</v>
      </c>
      <c r="E23" s="2">
        <v>7.2310133193463633E-2</v>
      </c>
      <c r="F23" s="2">
        <v>5.488087438199625E-2</v>
      </c>
      <c r="G23" s="2">
        <v>0.12719100757545987</v>
      </c>
      <c r="H23" s="2">
        <v>1.0370883925502732</v>
      </c>
      <c r="K23" s="21" t="s">
        <v>11</v>
      </c>
      <c r="L23" t="s">
        <v>12</v>
      </c>
      <c r="M23" t="s">
        <v>13</v>
      </c>
      <c r="N23" t="s">
        <v>14</v>
      </c>
    </row>
    <row r="24" spans="1:14" x14ac:dyDescent="0.25">
      <c r="A24" s="1">
        <v>2037</v>
      </c>
      <c r="B24" s="2">
        <v>0.92414568365034144</v>
      </c>
      <c r="C24" s="2">
        <v>7.6188540474346381E-2</v>
      </c>
      <c r="D24" s="2">
        <v>1.0003342241246878</v>
      </c>
      <c r="E24" s="2">
        <v>7.6355093518260184E-2</v>
      </c>
      <c r="F24" s="2">
        <v>5.6945862787695561E-2</v>
      </c>
      <c r="G24" s="2">
        <v>0.13330095630595573</v>
      </c>
      <c r="H24" s="2">
        <v>1.1336351804306435</v>
      </c>
      <c r="K24" s="1" t="s">
        <v>7</v>
      </c>
      <c r="L24" s="2">
        <v>0.50676295086399936</v>
      </c>
      <c r="M24" s="2">
        <v>1.9732301398058434E-2</v>
      </c>
      <c r="N24" s="2">
        <v>0.74501374709481349</v>
      </c>
    </row>
    <row r="25" spans="1:14" x14ac:dyDescent="0.25">
      <c r="A25" s="1">
        <v>2038</v>
      </c>
      <c r="B25" s="2">
        <v>1.0092551124433502</v>
      </c>
      <c r="C25" s="2">
        <v>8.3776410470822238E-2</v>
      </c>
      <c r="D25" s="2">
        <v>1.0930315229141725</v>
      </c>
      <c r="E25" s="2">
        <v>8.0102137255464598E-2</v>
      </c>
      <c r="F25" s="2">
        <v>5.8799676279466313E-2</v>
      </c>
      <c r="G25" s="2">
        <v>0.13890181353493092</v>
      </c>
      <c r="H25" s="2">
        <v>1.2319333364491034</v>
      </c>
      <c r="K25" s="22" t="s">
        <v>2</v>
      </c>
      <c r="L25" s="2">
        <v>0.4735244151412612</v>
      </c>
      <c r="M25" s="2">
        <v>1.3939324104113693E-2</v>
      </c>
      <c r="N25" s="2">
        <v>0.62570725212500378</v>
      </c>
    </row>
    <row r="26" spans="1:14" x14ac:dyDescent="0.25">
      <c r="A26" s="1">
        <v>2039</v>
      </c>
      <c r="B26" s="2">
        <v>1.0959186608554639</v>
      </c>
      <c r="C26" s="2">
        <v>9.1356865237956095E-2</v>
      </c>
      <c r="D26" s="2">
        <v>1.18727552609342</v>
      </c>
      <c r="E26" s="2">
        <v>8.3537080353455459E-2</v>
      </c>
      <c r="F26" s="2">
        <v>6.0454992433874206E-2</v>
      </c>
      <c r="G26" s="2">
        <v>0.14399207278732967</v>
      </c>
      <c r="H26" s="2">
        <v>1.3312675988807496</v>
      </c>
      <c r="K26" s="22" t="s">
        <v>23</v>
      </c>
      <c r="L26" s="2">
        <v>3.3238535722738188E-2</v>
      </c>
      <c r="M26" s="2">
        <v>5.7929772939447413E-3</v>
      </c>
      <c r="N26" s="2">
        <v>0.11930649496980968</v>
      </c>
    </row>
    <row r="27" spans="1:14" x14ac:dyDescent="0.25">
      <c r="A27" s="1">
        <v>2040</v>
      </c>
      <c r="B27" s="2">
        <v>1.1850175213183216</v>
      </c>
      <c r="C27" s="2">
        <v>9.8893540496040724E-2</v>
      </c>
      <c r="D27" s="2">
        <v>1.2839110618143623</v>
      </c>
      <c r="E27" s="2">
        <v>8.6684125077289439E-2</v>
      </c>
      <c r="F27" s="2">
        <v>6.1924175031131734E-2</v>
      </c>
      <c r="G27" s="2">
        <v>0.14860830010842119</v>
      </c>
      <c r="H27" s="2">
        <v>1.4325193619227834</v>
      </c>
      <c r="K27" s="1" t="s">
        <v>24</v>
      </c>
      <c r="L27" s="2">
        <v>9.0752823234978061E-2</v>
      </c>
      <c r="M27" s="2">
        <v>9.6410704132245881E-3</v>
      </c>
      <c r="N27" s="2">
        <v>0.21071385794227593</v>
      </c>
    </row>
    <row r="28" spans="1:14" x14ac:dyDescent="0.25">
      <c r="A28" s="1">
        <v>2041</v>
      </c>
      <c r="B28" s="2">
        <v>1.2768391974913453</v>
      </c>
      <c r="C28" s="2">
        <v>0.10674522002351396</v>
      </c>
      <c r="D28" s="2">
        <v>1.3835844175148593</v>
      </c>
      <c r="E28" s="2">
        <v>8.9247383356995599E-2</v>
      </c>
      <c r="F28" s="2">
        <v>6.3217808792085217E-2</v>
      </c>
      <c r="G28" s="2">
        <v>0.15246519214908083</v>
      </c>
      <c r="H28" s="2">
        <v>1.53604960966394</v>
      </c>
      <c r="K28" s="22" t="s">
        <v>2</v>
      </c>
      <c r="L28" s="2">
        <v>4.9649160616288386E-2</v>
      </c>
      <c r="M28" s="2">
        <v>2.175293431566183E-3</v>
      </c>
      <c r="N28" s="2">
        <v>7.0841914050612922E-2</v>
      </c>
    </row>
    <row r="29" spans="1:14" x14ac:dyDescent="0.25">
      <c r="A29" s="1">
        <v>2042</v>
      </c>
      <c r="B29" s="2">
        <v>1.3691842525130435</v>
      </c>
      <c r="C29" s="2">
        <v>0.11442826056910098</v>
      </c>
      <c r="D29" s="2">
        <v>1.4836125130821445</v>
      </c>
      <c r="E29" s="2">
        <v>9.1536446815509834E-2</v>
      </c>
      <c r="F29" s="2">
        <v>6.4360328402116182E-2</v>
      </c>
      <c r="G29" s="2">
        <v>0.15589677521762602</v>
      </c>
      <c r="H29" s="2">
        <v>1.6395092882997704</v>
      </c>
      <c r="K29" s="22" t="s">
        <v>23</v>
      </c>
      <c r="L29" s="2">
        <v>4.1103662618689675E-2</v>
      </c>
      <c r="M29" s="2">
        <v>7.4657769816584051E-3</v>
      </c>
      <c r="N29" s="2">
        <v>0.13987194389166299</v>
      </c>
    </row>
    <row r="30" spans="1:14" x14ac:dyDescent="0.25">
      <c r="A30" s="1">
        <v>2043</v>
      </c>
      <c r="B30" s="2">
        <v>1.4632663055421293</v>
      </c>
      <c r="C30" s="2">
        <v>0.12199799682145276</v>
      </c>
      <c r="D30" s="2">
        <v>1.5852643023635822</v>
      </c>
      <c r="E30" s="2">
        <v>9.3583266947170604E-2</v>
      </c>
      <c r="F30" s="2">
        <v>6.5364466430300527E-2</v>
      </c>
      <c r="G30" s="2">
        <v>0.15894773337747115</v>
      </c>
      <c r="H30" s="2">
        <v>1.7442120357410533</v>
      </c>
      <c r="K30" s="1" t="s">
        <v>15</v>
      </c>
      <c r="L30" s="2">
        <v>0.59751577409897749</v>
      </c>
      <c r="M30" s="2">
        <v>2.9373371811283022E-2</v>
      </c>
      <c r="N30" s="2">
        <v>0.95572760503708942</v>
      </c>
    </row>
    <row r="31" spans="1:14" x14ac:dyDescent="0.25">
      <c r="A31" s="1">
        <v>2044</v>
      </c>
      <c r="B31" s="2">
        <v>1.5584177598582389</v>
      </c>
      <c r="C31" s="2">
        <v>0.12943574246877149</v>
      </c>
      <c r="D31" s="2">
        <v>1.6878535023270105</v>
      </c>
      <c r="E31" s="2">
        <v>9.5458081095677105E-2</v>
      </c>
      <c r="F31" s="2">
        <v>6.6252264442550668E-2</v>
      </c>
      <c r="G31" s="2">
        <v>0.16171034553822777</v>
      </c>
      <c r="H31" s="2">
        <v>1.8495638478652383</v>
      </c>
    </row>
    <row r="32" spans="1:14" x14ac:dyDescent="0.25">
      <c r="A32" s="1">
        <v>2045</v>
      </c>
      <c r="B32" s="2">
        <v>1.6551701033537156</v>
      </c>
      <c r="C32" s="2">
        <v>0.13671879365820269</v>
      </c>
      <c r="D32" s="2">
        <v>1.7918888970119182</v>
      </c>
      <c r="E32" s="2">
        <v>9.7186296021939456E-2</v>
      </c>
      <c r="F32" s="2">
        <v>6.7042812186739048E-2</v>
      </c>
      <c r="G32" s="2">
        <v>0.1642291082086785</v>
      </c>
      <c r="H32" s="2">
        <v>1.9561180052205966</v>
      </c>
    </row>
    <row r="33" spans="1:8" x14ac:dyDescent="0.25">
      <c r="A33" s="1">
        <v>2046</v>
      </c>
      <c r="B33" s="2">
        <v>1.7531629348482567</v>
      </c>
      <c r="C33" s="2">
        <v>0.14383406090947826</v>
      </c>
      <c r="D33" s="2">
        <v>1.8969969957577351</v>
      </c>
      <c r="E33" s="2">
        <v>9.5533724521904048E-2</v>
      </c>
      <c r="F33" s="2">
        <v>6.8311276142910965E-2</v>
      </c>
      <c r="G33" s="2">
        <v>0.163845000664815</v>
      </c>
      <c r="H33" s="2">
        <v>2.0608419964225502</v>
      </c>
    </row>
    <row r="34" spans="1:8" x14ac:dyDescent="0.25">
      <c r="A34" s="1">
        <v>2047</v>
      </c>
      <c r="B34" s="2">
        <v>1.8521171852471032</v>
      </c>
      <c r="C34" s="2">
        <v>0.15076773784251668</v>
      </c>
      <c r="D34" s="2">
        <v>2.0028849230896197</v>
      </c>
      <c r="E34" s="2">
        <v>9.6992380574637688E-2</v>
      </c>
      <c r="F34" s="2">
        <v>6.8955042957472429E-2</v>
      </c>
      <c r="G34" s="2">
        <v>0.16594742353211012</v>
      </c>
      <c r="H34" s="2">
        <v>2.1688323466217301</v>
      </c>
    </row>
    <row r="35" spans="1:8" x14ac:dyDescent="0.25">
      <c r="A35" s="1">
        <v>2048</v>
      </c>
      <c r="B35" s="2">
        <v>1.9527110803227949</v>
      </c>
      <c r="C35" s="2">
        <v>0.15751588944790884</v>
      </c>
      <c r="D35" s="2">
        <v>2.1102269697707037</v>
      </c>
      <c r="E35" s="2">
        <v>9.8402966023802343E-2</v>
      </c>
      <c r="F35" s="2">
        <v>6.9542884355081144E-2</v>
      </c>
      <c r="G35" s="2">
        <v>0.16794585037888349</v>
      </c>
      <c r="H35" s="2">
        <v>2.278172820149587</v>
      </c>
    </row>
    <row r="36" spans="1:8" x14ac:dyDescent="0.25">
      <c r="A36" s="1">
        <v>2049</v>
      </c>
      <c r="B36" s="2">
        <v>2.0582934919894562</v>
      </c>
      <c r="C36" s="2">
        <v>0.16407522709189087</v>
      </c>
      <c r="D36" s="2">
        <v>2.2223687190813473</v>
      </c>
      <c r="E36" s="2">
        <v>9.9753753033914178E-2</v>
      </c>
      <c r="F36" s="2">
        <v>7.0082640446939459E-2</v>
      </c>
      <c r="G36" s="2">
        <v>0.16983639348085364</v>
      </c>
      <c r="H36" s="2">
        <v>2.392205112562201</v>
      </c>
    </row>
    <row r="37" spans="1:8" x14ac:dyDescent="0.25">
      <c r="A37" s="1">
        <v>2050</v>
      </c>
      <c r="B37" s="2">
        <v>2.1654708060767653</v>
      </c>
      <c r="C37" s="2">
        <v>0.17044379958043071</v>
      </c>
      <c r="D37" s="2">
        <v>2.3359146056571962</v>
      </c>
      <c r="E37" s="2">
        <v>0.10109321791711348</v>
      </c>
      <c r="F37" s="2">
        <v>7.0583515282942419E-2</v>
      </c>
      <c r="G37" s="2">
        <v>0.17167673320005589</v>
      </c>
      <c r="H37" s="2">
        <v>2.5075913388572522</v>
      </c>
    </row>
    <row r="38" spans="1:8" x14ac:dyDescent="0.25">
      <c r="A38" s="1" t="s">
        <v>15</v>
      </c>
      <c r="B38" s="2">
        <v>27.42733245247792</v>
      </c>
      <c r="C38" s="2">
        <v>2.1590547931499859</v>
      </c>
      <c r="D38" s="2">
        <v>29.586387245627911</v>
      </c>
      <c r="E38" s="2">
        <v>1.9047453848418503</v>
      </c>
      <c r="F38" s="2">
        <v>1.3888458518694322</v>
      </c>
      <c r="G38" s="2">
        <v>3.2935912367112832</v>
      </c>
      <c r="H38" s="2">
        <v>32.87997848233919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45"/>
  <sheetViews>
    <sheetView topLeftCell="A169" workbookViewId="0">
      <selection activeCell="F188" sqref="F188"/>
    </sheetView>
  </sheetViews>
  <sheetFormatPr defaultRowHeight="15" x14ac:dyDescent="0.25"/>
  <cols>
    <col min="5" max="5" width="21.140625" customWidth="1"/>
    <col min="6" max="6" width="12" bestFit="1" customWidth="1"/>
  </cols>
  <sheetData>
    <row r="1" spans="1:6" x14ac:dyDescent="0.25">
      <c r="A1" t="s">
        <v>16</v>
      </c>
      <c r="B1" t="s">
        <v>20</v>
      </c>
      <c r="C1" t="s">
        <v>3</v>
      </c>
      <c r="D1" t="s">
        <v>17</v>
      </c>
      <c r="E1" t="s">
        <v>6</v>
      </c>
      <c r="F1" t="s">
        <v>19</v>
      </c>
    </row>
    <row r="2" spans="1:6" x14ac:dyDescent="0.25">
      <c r="A2">
        <v>2020</v>
      </c>
      <c r="B2" t="s">
        <v>2</v>
      </c>
      <c r="C2" t="s">
        <v>4</v>
      </c>
      <c r="D2" t="s">
        <v>12</v>
      </c>
      <c r="E2" t="s">
        <v>7</v>
      </c>
      <c r="F2" s="3">
        <v>0</v>
      </c>
    </row>
    <row r="3" spans="1:6" x14ac:dyDescent="0.25">
      <c r="A3">
        <v>2021</v>
      </c>
      <c r="B3" t="s">
        <v>2</v>
      </c>
      <c r="C3" t="s">
        <v>4</v>
      </c>
      <c r="D3" t="s">
        <v>12</v>
      </c>
      <c r="E3" t="s">
        <v>7</v>
      </c>
      <c r="F3" s="3">
        <v>0.18219769478923808</v>
      </c>
    </row>
    <row r="4" spans="1:6" x14ac:dyDescent="0.25">
      <c r="A4">
        <v>2022</v>
      </c>
      <c r="B4" t="s">
        <v>2</v>
      </c>
      <c r="C4" t="s">
        <v>4</v>
      </c>
      <c r="D4" t="s">
        <v>12</v>
      </c>
      <c r="E4" t="s">
        <v>7</v>
      </c>
      <c r="F4" s="3">
        <v>0.32708694912740555</v>
      </c>
    </row>
    <row r="5" spans="1:6" x14ac:dyDescent="0.25">
      <c r="A5">
        <v>2023</v>
      </c>
      <c r="B5" t="s">
        <v>2</v>
      </c>
      <c r="C5" t="s">
        <v>4</v>
      </c>
      <c r="D5" t="s">
        <v>12</v>
      </c>
      <c r="E5" t="s">
        <v>7</v>
      </c>
      <c r="F5" s="3">
        <v>0.44443246088641786</v>
      </c>
    </row>
    <row r="6" spans="1:6" x14ac:dyDescent="0.25">
      <c r="A6">
        <v>2024</v>
      </c>
      <c r="B6" t="s">
        <v>2</v>
      </c>
      <c r="C6" t="s">
        <v>4</v>
      </c>
      <c r="D6" t="s">
        <v>12</v>
      </c>
      <c r="E6" t="s">
        <v>7</v>
      </c>
      <c r="F6" s="3">
        <v>0.53070989974264648</v>
      </c>
    </row>
    <row r="7" spans="1:6" x14ac:dyDescent="0.25">
      <c r="A7">
        <v>2025</v>
      </c>
      <c r="B7" t="s">
        <v>2</v>
      </c>
      <c r="C7" t="s">
        <v>4</v>
      </c>
      <c r="D7" t="s">
        <v>12</v>
      </c>
      <c r="E7" t="s">
        <v>7</v>
      </c>
      <c r="F7" s="3">
        <v>0.59964236448595543</v>
      </c>
    </row>
    <row r="8" spans="1:6" x14ac:dyDescent="0.25">
      <c r="A8">
        <v>2026</v>
      </c>
      <c r="B8" t="s">
        <v>2</v>
      </c>
      <c r="C8" t="s">
        <v>4</v>
      </c>
      <c r="D8" t="s">
        <v>12</v>
      </c>
      <c r="E8" t="s">
        <v>7</v>
      </c>
      <c r="F8" s="3">
        <v>0.69883941677437278</v>
      </c>
    </row>
    <row r="9" spans="1:6" x14ac:dyDescent="0.25">
      <c r="A9">
        <v>2027</v>
      </c>
      <c r="B9" t="s">
        <v>2</v>
      </c>
      <c r="C9" t="s">
        <v>4</v>
      </c>
      <c r="D9" t="s">
        <v>12</v>
      </c>
      <c r="E9" t="s">
        <v>7</v>
      </c>
      <c r="F9" s="3">
        <v>0.81824410014987947</v>
      </c>
    </row>
    <row r="10" spans="1:6" x14ac:dyDescent="0.25">
      <c r="A10">
        <v>2028</v>
      </c>
      <c r="B10" t="s">
        <v>2</v>
      </c>
      <c r="C10" t="s">
        <v>4</v>
      </c>
      <c r="D10" t="s">
        <v>12</v>
      </c>
      <c r="E10" t="s">
        <v>7</v>
      </c>
      <c r="F10" s="3">
        <v>0.95692295207172151</v>
      </c>
    </row>
    <row r="11" spans="1:6" x14ac:dyDescent="0.25">
      <c r="A11">
        <v>2029</v>
      </c>
      <c r="B11" t="s">
        <v>2</v>
      </c>
      <c r="C11" t="s">
        <v>4</v>
      </c>
      <c r="D11" t="s">
        <v>12</v>
      </c>
      <c r="E11" t="s">
        <v>7</v>
      </c>
      <c r="F11" s="3">
        <v>1.1108973480828972</v>
      </c>
    </row>
    <row r="12" spans="1:6" x14ac:dyDescent="0.25">
      <c r="A12">
        <v>2030</v>
      </c>
      <c r="B12" t="s">
        <v>2</v>
      </c>
      <c r="C12" t="s">
        <v>4</v>
      </c>
      <c r="D12" t="s">
        <v>12</v>
      </c>
      <c r="E12" t="s">
        <v>7</v>
      </c>
      <c r="F12" s="3">
        <v>1.280415656890435</v>
      </c>
    </row>
    <row r="13" spans="1:6" x14ac:dyDescent="0.25">
      <c r="A13">
        <v>2031</v>
      </c>
      <c r="B13" t="s">
        <v>2</v>
      </c>
      <c r="C13" t="s">
        <v>4</v>
      </c>
      <c r="D13" t="s">
        <v>12</v>
      </c>
      <c r="E13" t="s">
        <v>7</v>
      </c>
      <c r="F13" s="3">
        <v>1.4538486398658215</v>
      </c>
    </row>
    <row r="14" spans="1:6" x14ac:dyDescent="0.25">
      <c r="A14">
        <v>2032</v>
      </c>
      <c r="B14" t="s">
        <v>2</v>
      </c>
      <c r="C14" t="s">
        <v>4</v>
      </c>
      <c r="D14" t="s">
        <v>12</v>
      </c>
      <c r="E14" t="s">
        <v>7</v>
      </c>
      <c r="F14" s="3">
        <v>1.6178654887077091</v>
      </c>
    </row>
    <row r="15" spans="1:6" x14ac:dyDescent="0.25">
      <c r="A15">
        <v>2033</v>
      </c>
      <c r="B15" t="s">
        <v>2</v>
      </c>
      <c r="C15" t="s">
        <v>4</v>
      </c>
      <c r="D15" t="s">
        <v>12</v>
      </c>
      <c r="E15" t="s">
        <v>7</v>
      </c>
      <c r="F15" s="3">
        <v>1.7894245109749178</v>
      </c>
    </row>
    <row r="16" spans="1:6" x14ac:dyDescent="0.25">
      <c r="A16">
        <v>2034</v>
      </c>
      <c r="B16" t="s">
        <v>2</v>
      </c>
      <c r="C16" t="s">
        <v>4</v>
      </c>
      <c r="D16" t="s">
        <v>12</v>
      </c>
      <c r="E16" t="s">
        <v>7</v>
      </c>
      <c r="F16" s="3">
        <v>1.9633757477067153</v>
      </c>
    </row>
    <row r="17" spans="1:6" x14ac:dyDescent="0.25">
      <c r="A17">
        <v>2035</v>
      </c>
      <c r="B17" t="s">
        <v>2</v>
      </c>
      <c r="C17" t="s">
        <v>4</v>
      </c>
      <c r="D17" t="s">
        <v>12</v>
      </c>
      <c r="E17" t="s">
        <v>7</v>
      </c>
      <c r="F17" s="3">
        <v>2.1419329273089716</v>
      </c>
    </row>
    <row r="18" spans="1:6" x14ac:dyDescent="0.25">
      <c r="A18">
        <v>2036</v>
      </c>
      <c r="B18" t="s">
        <v>2</v>
      </c>
      <c r="C18" t="s">
        <v>4</v>
      </c>
      <c r="D18" t="s">
        <v>12</v>
      </c>
      <c r="E18" t="s">
        <v>7</v>
      </c>
      <c r="F18" s="3">
        <v>2.3220462133270008</v>
      </c>
    </row>
    <row r="19" spans="1:6" x14ac:dyDescent="0.25">
      <c r="A19">
        <v>2037</v>
      </c>
      <c r="B19" t="s">
        <v>2</v>
      </c>
      <c r="C19" t="s">
        <v>4</v>
      </c>
      <c r="D19" t="s">
        <v>12</v>
      </c>
      <c r="E19" t="s">
        <v>7</v>
      </c>
      <c r="F19" s="3">
        <v>2.5041048065724896</v>
      </c>
    </row>
    <row r="20" spans="1:6" x14ac:dyDescent="0.25">
      <c r="A20">
        <v>2038</v>
      </c>
      <c r="B20" t="s">
        <v>2</v>
      </c>
      <c r="C20" t="s">
        <v>4</v>
      </c>
      <c r="D20" t="s">
        <v>12</v>
      </c>
      <c r="E20" t="s">
        <v>7</v>
      </c>
      <c r="F20" s="3">
        <v>2.6852140025051421</v>
      </c>
    </row>
    <row r="21" spans="1:6" x14ac:dyDescent="0.25">
      <c r="A21">
        <v>2039</v>
      </c>
      <c r="B21" t="s">
        <v>2</v>
      </c>
      <c r="C21" t="s">
        <v>4</v>
      </c>
      <c r="D21" t="s">
        <v>12</v>
      </c>
      <c r="E21" t="s">
        <v>7</v>
      </c>
      <c r="F21" s="3">
        <v>2.8645590151227731</v>
      </c>
    </row>
    <row r="22" spans="1:6" x14ac:dyDescent="0.25">
      <c r="A22">
        <v>2040</v>
      </c>
      <c r="B22" t="s">
        <v>2</v>
      </c>
      <c r="C22" t="s">
        <v>4</v>
      </c>
      <c r="D22" t="s">
        <v>12</v>
      </c>
      <c r="E22" t="s">
        <v>7</v>
      </c>
      <c r="F22" s="3">
        <v>3.0432829883513604</v>
      </c>
    </row>
    <row r="23" spans="1:6" x14ac:dyDescent="0.25">
      <c r="A23">
        <v>2041</v>
      </c>
      <c r="B23" t="s">
        <v>2</v>
      </c>
      <c r="C23" t="s">
        <v>4</v>
      </c>
      <c r="D23" t="s">
        <v>12</v>
      </c>
      <c r="E23" t="s">
        <v>7</v>
      </c>
      <c r="F23" s="3">
        <v>3.2497023383683645</v>
      </c>
    </row>
    <row r="24" spans="1:6" x14ac:dyDescent="0.25">
      <c r="A24">
        <v>2042</v>
      </c>
      <c r="B24" t="s">
        <v>2</v>
      </c>
      <c r="C24" t="s">
        <v>4</v>
      </c>
      <c r="D24" t="s">
        <v>12</v>
      </c>
      <c r="E24" t="s">
        <v>7</v>
      </c>
      <c r="F24" s="3">
        <v>3.4531088211166194</v>
      </c>
    </row>
    <row r="25" spans="1:6" x14ac:dyDescent="0.25">
      <c r="A25">
        <v>2043</v>
      </c>
      <c r="B25" t="s">
        <v>2</v>
      </c>
      <c r="C25" t="s">
        <v>4</v>
      </c>
      <c r="D25" t="s">
        <v>12</v>
      </c>
      <c r="E25" t="s">
        <v>7</v>
      </c>
      <c r="F25" s="3">
        <v>3.6567614473397043</v>
      </c>
    </row>
    <row r="26" spans="1:6" x14ac:dyDescent="0.25">
      <c r="A26">
        <v>2044</v>
      </c>
      <c r="B26" t="s">
        <v>2</v>
      </c>
      <c r="C26" t="s">
        <v>4</v>
      </c>
      <c r="D26" t="s">
        <v>12</v>
      </c>
      <c r="E26" t="s">
        <v>7</v>
      </c>
      <c r="F26" s="3">
        <v>3.8582165168269951</v>
      </c>
    </row>
    <row r="27" spans="1:6" x14ac:dyDescent="0.25">
      <c r="A27">
        <v>2045</v>
      </c>
      <c r="B27" t="s">
        <v>2</v>
      </c>
      <c r="C27" t="s">
        <v>4</v>
      </c>
      <c r="D27" t="s">
        <v>12</v>
      </c>
      <c r="E27" t="s">
        <v>7</v>
      </c>
      <c r="F27" s="3">
        <v>4.0592046748398838</v>
      </c>
    </row>
    <row r="28" spans="1:6" x14ac:dyDescent="0.25">
      <c r="A28">
        <v>2046</v>
      </c>
      <c r="B28" t="s">
        <v>2</v>
      </c>
      <c r="C28" t="s">
        <v>4</v>
      </c>
      <c r="D28" t="s">
        <v>12</v>
      </c>
      <c r="E28" t="s">
        <v>7</v>
      </c>
      <c r="F28" s="3">
        <v>4.2590625325343705</v>
      </c>
    </row>
    <row r="29" spans="1:6" x14ac:dyDescent="0.25">
      <c r="A29">
        <v>2047</v>
      </c>
      <c r="B29" t="s">
        <v>2</v>
      </c>
      <c r="C29" t="s">
        <v>4</v>
      </c>
      <c r="D29" t="s">
        <v>12</v>
      </c>
      <c r="E29" t="s">
        <v>7</v>
      </c>
      <c r="F29" s="3">
        <v>4.455389097645245</v>
      </c>
    </row>
    <row r="30" spans="1:6" x14ac:dyDescent="0.25">
      <c r="A30">
        <v>2048</v>
      </c>
      <c r="B30" t="s">
        <v>2</v>
      </c>
      <c r="C30" t="s">
        <v>4</v>
      </c>
      <c r="D30" t="s">
        <v>12</v>
      </c>
      <c r="E30" t="s">
        <v>7</v>
      </c>
      <c r="F30" s="3">
        <v>4.6499095705742803</v>
      </c>
    </row>
    <row r="31" spans="1:6" x14ac:dyDescent="0.25">
      <c r="A31">
        <v>2049</v>
      </c>
      <c r="B31" t="s">
        <v>2</v>
      </c>
      <c r="C31" t="s">
        <v>4</v>
      </c>
      <c r="D31" t="s">
        <v>12</v>
      </c>
      <c r="E31" t="s">
        <v>7</v>
      </c>
      <c r="F31" s="3">
        <v>4.8535100379946279</v>
      </c>
    </row>
    <row r="32" spans="1:6" x14ac:dyDescent="0.25">
      <c r="A32">
        <v>2050</v>
      </c>
      <c r="B32" t="s">
        <v>2</v>
      </c>
      <c r="C32" t="s">
        <v>4</v>
      </c>
      <c r="D32" t="s">
        <v>12</v>
      </c>
      <c r="E32" t="s">
        <v>7</v>
      </c>
      <c r="F32" s="3">
        <v>5.0555954387531656</v>
      </c>
    </row>
    <row r="33" spans="1:6" x14ac:dyDescent="0.25">
      <c r="A33">
        <v>2020</v>
      </c>
      <c r="B33" t="s">
        <v>2</v>
      </c>
      <c r="C33" t="s">
        <v>4</v>
      </c>
      <c r="D33" t="s">
        <v>13</v>
      </c>
      <c r="E33" t="s">
        <v>7</v>
      </c>
      <c r="F33" s="3">
        <v>0</v>
      </c>
    </row>
    <row r="34" spans="1:6" x14ac:dyDescent="0.25">
      <c r="A34">
        <v>2021</v>
      </c>
      <c r="B34" t="s">
        <v>2</v>
      </c>
      <c r="C34" t="s">
        <v>4</v>
      </c>
      <c r="D34" t="s">
        <v>13</v>
      </c>
      <c r="E34" t="s">
        <v>7</v>
      </c>
      <c r="F34" s="3">
        <v>4.4538606664639158E-3</v>
      </c>
    </row>
    <row r="35" spans="1:6" x14ac:dyDescent="0.25">
      <c r="A35">
        <v>2022</v>
      </c>
      <c r="B35" t="s">
        <v>2</v>
      </c>
      <c r="C35" t="s">
        <v>4</v>
      </c>
      <c r="D35" t="s">
        <v>13</v>
      </c>
      <c r="E35" t="s">
        <v>7</v>
      </c>
      <c r="F35" s="3">
        <v>8.8060183202508524E-3</v>
      </c>
    </row>
    <row r="36" spans="1:6" x14ac:dyDescent="0.25">
      <c r="A36">
        <v>2023</v>
      </c>
      <c r="B36" t="s">
        <v>2</v>
      </c>
      <c r="C36" t="s">
        <v>4</v>
      </c>
      <c r="D36" t="s">
        <v>13</v>
      </c>
      <c r="E36" t="s">
        <v>7</v>
      </c>
      <c r="F36" s="3">
        <v>1.3097725948558181E-2</v>
      </c>
    </row>
    <row r="37" spans="1:6" x14ac:dyDescent="0.25">
      <c r="A37">
        <v>2024</v>
      </c>
      <c r="B37" t="s">
        <v>2</v>
      </c>
      <c r="C37" t="s">
        <v>4</v>
      </c>
      <c r="D37" t="s">
        <v>13</v>
      </c>
      <c r="E37" t="s">
        <v>7</v>
      </c>
      <c r="F37" s="3">
        <v>1.6976369029417571E-2</v>
      </c>
    </row>
    <row r="38" spans="1:6" x14ac:dyDescent="0.25">
      <c r="A38">
        <v>2025</v>
      </c>
      <c r="B38" t="s">
        <v>2</v>
      </c>
      <c r="C38" t="s">
        <v>4</v>
      </c>
      <c r="D38" t="s">
        <v>13</v>
      </c>
      <c r="E38" t="s">
        <v>7</v>
      </c>
      <c r="F38" s="3">
        <v>2.0874385781061489E-2</v>
      </c>
    </row>
    <row r="39" spans="1:6" x14ac:dyDescent="0.25">
      <c r="A39">
        <v>2026</v>
      </c>
      <c r="B39" t="s">
        <v>2</v>
      </c>
      <c r="C39" t="s">
        <v>4</v>
      </c>
      <c r="D39" t="s">
        <v>13</v>
      </c>
      <c r="E39" t="s">
        <v>7</v>
      </c>
      <c r="F39" s="3">
        <v>2.6490129409984076E-2</v>
      </c>
    </row>
    <row r="40" spans="1:6" x14ac:dyDescent="0.25">
      <c r="A40">
        <v>2027</v>
      </c>
      <c r="B40" t="s">
        <v>2</v>
      </c>
      <c r="C40" t="s">
        <v>4</v>
      </c>
      <c r="D40" t="s">
        <v>13</v>
      </c>
      <c r="E40" t="s">
        <v>7</v>
      </c>
      <c r="F40" s="3">
        <v>3.1890039322395314E-2</v>
      </c>
    </row>
    <row r="41" spans="1:6" x14ac:dyDescent="0.25">
      <c r="A41">
        <v>2028</v>
      </c>
      <c r="B41" t="s">
        <v>2</v>
      </c>
      <c r="C41" t="s">
        <v>4</v>
      </c>
      <c r="D41" t="s">
        <v>13</v>
      </c>
      <c r="E41" t="s">
        <v>7</v>
      </c>
      <c r="F41" s="3">
        <v>3.5821254376120382E-2</v>
      </c>
    </row>
    <row r="42" spans="1:6" x14ac:dyDescent="0.25">
      <c r="A42">
        <v>2029</v>
      </c>
      <c r="B42" t="s">
        <v>2</v>
      </c>
      <c r="C42" t="s">
        <v>4</v>
      </c>
      <c r="D42" t="s">
        <v>13</v>
      </c>
      <c r="E42" t="s">
        <v>7</v>
      </c>
      <c r="F42" s="3">
        <v>4.0108962947120297E-2</v>
      </c>
    </row>
    <row r="43" spans="1:6" x14ac:dyDescent="0.25">
      <c r="A43">
        <v>2030</v>
      </c>
      <c r="B43" t="s">
        <v>2</v>
      </c>
      <c r="C43" t="s">
        <v>4</v>
      </c>
      <c r="D43" t="s">
        <v>13</v>
      </c>
      <c r="E43" t="s">
        <v>7</v>
      </c>
      <c r="F43" s="3">
        <v>4.4764962594694313E-2</v>
      </c>
    </row>
    <row r="44" spans="1:6" x14ac:dyDescent="0.25">
      <c r="A44">
        <v>2031</v>
      </c>
      <c r="B44" t="s">
        <v>2</v>
      </c>
      <c r="C44" t="s">
        <v>4</v>
      </c>
      <c r="D44" t="s">
        <v>13</v>
      </c>
      <c r="E44" t="s">
        <v>7</v>
      </c>
      <c r="F44" s="3">
        <v>4.9924978333497627E-2</v>
      </c>
    </row>
    <row r="45" spans="1:6" x14ac:dyDescent="0.25">
      <c r="A45">
        <v>2032</v>
      </c>
      <c r="B45" t="s">
        <v>2</v>
      </c>
      <c r="C45" t="s">
        <v>4</v>
      </c>
      <c r="D45" t="s">
        <v>13</v>
      </c>
      <c r="E45" t="s">
        <v>7</v>
      </c>
      <c r="F45" s="3">
        <v>5.4340970296878011E-2</v>
      </c>
    </row>
    <row r="46" spans="1:6" x14ac:dyDescent="0.25">
      <c r="A46">
        <v>2033</v>
      </c>
      <c r="B46" t="s">
        <v>2</v>
      </c>
      <c r="C46" t="s">
        <v>4</v>
      </c>
      <c r="D46" t="s">
        <v>13</v>
      </c>
      <c r="E46" t="s">
        <v>7</v>
      </c>
      <c r="F46" s="3">
        <v>5.9555682636861174E-2</v>
      </c>
    </row>
    <row r="47" spans="1:6" x14ac:dyDescent="0.25">
      <c r="A47">
        <v>2034</v>
      </c>
      <c r="B47" t="s">
        <v>2</v>
      </c>
      <c r="C47" t="s">
        <v>4</v>
      </c>
      <c r="D47" t="s">
        <v>13</v>
      </c>
      <c r="E47" t="s">
        <v>7</v>
      </c>
      <c r="F47" s="3">
        <v>6.485665783605532E-2</v>
      </c>
    </row>
    <row r="48" spans="1:6" x14ac:dyDescent="0.25">
      <c r="A48">
        <v>2035</v>
      </c>
      <c r="B48" t="s">
        <v>2</v>
      </c>
      <c r="C48" t="s">
        <v>4</v>
      </c>
      <c r="D48" t="s">
        <v>13</v>
      </c>
      <c r="E48" t="s">
        <v>7</v>
      </c>
      <c r="F48" s="3">
        <v>7.0272608865519559E-2</v>
      </c>
    </row>
    <row r="49" spans="1:6" x14ac:dyDescent="0.25">
      <c r="A49">
        <v>2036</v>
      </c>
      <c r="B49" t="s">
        <v>2</v>
      </c>
      <c r="C49" t="s">
        <v>4</v>
      </c>
      <c r="D49" t="s">
        <v>13</v>
      </c>
      <c r="E49" t="s">
        <v>7</v>
      </c>
      <c r="F49" s="3">
        <v>7.5899141399292214E-2</v>
      </c>
    </row>
    <row r="50" spans="1:6" x14ac:dyDescent="0.25">
      <c r="A50">
        <v>2037</v>
      </c>
      <c r="B50" t="s">
        <v>2</v>
      </c>
      <c r="C50" t="s">
        <v>4</v>
      </c>
      <c r="D50" t="s">
        <v>13</v>
      </c>
      <c r="E50" t="s">
        <v>7</v>
      </c>
      <c r="F50" s="3">
        <v>8.1651445903987541E-2</v>
      </c>
    </row>
    <row r="51" spans="1:6" x14ac:dyDescent="0.25">
      <c r="A51">
        <v>2038</v>
      </c>
      <c r="B51" t="s">
        <v>2</v>
      </c>
      <c r="C51" t="s">
        <v>4</v>
      </c>
      <c r="D51" t="s">
        <v>13</v>
      </c>
      <c r="E51" t="s">
        <v>7</v>
      </c>
      <c r="F51" s="3">
        <v>8.7523106118483018E-2</v>
      </c>
    </row>
    <row r="52" spans="1:6" x14ac:dyDescent="0.25">
      <c r="A52">
        <v>2039</v>
      </c>
      <c r="B52" t="s">
        <v>2</v>
      </c>
      <c r="C52" t="s">
        <v>4</v>
      </c>
      <c r="D52" t="s">
        <v>13</v>
      </c>
      <c r="E52" t="s">
        <v>7</v>
      </c>
      <c r="F52" s="3">
        <v>9.3501307120335941E-2</v>
      </c>
    </row>
    <row r="53" spans="1:6" x14ac:dyDescent="0.25">
      <c r="A53">
        <v>2040</v>
      </c>
      <c r="B53" t="s">
        <v>2</v>
      </c>
      <c r="C53" t="s">
        <v>4</v>
      </c>
      <c r="D53" t="s">
        <v>13</v>
      </c>
      <c r="E53" t="s">
        <v>7</v>
      </c>
      <c r="F53" s="3">
        <v>9.9587492707239433E-2</v>
      </c>
    </row>
    <row r="54" spans="1:6" x14ac:dyDescent="0.25">
      <c r="A54">
        <v>2041</v>
      </c>
      <c r="B54" t="s">
        <v>2</v>
      </c>
      <c r="C54" t="s">
        <v>4</v>
      </c>
      <c r="D54" t="s">
        <v>13</v>
      </c>
      <c r="E54" t="s">
        <v>7</v>
      </c>
      <c r="F54" s="3">
        <v>0.10675509862594501</v>
      </c>
    </row>
    <row r="55" spans="1:6" x14ac:dyDescent="0.25">
      <c r="A55">
        <v>2042</v>
      </c>
      <c r="B55" t="s">
        <v>2</v>
      </c>
      <c r="C55" t="s">
        <v>4</v>
      </c>
      <c r="D55" t="s">
        <v>13</v>
      </c>
      <c r="E55" t="s">
        <v>7</v>
      </c>
      <c r="F55" s="3">
        <v>0.11410028140389228</v>
      </c>
    </row>
    <row r="56" spans="1:6" x14ac:dyDescent="0.25">
      <c r="A56">
        <v>2043</v>
      </c>
      <c r="B56" t="s">
        <v>2</v>
      </c>
      <c r="C56" t="s">
        <v>4</v>
      </c>
      <c r="D56" t="s">
        <v>13</v>
      </c>
      <c r="E56" t="s">
        <v>7</v>
      </c>
      <c r="F56" s="3">
        <v>0.12161685953488618</v>
      </c>
    </row>
    <row r="57" spans="1:6" x14ac:dyDescent="0.25">
      <c r="A57">
        <v>2044</v>
      </c>
      <c r="B57" t="s">
        <v>2</v>
      </c>
      <c r="C57" t="s">
        <v>4</v>
      </c>
      <c r="D57" t="s">
        <v>13</v>
      </c>
      <c r="E57" t="s">
        <v>7</v>
      </c>
      <c r="F57" s="3">
        <v>0.12928918203889195</v>
      </c>
    </row>
    <row r="58" spans="1:6" x14ac:dyDescent="0.25">
      <c r="A58">
        <v>2045</v>
      </c>
      <c r="B58" t="s">
        <v>2</v>
      </c>
      <c r="C58" t="s">
        <v>4</v>
      </c>
      <c r="D58" t="s">
        <v>13</v>
      </c>
      <c r="E58" t="s">
        <v>7</v>
      </c>
      <c r="F58" s="3">
        <v>0.13709657865045571</v>
      </c>
    </row>
    <row r="59" spans="1:6" x14ac:dyDescent="0.25">
      <c r="A59">
        <v>2046</v>
      </c>
      <c r="B59" t="s">
        <v>2</v>
      </c>
      <c r="C59" t="s">
        <v>4</v>
      </c>
      <c r="D59" t="s">
        <v>13</v>
      </c>
      <c r="E59" t="s">
        <v>7</v>
      </c>
      <c r="F59" s="3">
        <v>0.14501716350838881</v>
      </c>
    </row>
    <row r="60" spans="1:6" x14ac:dyDescent="0.25">
      <c r="A60">
        <v>2047</v>
      </c>
      <c r="B60" t="s">
        <v>2</v>
      </c>
      <c r="C60" t="s">
        <v>4</v>
      </c>
      <c r="D60" t="s">
        <v>13</v>
      </c>
      <c r="E60" t="s">
        <v>7</v>
      </c>
      <c r="F60" s="3">
        <v>0.15302312744176105</v>
      </c>
    </row>
    <row r="61" spans="1:6" x14ac:dyDescent="0.25">
      <c r="A61">
        <v>2048</v>
      </c>
      <c r="B61" t="s">
        <v>2</v>
      </c>
      <c r="C61" t="s">
        <v>4</v>
      </c>
      <c r="D61" t="s">
        <v>13</v>
      </c>
      <c r="E61" t="s">
        <v>7</v>
      </c>
      <c r="F61" s="3">
        <v>0.16109926939721131</v>
      </c>
    </row>
    <row r="62" spans="1:6" x14ac:dyDescent="0.25">
      <c r="A62">
        <v>2049</v>
      </c>
      <c r="B62" t="s">
        <v>2</v>
      </c>
      <c r="C62" t="s">
        <v>4</v>
      </c>
      <c r="D62" t="s">
        <v>13</v>
      </c>
      <c r="E62" t="s">
        <v>7</v>
      </c>
      <c r="F62" s="3">
        <v>0.1693177835447493</v>
      </c>
    </row>
    <row r="63" spans="1:6" x14ac:dyDescent="0.25">
      <c r="A63">
        <v>2050</v>
      </c>
      <c r="B63" t="s">
        <v>2</v>
      </c>
      <c r="C63" t="s">
        <v>4</v>
      </c>
      <c r="D63" t="s">
        <v>13</v>
      </c>
      <c r="E63" t="s">
        <v>7</v>
      </c>
      <c r="F63" s="3">
        <v>0.17755455163354542</v>
      </c>
    </row>
    <row r="64" spans="1:6" x14ac:dyDescent="0.25">
      <c r="A64">
        <v>2020</v>
      </c>
      <c r="B64" t="s">
        <v>2</v>
      </c>
      <c r="C64" t="s">
        <v>4</v>
      </c>
      <c r="D64" t="s">
        <v>14</v>
      </c>
      <c r="E64" t="s">
        <v>7</v>
      </c>
      <c r="F64" s="3">
        <v>0</v>
      </c>
    </row>
    <row r="65" spans="1:6" x14ac:dyDescent="0.25">
      <c r="A65">
        <v>2021</v>
      </c>
      <c r="B65" t="s">
        <v>2</v>
      </c>
      <c r="C65" t="s">
        <v>4</v>
      </c>
      <c r="D65" t="s">
        <v>14</v>
      </c>
      <c r="E65" t="s">
        <v>7</v>
      </c>
      <c r="F65" s="3">
        <v>0.23450005898745729</v>
      </c>
    </row>
    <row r="66" spans="1:6" x14ac:dyDescent="0.25">
      <c r="A66">
        <v>2022</v>
      </c>
      <c r="B66" t="s">
        <v>2</v>
      </c>
      <c r="C66" t="s">
        <v>4</v>
      </c>
      <c r="D66" t="s">
        <v>14</v>
      </c>
      <c r="E66" t="s">
        <v>7</v>
      </c>
      <c r="F66" s="3">
        <v>0.44050813613269924</v>
      </c>
    </row>
    <row r="67" spans="1:6" x14ac:dyDescent="0.25">
      <c r="A67">
        <v>2023</v>
      </c>
      <c r="B67" t="s">
        <v>2</v>
      </c>
      <c r="C67" t="s">
        <v>4</v>
      </c>
      <c r="D67" t="s">
        <v>14</v>
      </c>
      <c r="E67" t="s">
        <v>7</v>
      </c>
      <c r="F67" s="3">
        <v>0.62552585754647083</v>
      </c>
    </row>
    <row r="68" spans="1:6" x14ac:dyDescent="0.25">
      <c r="A68">
        <v>2024</v>
      </c>
      <c r="B68" t="s">
        <v>2</v>
      </c>
      <c r="C68" t="s">
        <v>4</v>
      </c>
      <c r="D68" t="s">
        <v>14</v>
      </c>
      <c r="E68" t="s">
        <v>7</v>
      </c>
      <c r="F68" s="3">
        <v>0.78153270591509738</v>
      </c>
    </row>
    <row r="69" spans="1:6" x14ac:dyDescent="0.25">
      <c r="A69">
        <v>2025</v>
      </c>
      <c r="B69" t="s">
        <v>2</v>
      </c>
      <c r="C69" t="s">
        <v>4</v>
      </c>
      <c r="D69" t="s">
        <v>14</v>
      </c>
      <c r="E69" t="s">
        <v>7</v>
      </c>
      <c r="F69" s="3">
        <v>0.92297537058272638</v>
      </c>
    </row>
    <row r="70" spans="1:6" x14ac:dyDescent="0.25">
      <c r="A70">
        <v>2026</v>
      </c>
      <c r="B70" t="s">
        <v>2</v>
      </c>
      <c r="C70" t="s">
        <v>4</v>
      </c>
      <c r="D70" t="s">
        <v>14</v>
      </c>
      <c r="E70" t="s">
        <v>7</v>
      </c>
      <c r="F70" s="3">
        <v>1.0818727703609454</v>
      </c>
    </row>
    <row r="71" spans="1:6" x14ac:dyDescent="0.25">
      <c r="A71">
        <v>2027</v>
      </c>
      <c r="B71" t="s">
        <v>2</v>
      </c>
      <c r="C71" t="s">
        <v>4</v>
      </c>
      <c r="D71" t="s">
        <v>14</v>
      </c>
      <c r="E71" t="s">
        <v>7</v>
      </c>
      <c r="F71" s="3">
        <v>1.2440027088363763</v>
      </c>
    </row>
    <row r="72" spans="1:6" x14ac:dyDescent="0.25">
      <c r="A72">
        <v>2028</v>
      </c>
      <c r="B72" t="s">
        <v>2</v>
      </c>
      <c r="C72" t="s">
        <v>4</v>
      </c>
      <c r="D72" t="s">
        <v>14</v>
      </c>
      <c r="E72" t="s">
        <v>7</v>
      </c>
      <c r="F72" s="3">
        <v>1.4119805906206793</v>
      </c>
    </row>
    <row r="73" spans="1:6" x14ac:dyDescent="0.25">
      <c r="A73">
        <v>2029</v>
      </c>
      <c r="B73" t="s">
        <v>2</v>
      </c>
      <c r="C73" t="s">
        <v>4</v>
      </c>
      <c r="D73" t="s">
        <v>14</v>
      </c>
      <c r="E73" t="s">
        <v>7</v>
      </c>
      <c r="F73" s="3">
        <v>1.5817671155574615</v>
      </c>
    </row>
    <row r="74" spans="1:6" x14ac:dyDescent="0.25">
      <c r="A74">
        <v>2030</v>
      </c>
      <c r="B74" t="s">
        <v>2</v>
      </c>
      <c r="C74" t="s">
        <v>4</v>
      </c>
      <c r="D74" t="s">
        <v>14</v>
      </c>
      <c r="E74" t="s">
        <v>7</v>
      </c>
      <c r="F74" s="3">
        <v>1.7554209830082286</v>
      </c>
    </row>
    <row r="75" spans="1:6" x14ac:dyDescent="0.25">
      <c r="A75">
        <v>2031</v>
      </c>
      <c r="B75" t="s">
        <v>2</v>
      </c>
      <c r="C75" t="s">
        <v>4</v>
      </c>
      <c r="D75" t="s">
        <v>14</v>
      </c>
      <c r="E75" t="s">
        <v>7</v>
      </c>
      <c r="F75" s="3">
        <v>1.9355217553209627</v>
      </c>
    </row>
    <row r="76" spans="1:6" x14ac:dyDescent="0.25">
      <c r="A76">
        <v>2032</v>
      </c>
      <c r="B76" t="s">
        <v>2</v>
      </c>
      <c r="C76" t="s">
        <v>4</v>
      </c>
      <c r="D76" t="s">
        <v>14</v>
      </c>
      <c r="E76" t="s">
        <v>7</v>
      </c>
      <c r="F76" s="3">
        <v>2.1126096036676181</v>
      </c>
    </row>
    <row r="77" spans="1:6" x14ac:dyDescent="0.25">
      <c r="A77">
        <v>2033</v>
      </c>
      <c r="B77" t="s">
        <v>2</v>
      </c>
      <c r="C77" t="s">
        <v>4</v>
      </c>
      <c r="D77" t="s">
        <v>14</v>
      </c>
      <c r="E77" t="s">
        <v>7</v>
      </c>
      <c r="F77" s="3">
        <v>2.3058529478636771</v>
      </c>
    </row>
    <row r="78" spans="1:6" x14ac:dyDescent="0.25">
      <c r="A78">
        <v>2034</v>
      </c>
      <c r="B78" t="s">
        <v>2</v>
      </c>
      <c r="C78" t="s">
        <v>4</v>
      </c>
      <c r="D78" t="s">
        <v>14</v>
      </c>
      <c r="E78" t="s">
        <v>7</v>
      </c>
      <c r="F78" s="3">
        <v>2.5130851290262157</v>
      </c>
    </row>
    <row r="79" spans="1:6" x14ac:dyDescent="0.25">
      <c r="A79">
        <v>2035</v>
      </c>
      <c r="B79" t="s">
        <v>2</v>
      </c>
      <c r="C79" t="s">
        <v>4</v>
      </c>
      <c r="D79" t="s">
        <v>14</v>
      </c>
      <c r="E79" t="s">
        <v>7</v>
      </c>
      <c r="F79" s="3">
        <v>2.7376192755039703</v>
      </c>
    </row>
    <row r="80" spans="1:6" x14ac:dyDescent="0.25">
      <c r="A80">
        <v>2036</v>
      </c>
      <c r="B80" t="s">
        <v>2</v>
      </c>
      <c r="C80" t="s">
        <v>4</v>
      </c>
      <c r="D80" t="s">
        <v>14</v>
      </c>
      <c r="E80" t="s">
        <v>7</v>
      </c>
      <c r="F80" s="3">
        <v>2.9825195421204747</v>
      </c>
    </row>
    <row r="81" spans="1:6" x14ac:dyDescent="0.25">
      <c r="A81">
        <v>2037</v>
      </c>
      <c r="B81" t="s">
        <v>2</v>
      </c>
      <c r="C81" t="s">
        <v>4</v>
      </c>
      <c r="D81" t="s">
        <v>14</v>
      </c>
      <c r="E81" t="s">
        <v>7</v>
      </c>
      <c r="F81" s="3">
        <v>3.2493977794060811</v>
      </c>
    </row>
    <row r="82" spans="1:6" x14ac:dyDescent="0.25">
      <c r="A82">
        <v>2038</v>
      </c>
      <c r="B82" t="s">
        <v>2</v>
      </c>
      <c r="C82" t="s">
        <v>4</v>
      </c>
      <c r="D82" t="s">
        <v>14</v>
      </c>
      <c r="E82" t="s">
        <v>7</v>
      </c>
      <c r="F82" s="3">
        <v>3.5341436726373736</v>
      </c>
    </row>
    <row r="83" spans="1:6" x14ac:dyDescent="0.25">
      <c r="A83">
        <v>2039</v>
      </c>
      <c r="B83" t="s">
        <v>2</v>
      </c>
      <c r="C83" t="s">
        <v>4</v>
      </c>
      <c r="D83" t="s">
        <v>14</v>
      </c>
      <c r="E83" t="s">
        <v>7</v>
      </c>
      <c r="F83" s="3">
        <v>3.8350138894508348</v>
      </c>
    </row>
    <row r="84" spans="1:6" x14ac:dyDescent="0.25">
      <c r="A84">
        <v>2040</v>
      </c>
      <c r="B84" t="s">
        <v>2</v>
      </c>
      <c r="C84" t="s">
        <v>4</v>
      </c>
      <c r="D84" t="s">
        <v>14</v>
      </c>
      <c r="E84" t="s">
        <v>7</v>
      </c>
      <c r="F84" s="3">
        <v>4.1540931034066482</v>
      </c>
    </row>
    <row r="85" spans="1:6" x14ac:dyDescent="0.25">
      <c r="A85">
        <v>2041</v>
      </c>
      <c r="B85" t="s">
        <v>2</v>
      </c>
      <c r="C85" t="s">
        <v>4</v>
      </c>
      <c r="D85" t="s">
        <v>14</v>
      </c>
      <c r="E85" t="s">
        <v>7</v>
      </c>
      <c r="F85" s="3">
        <v>4.533148345170396</v>
      </c>
    </row>
    <row r="86" spans="1:6" x14ac:dyDescent="0.25">
      <c r="A86">
        <v>2042</v>
      </c>
      <c r="B86" t="s">
        <v>2</v>
      </c>
      <c r="C86" t="s">
        <v>4</v>
      </c>
      <c r="D86" t="s">
        <v>14</v>
      </c>
      <c r="E86" t="s">
        <v>7</v>
      </c>
      <c r="F86" s="3">
        <v>4.9281551817216567</v>
      </c>
    </row>
    <row r="87" spans="1:6" x14ac:dyDescent="0.25">
      <c r="A87">
        <v>2043</v>
      </c>
      <c r="B87" t="s">
        <v>2</v>
      </c>
      <c r="C87" t="s">
        <v>4</v>
      </c>
      <c r="D87" t="s">
        <v>14</v>
      </c>
      <c r="E87" t="s">
        <v>7</v>
      </c>
      <c r="F87" s="3">
        <v>5.3510894496493435</v>
      </c>
    </row>
    <row r="88" spans="1:6" x14ac:dyDescent="0.25">
      <c r="A88">
        <v>2044</v>
      </c>
      <c r="B88" t="s">
        <v>2</v>
      </c>
      <c r="C88" t="s">
        <v>4</v>
      </c>
      <c r="D88" t="s">
        <v>14</v>
      </c>
      <c r="E88" t="s">
        <v>7</v>
      </c>
      <c r="F88" s="3">
        <v>5.7877721912544118</v>
      </c>
    </row>
    <row r="89" spans="1:6" x14ac:dyDescent="0.25">
      <c r="A89">
        <v>2045</v>
      </c>
      <c r="B89" t="s">
        <v>2</v>
      </c>
      <c r="C89" t="s">
        <v>4</v>
      </c>
      <c r="D89" t="s">
        <v>14</v>
      </c>
      <c r="E89" t="s">
        <v>7</v>
      </c>
      <c r="F89" s="3">
        <v>6.2375237414293849</v>
      </c>
    </row>
    <row r="90" spans="1:6" x14ac:dyDescent="0.25">
      <c r="A90">
        <v>2046</v>
      </c>
      <c r="B90" t="s">
        <v>2</v>
      </c>
      <c r="C90" t="s">
        <v>4</v>
      </c>
      <c r="D90" t="s">
        <v>14</v>
      </c>
      <c r="E90" t="s">
        <v>7</v>
      </c>
      <c r="F90" s="3">
        <v>6.6979532405159681</v>
      </c>
    </row>
    <row r="91" spans="1:6" x14ac:dyDescent="0.25">
      <c r="A91">
        <v>2047</v>
      </c>
      <c r="B91" t="s">
        <v>2</v>
      </c>
      <c r="C91" t="s">
        <v>4</v>
      </c>
      <c r="D91" t="s">
        <v>14</v>
      </c>
      <c r="E91" t="s">
        <v>7</v>
      </c>
      <c r="F91" s="3">
        <v>7.1659856260043977</v>
      </c>
    </row>
    <row r="92" spans="1:6" x14ac:dyDescent="0.25">
      <c r="A92">
        <v>2048</v>
      </c>
      <c r="B92" t="s">
        <v>2</v>
      </c>
      <c r="C92" t="s">
        <v>4</v>
      </c>
      <c r="D92" t="s">
        <v>14</v>
      </c>
      <c r="E92" t="s">
        <v>7</v>
      </c>
      <c r="F92" s="3">
        <v>7.6428139117275045</v>
      </c>
    </row>
    <row r="93" spans="1:6" x14ac:dyDescent="0.25">
      <c r="A93">
        <v>2049</v>
      </c>
      <c r="B93" t="s">
        <v>2</v>
      </c>
      <c r="C93" t="s">
        <v>4</v>
      </c>
      <c r="D93" t="s">
        <v>14</v>
      </c>
      <c r="E93" t="s">
        <v>7</v>
      </c>
      <c r="F93" s="3">
        <v>8.1317312282371788</v>
      </c>
    </row>
    <row r="94" spans="1:6" x14ac:dyDescent="0.25">
      <c r="A94">
        <v>2050</v>
      </c>
      <c r="B94" t="s">
        <v>2</v>
      </c>
      <c r="C94" t="s">
        <v>4</v>
      </c>
      <c r="D94" t="s">
        <v>14</v>
      </c>
      <c r="E94" t="s">
        <v>7</v>
      </c>
      <c r="F94" s="3">
        <v>8.6307678392793221</v>
      </c>
    </row>
    <row r="95" spans="1:6" x14ac:dyDescent="0.25">
      <c r="A95">
        <v>2020</v>
      </c>
      <c r="B95" t="s">
        <v>2</v>
      </c>
      <c r="C95" t="s">
        <v>5</v>
      </c>
      <c r="D95" t="s">
        <v>12</v>
      </c>
      <c r="E95" t="s">
        <v>7</v>
      </c>
      <c r="F95" s="3">
        <v>0</v>
      </c>
    </row>
    <row r="96" spans="1:6" x14ac:dyDescent="0.25">
      <c r="A96">
        <v>2021</v>
      </c>
      <c r="B96" t="s">
        <v>2</v>
      </c>
      <c r="C96" t="s">
        <v>5</v>
      </c>
      <c r="D96" t="s">
        <v>12</v>
      </c>
      <c r="E96" t="s">
        <v>7</v>
      </c>
      <c r="F96" s="3">
        <v>5.6625786449473026E-2</v>
      </c>
    </row>
    <row r="97" spans="1:6" x14ac:dyDescent="0.25">
      <c r="A97">
        <v>2022</v>
      </c>
      <c r="B97" t="s">
        <v>2</v>
      </c>
      <c r="C97" t="s">
        <v>5</v>
      </c>
      <c r="D97" t="s">
        <v>12</v>
      </c>
      <c r="E97" t="s">
        <v>7</v>
      </c>
      <c r="F97" s="3">
        <v>0.1015661945930475</v>
      </c>
    </row>
    <row r="98" spans="1:6" x14ac:dyDescent="0.25">
      <c r="A98">
        <v>2023</v>
      </c>
      <c r="B98" t="s">
        <v>2</v>
      </c>
      <c r="C98" t="s">
        <v>5</v>
      </c>
      <c r="D98" t="s">
        <v>12</v>
      </c>
      <c r="E98" t="s">
        <v>7</v>
      </c>
      <c r="F98" s="3">
        <v>0.13792009585608511</v>
      </c>
    </row>
    <row r="99" spans="1:6" x14ac:dyDescent="0.25">
      <c r="A99">
        <v>2024</v>
      </c>
      <c r="B99" t="s">
        <v>2</v>
      </c>
      <c r="C99" t="s">
        <v>5</v>
      </c>
      <c r="D99" t="s">
        <v>12</v>
      </c>
      <c r="E99" t="s">
        <v>7</v>
      </c>
      <c r="F99" s="3">
        <v>0.1673513758770877</v>
      </c>
    </row>
    <row r="100" spans="1:6" x14ac:dyDescent="0.25">
      <c r="A100">
        <v>2025</v>
      </c>
      <c r="B100" t="s">
        <v>2</v>
      </c>
      <c r="C100" t="s">
        <v>5</v>
      </c>
      <c r="D100" t="s">
        <v>12</v>
      </c>
      <c r="E100" t="s">
        <v>7</v>
      </c>
      <c r="F100" s="3">
        <v>0.19168732800766186</v>
      </c>
    </row>
    <row r="101" spans="1:6" x14ac:dyDescent="0.25">
      <c r="A101">
        <v>2026</v>
      </c>
      <c r="B101" t="s">
        <v>2</v>
      </c>
      <c r="C101" t="s">
        <v>5</v>
      </c>
      <c r="D101" t="s">
        <v>12</v>
      </c>
      <c r="E101" t="s">
        <v>7</v>
      </c>
      <c r="F101" s="3">
        <v>0.22161488499152604</v>
      </c>
    </row>
    <row r="102" spans="1:6" x14ac:dyDescent="0.25">
      <c r="A102">
        <v>2027</v>
      </c>
      <c r="B102" t="s">
        <v>2</v>
      </c>
      <c r="C102" t="s">
        <v>5</v>
      </c>
      <c r="D102" t="s">
        <v>12</v>
      </c>
      <c r="E102" t="s">
        <v>7</v>
      </c>
      <c r="F102" s="3">
        <v>0.25782193611912962</v>
      </c>
    </row>
    <row r="103" spans="1:6" x14ac:dyDescent="0.25">
      <c r="A103">
        <v>2028</v>
      </c>
      <c r="B103" t="s">
        <v>2</v>
      </c>
      <c r="C103" t="s">
        <v>5</v>
      </c>
      <c r="D103" t="s">
        <v>12</v>
      </c>
      <c r="E103" t="s">
        <v>7</v>
      </c>
      <c r="F103" s="3">
        <v>0.30131522797537613</v>
      </c>
    </row>
    <row r="104" spans="1:6" x14ac:dyDescent="0.25">
      <c r="A104">
        <v>2029</v>
      </c>
      <c r="B104" t="s">
        <v>2</v>
      </c>
      <c r="C104" t="s">
        <v>5</v>
      </c>
      <c r="D104" t="s">
        <v>12</v>
      </c>
      <c r="E104" t="s">
        <v>7</v>
      </c>
      <c r="F104" s="3">
        <v>0.35194333852088722</v>
      </c>
    </row>
    <row r="105" spans="1:6" x14ac:dyDescent="0.25">
      <c r="A105">
        <v>2030</v>
      </c>
      <c r="B105" t="s">
        <v>2</v>
      </c>
      <c r="C105" t="s">
        <v>5</v>
      </c>
      <c r="D105" t="s">
        <v>12</v>
      </c>
      <c r="E105" t="s">
        <v>7</v>
      </c>
      <c r="F105" s="3">
        <v>0.41034211961991307</v>
      </c>
    </row>
    <row r="106" spans="1:6" x14ac:dyDescent="0.25">
      <c r="A106">
        <v>2031</v>
      </c>
      <c r="B106" t="s">
        <v>2</v>
      </c>
      <c r="C106" t="s">
        <v>5</v>
      </c>
      <c r="D106" t="s">
        <v>12</v>
      </c>
      <c r="E106" t="s">
        <v>7</v>
      </c>
      <c r="F106" s="3">
        <v>0.4735244151412612</v>
      </c>
    </row>
    <row r="107" spans="1:6" x14ac:dyDescent="0.25">
      <c r="A107">
        <v>2032</v>
      </c>
      <c r="B107" t="s">
        <v>2</v>
      </c>
      <c r="C107" t="s">
        <v>5</v>
      </c>
      <c r="D107" t="s">
        <v>12</v>
      </c>
      <c r="E107" t="s">
        <v>7</v>
      </c>
      <c r="F107" s="3">
        <v>0.5404629877286844</v>
      </c>
    </row>
    <row r="108" spans="1:6" x14ac:dyDescent="0.25">
      <c r="A108">
        <v>2033</v>
      </c>
      <c r="B108" t="s">
        <v>2</v>
      </c>
      <c r="C108" t="s">
        <v>5</v>
      </c>
      <c r="D108" t="s">
        <v>12</v>
      </c>
      <c r="E108" t="s">
        <v>7</v>
      </c>
      <c r="F108" s="3">
        <v>0.61054207209250588</v>
      </c>
    </row>
    <row r="109" spans="1:6" x14ac:dyDescent="0.25">
      <c r="A109">
        <v>2034</v>
      </c>
      <c r="B109" t="s">
        <v>2</v>
      </c>
      <c r="C109" t="s">
        <v>5</v>
      </c>
      <c r="D109" t="s">
        <v>12</v>
      </c>
      <c r="E109" t="s">
        <v>7</v>
      </c>
      <c r="F109" s="3">
        <v>0.68376108583847284</v>
      </c>
    </row>
    <row r="110" spans="1:6" x14ac:dyDescent="0.25">
      <c r="A110">
        <v>2035</v>
      </c>
      <c r="B110" t="s">
        <v>2</v>
      </c>
      <c r="C110" t="s">
        <v>5</v>
      </c>
      <c r="D110" t="s">
        <v>12</v>
      </c>
      <c r="E110" t="s">
        <v>7</v>
      </c>
      <c r="F110" s="3">
        <v>0.76062535535019826</v>
      </c>
    </row>
    <row r="111" spans="1:6" x14ac:dyDescent="0.25">
      <c r="A111">
        <v>2036</v>
      </c>
      <c r="B111" t="s">
        <v>2</v>
      </c>
      <c r="C111" t="s">
        <v>5</v>
      </c>
      <c r="D111" t="s">
        <v>12</v>
      </c>
      <c r="E111" t="s">
        <v>7</v>
      </c>
      <c r="F111" s="3">
        <v>0.84125815280628435</v>
      </c>
    </row>
    <row r="112" spans="1:6" x14ac:dyDescent="0.25">
      <c r="A112">
        <v>2037</v>
      </c>
      <c r="B112" t="s">
        <v>2</v>
      </c>
      <c r="C112" t="s">
        <v>5</v>
      </c>
      <c r="D112" t="s">
        <v>12</v>
      </c>
      <c r="E112" t="s">
        <v>7</v>
      </c>
      <c r="F112" s="3">
        <v>0.92414568365034144</v>
      </c>
    </row>
    <row r="113" spans="1:6" x14ac:dyDescent="0.25">
      <c r="A113">
        <v>2038</v>
      </c>
      <c r="B113" t="s">
        <v>2</v>
      </c>
      <c r="C113" t="s">
        <v>5</v>
      </c>
      <c r="D113" t="s">
        <v>12</v>
      </c>
      <c r="E113" t="s">
        <v>7</v>
      </c>
      <c r="F113" s="3">
        <v>1.0092551124433502</v>
      </c>
    </row>
    <row r="114" spans="1:6" x14ac:dyDescent="0.25">
      <c r="A114">
        <v>2039</v>
      </c>
      <c r="B114" t="s">
        <v>2</v>
      </c>
      <c r="C114" t="s">
        <v>5</v>
      </c>
      <c r="D114" t="s">
        <v>12</v>
      </c>
      <c r="E114" t="s">
        <v>7</v>
      </c>
      <c r="F114" s="3">
        <v>1.0959186608554639</v>
      </c>
    </row>
    <row r="115" spans="1:6" x14ac:dyDescent="0.25">
      <c r="A115">
        <v>2040</v>
      </c>
      <c r="B115" t="s">
        <v>2</v>
      </c>
      <c r="C115" t="s">
        <v>5</v>
      </c>
      <c r="D115" t="s">
        <v>12</v>
      </c>
      <c r="E115" t="s">
        <v>7</v>
      </c>
      <c r="F115" s="3">
        <v>1.1850175213183216</v>
      </c>
    </row>
    <row r="116" spans="1:6" x14ac:dyDescent="0.25">
      <c r="A116">
        <v>2041</v>
      </c>
      <c r="B116" t="s">
        <v>2</v>
      </c>
      <c r="C116" t="s">
        <v>5</v>
      </c>
      <c r="D116" t="s">
        <v>12</v>
      </c>
      <c r="E116" t="s">
        <v>7</v>
      </c>
      <c r="F116" s="3">
        <v>1.2768391974913453</v>
      </c>
    </row>
    <row r="117" spans="1:6" x14ac:dyDescent="0.25">
      <c r="A117">
        <v>2042</v>
      </c>
      <c r="B117" t="s">
        <v>2</v>
      </c>
      <c r="C117" t="s">
        <v>5</v>
      </c>
      <c r="D117" t="s">
        <v>12</v>
      </c>
      <c r="E117" t="s">
        <v>7</v>
      </c>
      <c r="F117" s="3">
        <v>1.3691842525130435</v>
      </c>
    </row>
    <row r="118" spans="1:6" x14ac:dyDescent="0.25">
      <c r="A118">
        <v>2043</v>
      </c>
      <c r="B118" t="s">
        <v>2</v>
      </c>
      <c r="C118" t="s">
        <v>5</v>
      </c>
      <c r="D118" t="s">
        <v>12</v>
      </c>
      <c r="E118" t="s">
        <v>7</v>
      </c>
      <c r="F118" s="3">
        <v>1.4632663055421293</v>
      </c>
    </row>
    <row r="119" spans="1:6" x14ac:dyDescent="0.25">
      <c r="A119">
        <v>2044</v>
      </c>
      <c r="B119" t="s">
        <v>2</v>
      </c>
      <c r="C119" t="s">
        <v>5</v>
      </c>
      <c r="D119" t="s">
        <v>12</v>
      </c>
      <c r="E119" t="s">
        <v>7</v>
      </c>
      <c r="F119" s="3">
        <v>1.5584177598582389</v>
      </c>
    </row>
    <row r="120" spans="1:6" x14ac:dyDescent="0.25">
      <c r="A120">
        <v>2045</v>
      </c>
      <c r="B120" t="s">
        <v>2</v>
      </c>
      <c r="C120" t="s">
        <v>5</v>
      </c>
      <c r="D120" t="s">
        <v>12</v>
      </c>
      <c r="E120" t="s">
        <v>7</v>
      </c>
      <c r="F120" s="3">
        <v>1.6551701033537156</v>
      </c>
    </row>
    <row r="121" spans="1:6" x14ac:dyDescent="0.25">
      <c r="A121">
        <v>2046</v>
      </c>
      <c r="B121" t="s">
        <v>2</v>
      </c>
      <c r="C121" t="s">
        <v>5</v>
      </c>
      <c r="D121" t="s">
        <v>12</v>
      </c>
      <c r="E121" t="s">
        <v>7</v>
      </c>
      <c r="F121" s="3">
        <v>1.7531629348482567</v>
      </c>
    </row>
    <row r="122" spans="1:6" x14ac:dyDescent="0.25">
      <c r="A122">
        <v>2047</v>
      </c>
      <c r="B122" t="s">
        <v>2</v>
      </c>
      <c r="C122" t="s">
        <v>5</v>
      </c>
      <c r="D122" t="s">
        <v>12</v>
      </c>
      <c r="E122" t="s">
        <v>7</v>
      </c>
      <c r="F122" s="3">
        <v>1.8521171852471032</v>
      </c>
    </row>
    <row r="123" spans="1:6" x14ac:dyDescent="0.25">
      <c r="A123">
        <v>2048</v>
      </c>
      <c r="B123" t="s">
        <v>2</v>
      </c>
      <c r="C123" t="s">
        <v>5</v>
      </c>
      <c r="D123" t="s">
        <v>12</v>
      </c>
      <c r="E123" t="s">
        <v>7</v>
      </c>
      <c r="F123" s="3">
        <v>1.9527110803227949</v>
      </c>
    </row>
    <row r="124" spans="1:6" x14ac:dyDescent="0.25">
      <c r="A124">
        <v>2049</v>
      </c>
      <c r="B124" t="s">
        <v>2</v>
      </c>
      <c r="C124" t="s">
        <v>5</v>
      </c>
      <c r="D124" t="s">
        <v>12</v>
      </c>
      <c r="E124" t="s">
        <v>7</v>
      </c>
      <c r="F124" s="3">
        <v>2.0582934919894562</v>
      </c>
    </row>
    <row r="125" spans="1:6" x14ac:dyDescent="0.25">
      <c r="A125">
        <v>2050</v>
      </c>
      <c r="B125" t="s">
        <v>2</v>
      </c>
      <c r="C125" t="s">
        <v>5</v>
      </c>
      <c r="D125" t="s">
        <v>12</v>
      </c>
      <c r="E125" t="s">
        <v>7</v>
      </c>
      <c r="F125" s="3">
        <v>2.1654708060767653</v>
      </c>
    </row>
    <row r="126" spans="1:6" x14ac:dyDescent="0.25">
      <c r="A126">
        <v>2020</v>
      </c>
      <c r="B126" t="s">
        <v>2</v>
      </c>
      <c r="C126" t="s">
        <v>5</v>
      </c>
      <c r="D126" t="s">
        <v>13</v>
      </c>
      <c r="E126" t="s">
        <v>7</v>
      </c>
      <c r="F126" s="3">
        <v>0</v>
      </c>
    </row>
    <row r="127" spans="1:6" x14ac:dyDescent="0.25">
      <c r="A127">
        <v>2021</v>
      </c>
      <c r="B127" t="s">
        <v>2</v>
      </c>
      <c r="C127" t="s">
        <v>5</v>
      </c>
      <c r="D127" t="s">
        <v>13</v>
      </c>
      <c r="E127" t="s">
        <v>7</v>
      </c>
      <c r="F127" s="3">
        <v>1.0398965107067948E-3</v>
      </c>
    </row>
    <row r="128" spans="1:6" x14ac:dyDescent="0.25">
      <c r="A128">
        <v>2022</v>
      </c>
      <c r="B128" t="s">
        <v>2</v>
      </c>
      <c r="C128" t="s">
        <v>5</v>
      </c>
      <c r="D128" t="s">
        <v>13</v>
      </c>
      <c r="E128" t="s">
        <v>7</v>
      </c>
      <c r="F128" s="3">
        <v>2.0751979044189295E-3</v>
      </c>
    </row>
    <row r="129" spans="1:6" x14ac:dyDescent="0.25">
      <c r="A129">
        <v>2023</v>
      </c>
      <c r="B129" t="s">
        <v>2</v>
      </c>
      <c r="C129" t="s">
        <v>5</v>
      </c>
      <c r="D129" t="s">
        <v>13</v>
      </c>
      <c r="E129" t="s">
        <v>7</v>
      </c>
      <c r="F129" s="3">
        <v>3.1175011895728799E-3</v>
      </c>
    </row>
    <row r="130" spans="1:6" x14ac:dyDescent="0.25">
      <c r="A130">
        <v>2024</v>
      </c>
      <c r="B130" t="s">
        <v>2</v>
      </c>
      <c r="C130" t="s">
        <v>5</v>
      </c>
      <c r="D130" t="s">
        <v>13</v>
      </c>
      <c r="E130" t="s">
        <v>7</v>
      </c>
      <c r="F130" s="3">
        <v>4.1855253186816321E-3</v>
      </c>
    </row>
    <row r="131" spans="1:6" x14ac:dyDescent="0.25">
      <c r="A131">
        <v>2025</v>
      </c>
      <c r="B131" t="s">
        <v>2</v>
      </c>
      <c r="C131" t="s">
        <v>5</v>
      </c>
      <c r="D131" t="s">
        <v>13</v>
      </c>
      <c r="E131" t="s">
        <v>7</v>
      </c>
      <c r="F131" s="3">
        <v>5.2796868568404653E-3</v>
      </c>
    </row>
    <row r="132" spans="1:6" x14ac:dyDescent="0.25">
      <c r="A132">
        <v>2026</v>
      </c>
      <c r="B132" t="s">
        <v>2</v>
      </c>
      <c r="C132" t="s">
        <v>5</v>
      </c>
      <c r="D132" t="s">
        <v>13</v>
      </c>
      <c r="E132" t="s">
        <v>7</v>
      </c>
      <c r="F132" s="3">
        <v>6.791411784333401E-3</v>
      </c>
    </row>
    <row r="133" spans="1:6" x14ac:dyDescent="0.25">
      <c r="A133">
        <v>2027</v>
      </c>
      <c r="B133" t="s">
        <v>2</v>
      </c>
      <c r="C133" t="s">
        <v>5</v>
      </c>
      <c r="D133" t="s">
        <v>13</v>
      </c>
      <c r="E133" t="s">
        <v>7</v>
      </c>
      <c r="F133" s="3">
        <v>8.3023401587309642E-3</v>
      </c>
    </row>
    <row r="134" spans="1:6" x14ac:dyDescent="0.25">
      <c r="A134">
        <v>2028</v>
      </c>
      <c r="B134" t="s">
        <v>2</v>
      </c>
      <c r="C134" t="s">
        <v>5</v>
      </c>
      <c r="D134" t="s">
        <v>13</v>
      </c>
      <c r="E134" t="s">
        <v>7</v>
      </c>
      <c r="F134" s="3">
        <v>9.5588078143794275E-3</v>
      </c>
    </row>
    <row r="135" spans="1:6" x14ac:dyDescent="0.25">
      <c r="A135">
        <v>2029</v>
      </c>
      <c r="B135" t="s">
        <v>2</v>
      </c>
      <c r="C135" t="s">
        <v>5</v>
      </c>
      <c r="D135" t="s">
        <v>13</v>
      </c>
      <c r="E135" t="s">
        <v>7</v>
      </c>
      <c r="F135" s="3">
        <v>1.088743618545876E-2</v>
      </c>
    </row>
    <row r="136" spans="1:6" x14ac:dyDescent="0.25">
      <c r="A136">
        <v>2030</v>
      </c>
      <c r="B136" t="s">
        <v>2</v>
      </c>
      <c r="C136" t="s">
        <v>5</v>
      </c>
      <c r="D136" t="s">
        <v>13</v>
      </c>
      <c r="E136" t="s">
        <v>7</v>
      </c>
      <c r="F136" s="3">
        <v>1.2335885002882657E-2</v>
      </c>
    </row>
    <row r="137" spans="1:6" x14ac:dyDescent="0.25">
      <c r="A137">
        <v>2031</v>
      </c>
      <c r="B137" t="s">
        <v>2</v>
      </c>
      <c r="C137" t="s">
        <v>5</v>
      </c>
      <c r="D137" t="s">
        <v>13</v>
      </c>
      <c r="E137" t="s">
        <v>7</v>
      </c>
      <c r="F137" s="20">
        <v>1.3939324104113693E-2</v>
      </c>
    </row>
    <row r="138" spans="1:6" x14ac:dyDescent="0.25">
      <c r="A138">
        <v>2032</v>
      </c>
      <c r="B138" t="s">
        <v>2</v>
      </c>
      <c r="C138" t="s">
        <v>5</v>
      </c>
      <c r="D138" t="s">
        <v>13</v>
      </c>
      <c r="E138" t="s">
        <v>7</v>
      </c>
      <c r="F138" s="3">
        <v>1.5641172901897649E-2</v>
      </c>
    </row>
    <row r="139" spans="1:6" x14ac:dyDescent="0.25">
      <c r="A139">
        <v>2033</v>
      </c>
      <c r="B139" t="s">
        <v>2</v>
      </c>
      <c r="C139" t="s">
        <v>5</v>
      </c>
      <c r="D139" t="s">
        <v>13</v>
      </c>
      <c r="E139" t="s">
        <v>7</v>
      </c>
      <c r="F139" s="3">
        <v>1.7506114650003374E-2</v>
      </c>
    </row>
    <row r="140" spans="1:6" x14ac:dyDescent="0.25">
      <c r="A140">
        <v>2034</v>
      </c>
      <c r="B140" t="s">
        <v>2</v>
      </c>
      <c r="C140" t="s">
        <v>5</v>
      </c>
      <c r="D140" t="s">
        <v>13</v>
      </c>
      <c r="E140" t="s">
        <v>7</v>
      </c>
      <c r="F140" s="3">
        <v>1.9389598064039421E-2</v>
      </c>
    </row>
    <row r="141" spans="1:6" x14ac:dyDescent="0.25">
      <c r="A141">
        <v>2035</v>
      </c>
      <c r="B141" t="s">
        <v>2</v>
      </c>
      <c r="C141" t="s">
        <v>5</v>
      </c>
      <c r="D141" t="s">
        <v>13</v>
      </c>
      <c r="E141" t="s">
        <v>7</v>
      </c>
      <c r="F141" s="3">
        <v>2.137392249193415E-2</v>
      </c>
    </row>
    <row r="142" spans="1:6" x14ac:dyDescent="0.25">
      <c r="A142">
        <v>2036</v>
      </c>
      <c r="B142" t="s">
        <v>2</v>
      </c>
      <c r="C142" t="s">
        <v>5</v>
      </c>
      <c r="D142" t="s">
        <v>13</v>
      </c>
      <c r="E142" t="s">
        <v>7</v>
      </c>
      <c r="F142" s="3">
        <v>2.3588781516131266E-2</v>
      </c>
    </row>
    <row r="143" spans="1:6" x14ac:dyDescent="0.25">
      <c r="A143">
        <v>2037</v>
      </c>
      <c r="B143" t="s">
        <v>2</v>
      </c>
      <c r="C143" t="s">
        <v>5</v>
      </c>
      <c r="D143" t="s">
        <v>13</v>
      </c>
      <c r="E143" t="s">
        <v>7</v>
      </c>
      <c r="F143" s="3">
        <v>2.5812740823233718E-2</v>
      </c>
    </row>
    <row r="144" spans="1:6" x14ac:dyDescent="0.25">
      <c r="A144">
        <v>2038</v>
      </c>
      <c r="B144" t="s">
        <v>2</v>
      </c>
      <c r="C144" t="s">
        <v>5</v>
      </c>
      <c r="D144" t="s">
        <v>13</v>
      </c>
      <c r="E144" t="s">
        <v>7</v>
      </c>
      <c r="F144" s="3">
        <v>2.8149867251326788E-2</v>
      </c>
    </row>
    <row r="145" spans="1:6" x14ac:dyDescent="0.25">
      <c r="A145">
        <v>2039</v>
      </c>
      <c r="B145" t="s">
        <v>2</v>
      </c>
      <c r="C145" t="s">
        <v>5</v>
      </c>
      <c r="D145" t="s">
        <v>13</v>
      </c>
      <c r="E145" t="s">
        <v>7</v>
      </c>
      <c r="F145" s="3">
        <v>3.0597324962802694E-2</v>
      </c>
    </row>
    <row r="146" spans="1:6" x14ac:dyDescent="0.25">
      <c r="A146">
        <v>2040</v>
      </c>
      <c r="B146" t="s">
        <v>2</v>
      </c>
      <c r="C146" t="s">
        <v>5</v>
      </c>
      <c r="D146" t="s">
        <v>13</v>
      </c>
      <c r="E146" t="s">
        <v>7</v>
      </c>
      <c r="F146" s="3">
        <v>3.3163991325272771E-2</v>
      </c>
    </row>
    <row r="147" spans="1:6" x14ac:dyDescent="0.25">
      <c r="A147">
        <v>2041</v>
      </c>
      <c r="B147" t="s">
        <v>2</v>
      </c>
      <c r="C147" t="s">
        <v>5</v>
      </c>
      <c r="D147" t="s">
        <v>13</v>
      </c>
      <c r="E147" t="s">
        <v>7</v>
      </c>
      <c r="F147" s="3">
        <v>3.5880269652363794E-2</v>
      </c>
    </row>
    <row r="148" spans="1:6" x14ac:dyDescent="0.25">
      <c r="A148">
        <v>2042</v>
      </c>
      <c r="B148" t="s">
        <v>2</v>
      </c>
      <c r="C148" t="s">
        <v>5</v>
      </c>
      <c r="D148" t="s">
        <v>13</v>
      </c>
      <c r="E148" t="s">
        <v>7</v>
      </c>
      <c r="F148" s="3">
        <v>3.8713235925184775E-2</v>
      </c>
    </row>
    <row r="149" spans="1:6" x14ac:dyDescent="0.25">
      <c r="A149">
        <v>2043</v>
      </c>
      <c r="B149" t="s">
        <v>2</v>
      </c>
      <c r="C149" t="s">
        <v>5</v>
      </c>
      <c r="D149" t="s">
        <v>13</v>
      </c>
      <c r="E149" t="s">
        <v>7</v>
      </c>
      <c r="F149" s="3">
        <v>4.1665082832683012E-2</v>
      </c>
    </row>
    <row r="150" spans="1:6" x14ac:dyDescent="0.25">
      <c r="A150">
        <v>2044</v>
      </c>
      <c r="B150" t="s">
        <v>2</v>
      </c>
      <c r="C150" t="s">
        <v>5</v>
      </c>
      <c r="D150" t="s">
        <v>13</v>
      </c>
      <c r="E150" t="s">
        <v>7</v>
      </c>
      <c r="F150" s="3">
        <v>4.4734118679289392E-2</v>
      </c>
    </row>
    <row r="151" spans="1:6" x14ac:dyDescent="0.25">
      <c r="A151">
        <v>2045</v>
      </c>
      <c r="B151" t="s">
        <v>2</v>
      </c>
      <c r="C151" t="s">
        <v>5</v>
      </c>
      <c r="D151" t="s">
        <v>13</v>
      </c>
      <c r="E151" t="s">
        <v>7</v>
      </c>
      <c r="F151" s="3">
        <v>4.7915523265457144E-2</v>
      </c>
    </row>
    <row r="152" spans="1:6" x14ac:dyDescent="0.25">
      <c r="A152">
        <v>2046</v>
      </c>
      <c r="B152" t="s">
        <v>2</v>
      </c>
      <c r="C152" t="s">
        <v>5</v>
      </c>
      <c r="D152" t="s">
        <v>13</v>
      </c>
      <c r="E152" t="s">
        <v>7</v>
      </c>
      <c r="F152" s="3">
        <v>5.1206187732929835E-2</v>
      </c>
    </row>
    <row r="153" spans="1:6" x14ac:dyDescent="0.25">
      <c r="A153">
        <v>2047</v>
      </c>
      <c r="B153" t="s">
        <v>2</v>
      </c>
      <c r="C153" t="s">
        <v>5</v>
      </c>
      <c r="D153" t="s">
        <v>13</v>
      </c>
      <c r="E153" t="s">
        <v>7</v>
      </c>
      <c r="F153" s="3">
        <v>5.4598748633650329E-2</v>
      </c>
    </row>
    <row r="154" spans="1:6" x14ac:dyDescent="0.25">
      <c r="A154">
        <v>2048</v>
      </c>
      <c r="B154" t="s">
        <v>2</v>
      </c>
      <c r="C154" t="s">
        <v>5</v>
      </c>
      <c r="D154" t="s">
        <v>13</v>
      </c>
      <c r="E154" t="s">
        <v>7</v>
      </c>
      <c r="F154" s="3">
        <v>5.809096034739699E-2</v>
      </c>
    </row>
    <row r="155" spans="1:6" x14ac:dyDescent="0.25">
      <c r="A155">
        <v>2049</v>
      </c>
      <c r="B155" t="s">
        <v>2</v>
      </c>
      <c r="C155" t="s">
        <v>5</v>
      </c>
      <c r="D155" t="s">
        <v>13</v>
      </c>
      <c r="E155" t="s">
        <v>7</v>
      </c>
      <c r="F155" s="3">
        <v>6.1700692572871196E-2</v>
      </c>
    </row>
    <row r="156" spans="1:6" x14ac:dyDescent="0.25">
      <c r="A156">
        <v>2050</v>
      </c>
      <c r="B156" t="s">
        <v>2</v>
      </c>
      <c r="C156" t="s">
        <v>5</v>
      </c>
      <c r="D156" t="s">
        <v>13</v>
      </c>
      <c r="E156" t="s">
        <v>7</v>
      </c>
      <c r="F156" s="3">
        <v>6.5397545408923355E-2</v>
      </c>
    </row>
    <row r="157" spans="1:6" x14ac:dyDescent="0.25">
      <c r="A157">
        <v>2020</v>
      </c>
      <c r="B157" t="s">
        <v>2</v>
      </c>
      <c r="C157" t="s">
        <v>5</v>
      </c>
      <c r="D157" t="s">
        <v>14</v>
      </c>
      <c r="E157" t="s">
        <v>7</v>
      </c>
      <c r="F157" s="3">
        <v>0</v>
      </c>
    </row>
    <row r="158" spans="1:6" x14ac:dyDescent="0.25">
      <c r="A158">
        <v>2021</v>
      </c>
      <c r="B158" t="s">
        <v>2</v>
      </c>
      <c r="C158" t="s">
        <v>5</v>
      </c>
      <c r="D158" t="s">
        <v>14</v>
      </c>
      <c r="E158" t="s">
        <v>7</v>
      </c>
      <c r="F158" s="3">
        <v>7.3080762482778283E-2</v>
      </c>
    </row>
    <row r="159" spans="1:6" x14ac:dyDescent="0.25">
      <c r="A159">
        <v>2022</v>
      </c>
      <c r="B159" t="s">
        <v>2</v>
      </c>
      <c r="C159" t="s">
        <v>5</v>
      </c>
      <c r="D159" t="s">
        <v>14</v>
      </c>
      <c r="E159" t="s">
        <v>7</v>
      </c>
      <c r="F159" s="3">
        <v>0.13693535784901911</v>
      </c>
    </row>
    <row r="160" spans="1:6" x14ac:dyDescent="0.25">
      <c r="A160">
        <v>2023</v>
      </c>
      <c r="B160" t="s">
        <v>2</v>
      </c>
      <c r="C160" t="s">
        <v>5</v>
      </c>
      <c r="D160" t="s">
        <v>14</v>
      </c>
      <c r="E160" t="s">
        <v>7</v>
      </c>
      <c r="F160" s="3">
        <v>0.19410457423945715</v>
      </c>
    </row>
    <row r="161" spans="1:6" x14ac:dyDescent="0.25">
      <c r="A161">
        <v>2024</v>
      </c>
      <c r="B161" t="s">
        <v>2</v>
      </c>
      <c r="C161" t="s">
        <v>5</v>
      </c>
      <c r="D161" t="s">
        <v>14</v>
      </c>
      <c r="E161" t="s">
        <v>7</v>
      </c>
      <c r="F161" s="3">
        <v>0.2461686098351592</v>
      </c>
    </row>
    <row r="162" spans="1:6" x14ac:dyDescent="0.25">
      <c r="A162">
        <v>2025</v>
      </c>
      <c r="B162" t="s">
        <v>2</v>
      </c>
      <c r="C162" t="s">
        <v>5</v>
      </c>
      <c r="D162" t="s">
        <v>14</v>
      </c>
      <c r="E162" t="s">
        <v>7</v>
      </c>
      <c r="F162" s="3">
        <v>0.29479577144120839</v>
      </c>
    </row>
    <row r="163" spans="1:6" x14ac:dyDescent="0.25">
      <c r="A163">
        <v>2026</v>
      </c>
      <c r="B163" t="s">
        <v>2</v>
      </c>
      <c r="C163" t="s">
        <v>5</v>
      </c>
      <c r="D163" t="s">
        <v>14</v>
      </c>
      <c r="E163" t="s">
        <v>7</v>
      </c>
      <c r="F163" s="3">
        <v>0.34547249963351234</v>
      </c>
    </row>
    <row r="164" spans="1:6" x14ac:dyDescent="0.25">
      <c r="A164">
        <v>2027</v>
      </c>
      <c r="B164" t="s">
        <v>2</v>
      </c>
      <c r="C164" t="s">
        <v>5</v>
      </c>
      <c r="D164" t="s">
        <v>14</v>
      </c>
      <c r="E164" t="s">
        <v>7</v>
      </c>
      <c r="F164" s="3">
        <v>0.39698107094045376</v>
      </c>
    </row>
    <row r="165" spans="1:6" x14ac:dyDescent="0.25">
      <c r="A165">
        <v>2028</v>
      </c>
      <c r="B165" t="s">
        <v>2</v>
      </c>
      <c r="C165" t="s">
        <v>5</v>
      </c>
      <c r="D165" t="s">
        <v>14</v>
      </c>
      <c r="E165" t="s">
        <v>7</v>
      </c>
      <c r="F165" s="3">
        <v>0.45065843420619167</v>
      </c>
    </row>
    <row r="166" spans="1:6" x14ac:dyDescent="0.25">
      <c r="A166">
        <v>2029</v>
      </c>
      <c r="B166" t="s">
        <v>2</v>
      </c>
      <c r="C166" t="s">
        <v>5</v>
      </c>
      <c r="D166" t="s">
        <v>14</v>
      </c>
      <c r="E166" t="s">
        <v>7</v>
      </c>
      <c r="F166" s="3">
        <v>0.50598081891574687</v>
      </c>
    </row>
    <row r="167" spans="1:6" x14ac:dyDescent="0.25">
      <c r="A167">
        <v>2030</v>
      </c>
      <c r="B167" t="s">
        <v>2</v>
      </c>
      <c r="C167" t="s">
        <v>5</v>
      </c>
      <c r="D167" t="s">
        <v>14</v>
      </c>
      <c r="E167" t="s">
        <v>7</v>
      </c>
      <c r="F167" s="3">
        <v>0.56410144817196262</v>
      </c>
    </row>
    <row r="168" spans="1:6" x14ac:dyDescent="0.25">
      <c r="A168">
        <v>2031</v>
      </c>
      <c r="B168" t="s">
        <v>2</v>
      </c>
      <c r="C168" t="s">
        <v>5</v>
      </c>
      <c r="D168" t="s">
        <v>14</v>
      </c>
      <c r="E168" t="s">
        <v>7</v>
      </c>
      <c r="F168" s="3">
        <v>0.62570725212500378</v>
      </c>
    </row>
    <row r="169" spans="1:6" x14ac:dyDescent="0.25">
      <c r="A169">
        <v>2032</v>
      </c>
      <c r="B169" t="s">
        <v>2</v>
      </c>
      <c r="C169" t="s">
        <v>5</v>
      </c>
      <c r="D169" t="s">
        <v>14</v>
      </c>
      <c r="E169" t="s">
        <v>7</v>
      </c>
      <c r="F169" s="3">
        <v>0.69232748718363624</v>
      </c>
    </row>
    <row r="170" spans="1:6" x14ac:dyDescent="0.25">
      <c r="A170">
        <v>2033</v>
      </c>
      <c r="B170" t="s">
        <v>2</v>
      </c>
      <c r="C170" t="s">
        <v>5</v>
      </c>
      <c r="D170" t="s">
        <v>14</v>
      </c>
      <c r="E170" t="s">
        <v>7</v>
      </c>
      <c r="F170" s="3">
        <v>0.76392905198345673</v>
      </c>
    </row>
    <row r="171" spans="1:6" x14ac:dyDescent="0.25">
      <c r="A171">
        <v>2034</v>
      </c>
      <c r="B171" t="s">
        <v>2</v>
      </c>
      <c r="C171" t="s">
        <v>5</v>
      </c>
      <c r="D171" t="s">
        <v>14</v>
      </c>
      <c r="E171" t="s">
        <v>7</v>
      </c>
      <c r="F171" s="3">
        <v>0.84166806260442861</v>
      </c>
    </row>
    <row r="172" spans="1:6" x14ac:dyDescent="0.25">
      <c r="A172">
        <v>2035</v>
      </c>
      <c r="B172" t="s">
        <v>2</v>
      </c>
      <c r="C172" t="s">
        <v>5</v>
      </c>
      <c r="D172" t="s">
        <v>14</v>
      </c>
      <c r="E172" t="s">
        <v>7</v>
      </c>
      <c r="F172" s="3">
        <v>0.92732221809528248</v>
      </c>
    </row>
    <row r="173" spans="1:6" x14ac:dyDescent="0.25">
      <c r="A173">
        <v>2036</v>
      </c>
      <c r="B173" t="s">
        <v>2</v>
      </c>
      <c r="C173" t="s">
        <v>5</v>
      </c>
      <c r="D173" t="s">
        <v>14</v>
      </c>
      <c r="E173" t="s">
        <v>7</v>
      </c>
      <c r="F173" s="3">
        <v>1.0238560597645723</v>
      </c>
    </row>
    <row r="174" spans="1:6" x14ac:dyDescent="0.25">
      <c r="A174">
        <v>2037</v>
      </c>
      <c r="B174" t="s">
        <v>2</v>
      </c>
      <c r="C174" t="s">
        <v>5</v>
      </c>
      <c r="D174" t="s">
        <v>14</v>
      </c>
      <c r="E174" t="s">
        <v>7</v>
      </c>
      <c r="F174" s="3">
        <v>1.1299951830834036</v>
      </c>
    </row>
    <row r="175" spans="1:6" x14ac:dyDescent="0.25">
      <c r="A175">
        <v>2038</v>
      </c>
      <c r="B175" t="s">
        <v>2</v>
      </c>
      <c r="C175" t="s">
        <v>5</v>
      </c>
      <c r="D175" t="s">
        <v>14</v>
      </c>
      <c r="E175" t="s">
        <v>7</v>
      </c>
      <c r="F175" s="3">
        <v>1.2459993116798724</v>
      </c>
    </row>
    <row r="176" spans="1:6" x14ac:dyDescent="0.25">
      <c r="A176">
        <v>2039</v>
      </c>
      <c r="B176" t="s">
        <v>2</v>
      </c>
      <c r="C176" t="s">
        <v>5</v>
      </c>
      <c r="D176" t="s">
        <v>14</v>
      </c>
      <c r="E176" t="s">
        <v>7</v>
      </c>
      <c r="F176" s="3">
        <v>1.3705428057754769</v>
      </c>
    </row>
    <row r="177" spans="1:6" x14ac:dyDescent="0.25">
      <c r="A177">
        <v>2040</v>
      </c>
      <c r="B177" t="s">
        <v>2</v>
      </c>
      <c r="C177" t="s">
        <v>5</v>
      </c>
      <c r="D177" t="s">
        <v>14</v>
      </c>
      <c r="E177" t="s">
        <v>7</v>
      </c>
      <c r="F177" s="3">
        <v>1.5061739941894068</v>
      </c>
    </row>
    <row r="178" spans="1:6" x14ac:dyDescent="0.25">
      <c r="A178">
        <v>2041</v>
      </c>
      <c r="B178" t="s">
        <v>2</v>
      </c>
      <c r="C178" t="s">
        <v>5</v>
      </c>
      <c r="D178" t="s">
        <v>14</v>
      </c>
      <c r="E178" t="s">
        <v>7</v>
      </c>
      <c r="F178" s="3">
        <v>1.6547244424018155</v>
      </c>
    </row>
    <row r="179" spans="1:6" x14ac:dyDescent="0.25">
      <c r="A179">
        <v>2042</v>
      </c>
      <c r="B179" t="s">
        <v>2</v>
      </c>
      <c r="C179" t="s">
        <v>5</v>
      </c>
      <c r="D179" t="s">
        <v>14</v>
      </c>
      <c r="E179" t="s">
        <v>7</v>
      </c>
      <c r="F179" s="3">
        <v>1.8123072388421964</v>
      </c>
    </row>
    <row r="180" spans="1:6" x14ac:dyDescent="0.25">
      <c r="A180">
        <v>2043</v>
      </c>
      <c r="B180" t="s">
        <v>2</v>
      </c>
      <c r="C180" t="s">
        <v>5</v>
      </c>
      <c r="D180" t="s">
        <v>14</v>
      </c>
      <c r="E180" t="s">
        <v>7</v>
      </c>
      <c r="F180" s="3">
        <v>1.9847832382470427</v>
      </c>
    </row>
    <row r="181" spans="1:6" x14ac:dyDescent="0.25">
      <c r="A181">
        <v>2044</v>
      </c>
      <c r="B181" t="s">
        <v>2</v>
      </c>
      <c r="C181" t="s">
        <v>5</v>
      </c>
      <c r="D181" t="s">
        <v>14</v>
      </c>
      <c r="E181" t="s">
        <v>7</v>
      </c>
      <c r="F181" s="3">
        <v>2.1656349029497832</v>
      </c>
    </row>
    <row r="182" spans="1:6" x14ac:dyDescent="0.25">
      <c r="A182">
        <v>2045</v>
      </c>
      <c r="B182" t="s">
        <v>2</v>
      </c>
      <c r="C182" t="s">
        <v>5</v>
      </c>
      <c r="D182" t="s">
        <v>14</v>
      </c>
      <c r="E182" t="s">
        <v>7</v>
      </c>
      <c r="F182" s="3">
        <v>2.3548470644975428</v>
      </c>
    </row>
    <row r="183" spans="1:6" x14ac:dyDescent="0.25">
      <c r="A183">
        <v>2046</v>
      </c>
      <c r="B183" t="s">
        <v>2</v>
      </c>
      <c r="C183" t="s">
        <v>5</v>
      </c>
      <c r="D183" t="s">
        <v>14</v>
      </c>
      <c r="E183" t="s">
        <v>7</v>
      </c>
      <c r="F183" s="3">
        <v>2.5514930644362064</v>
      </c>
    </row>
    <row r="184" spans="1:6" x14ac:dyDescent="0.25">
      <c r="A184">
        <v>2047</v>
      </c>
      <c r="B184" t="s">
        <v>2</v>
      </c>
      <c r="C184" t="s">
        <v>5</v>
      </c>
      <c r="D184" t="s">
        <v>14</v>
      </c>
      <c r="E184" t="s">
        <v>7</v>
      </c>
      <c r="F184" s="3">
        <v>2.7553119897234772</v>
      </c>
    </row>
    <row r="185" spans="1:6" x14ac:dyDescent="0.25">
      <c r="A185">
        <v>2048</v>
      </c>
      <c r="B185" t="s">
        <v>2</v>
      </c>
      <c r="C185" t="s">
        <v>5</v>
      </c>
      <c r="D185" t="s">
        <v>14</v>
      </c>
      <c r="E185" t="s">
        <v>7</v>
      </c>
      <c r="F185" s="3">
        <v>2.9666230231750204</v>
      </c>
    </row>
    <row r="186" spans="1:6" x14ac:dyDescent="0.25">
      <c r="A186">
        <v>2049</v>
      </c>
      <c r="B186" t="s">
        <v>2</v>
      </c>
      <c r="C186" t="s">
        <v>5</v>
      </c>
      <c r="D186" t="s">
        <v>14</v>
      </c>
      <c r="E186" t="s">
        <v>7</v>
      </c>
      <c r="F186" s="3">
        <v>3.1865688914900208</v>
      </c>
    </row>
    <row r="187" spans="1:6" x14ac:dyDescent="0.25">
      <c r="A187">
        <v>2050</v>
      </c>
      <c r="B187" t="s">
        <v>2</v>
      </c>
      <c r="C187" t="s">
        <v>5</v>
      </c>
      <c r="D187" t="s">
        <v>14</v>
      </c>
      <c r="E187" t="s">
        <v>7</v>
      </c>
      <c r="F187" s="3">
        <v>3.4140377034265814</v>
      </c>
    </row>
    <row r="188" spans="1:6" x14ac:dyDescent="0.25">
      <c r="A188">
        <v>2020</v>
      </c>
      <c r="B188" t="s">
        <v>2</v>
      </c>
      <c r="C188" t="s">
        <v>4</v>
      </c>
      <c r="D188" t="s">
        <v>12</v>
      </c>
      <c r="E188" t="s">
        <v>24</v>
      </c>
      <c r="F188">
        <f>'Statewide combined EI WTW'!F95*'Regional allocation for TTW'!D2</f>
        <v>3.468287535104126E-3</v>
      </c>
    </row>
    <row r="189" spans="1:6" x14ac:dyDescent="0.25">
      <c r="A189">
        <v>2021</v>
      </c>
      <c r="B189" t="s">
        <v>2</v>
      </c>
      <c r="C189" t="s">
        <v>4</v>
      </c>
      <c r="D189" t="s">
        <v>12</v>
      </c>
      <c r="E189" t="s">
        <v>24</v>
      </c>
      <c r="F189">
        <f>'Statewide combined EI WTW'!F96*'Regional allocation for TTW'!D3</f>
        <v>1.1266821019422512E-2</v>
      </c>
    </row>
    <row r="190" spans="1:6" x14ac:dyDescent="0.25">
      <c r="A190">
        <v>2022</v>
      </c>
      <c r="B190" t="s">
        <v>2</v>
      </c>
      <c r="C190" t="s">
        <v>4</v>
      </c>
      <c r="D190" t="s">
        <v>12</v>
      </c>
      <c r="E190" t="s">
        <v>24</v>
      </c>
      <c r="F190">
        <f>'Statewide combined EI WTW'!F97*'Regional allocation for TTW'!D4</f>
        <v>2.405540903304899E-2</v>
      </c>
    </row>
    <row r="191" spans="1:6" x14ac:dyDescent="0.25">
      <c r="A191">
        <v>2023</v>
      </c>
      <c r="B191" t="s">
        <v>2</v>
      </c>
      <c r="C191" t="s">
        <v>4</v>
      </c>
      <c r="D191" t="s">
        <v>12</v>
      </c>
      <c r="E191" t="s">
        <v>24</v>
      </c>
      <c r="F191">
        <f>'Statewide combined EI WTW'!F98*'Regional allocation for TTW'!D5</f>
        <v>4.0442007525223346E-2</v>
      </c>
    </row>
    <row r="192" spans="1:6" x14ac:dyDescent="0.25">
      <c r="A192">
        <v>2024</v>
      </c>
      <c r="B192" t="s">
        <v>2</v>
      </c>
      <c r="C192" t="s">
        <v>4</v>
      </c>
      <c r="D192" t="s">
        <v>12</v>
      </c>
      <c r="E192" t="s">
        <v>24</v>
      </c>
      <c r="F192">
        <f>'Statewide combined EI WTW'!F99*'Regional allocation for TTW'!D6</f>
        <v>6.0752179499240493E-2</v>
      </c>
    </row>
    <row r="193" spans="1:6" x14ac:dyDescent="0.25">
      <c r="A193">
        <v>2025</v>
      </c>
      <c r="B193" t="s">
        <v>2</v>
      </c>
      <c r="C193" t="s">
        <v>4</v>
      </c>
      <c r="D193" t="s">
        <v>12</v>
      </c>
      <c r="E193" t="s">
        <v>24</v>
      </c>
      <c r="F193">
        <f>'Statewide combined EI WTW'!F100*'Regional allocation for TTW'!D7</f>
        <v>7.81751847363992E-2</v>
      </c>
    </row>
    <row r="194" spans="1:6" x14ac:dyDescent="0.25">
      <c r="A194">
        <v>2026</v>
      </c>
      <c r="B194" t="s">
        <v>2</v>
      </c>
      <c r="C194" t="s">
        <v>4</v>
      </c>
      <c r="D194" t="s">
        <v>12</v>
      </c>
      <c r="E194" t="s">
        <v>24</v>
      </c>
      <c r="F194">
        <f>'Statewide combined EI WTW'!F101*'Regional allocation for TTW'!D8</f>
        <v>9.063340805270674E-2</v>
      </c>
    </row>
    <row r="195" spans="1:6" x14ac:dyDescent="0.25">
      <c r="A195">
        <v>2027</v>
      </c>
      <c r="B195" t="s">
        <v>2</v>
      </c>
      <c r="C195" t="s">
        <v>4</v>
      </c>
      <c r="D195" t="s">
        <v>12</v>
      </c>
      <c r="E195" t="s">
        <v>24</v>
      </c>
      <c r="F195">
        <f>'Statewide combined EI WTW'!F102*'Regional allocation for TTW'!D9</f>
        <v>0.10323558840787606</v>
      </c>
    </row>
    <row r="196" spans="1:6" x14ac:dyDescent="0.25">
      <c r="A196">
        <v>2028</v>
      </c>
      <c r="B196" t="s">
        <v>2</v>
      </c>
      <c r="C196" t="s">
        <v>4</v>
      </c>
      <c r="D196" t="s">
        <v>12</v>
      </c>
      <c r="E196" t="s">
        <v>24</v>
      </c>
      <c r="F196">
        <f>'Statewide combined EI WTW'!F103*'Regional allocation for TTW'!D10</f>
        <v>0.11598936934697986</v>
      </c>
    </row>
    <row r="197" spans="1:6" x14ac:dyDescent="0.25">
      <c r="A197">
        <v>2029</v>
      </c>
      <c r="B197" t="s">
        <v>2</v>
      </c>
      <c r="C197" t="s">
        <v>4</v>
      </c>
      <c r="D197" t="s">
        <v>12</v>
      </c>
      <c r="E197" t="s">
        <v>24</v>
      </c>
      <c r="F197">
        <f>'Statewide combined EI WTW'!F104*'Regional allocation for TTW'!D11</f>
        <v>0.12851993436255985</v>
      </c>
    </row>
    <row r="198" spans="1:6" x14ac:dyDescent="0.25">
      <c r="A198">
        <v>2030</v>
      </c>
      <c r="B198" t="s">
        <v>2</v>
      </c>
      <c r="C198" t="s">
        <v>4</v>
      </c>
      <c r="D198" t="s">
        <v>12</v>
      </c>
      <c r="E198" t="s">
        <v>24</v>
      </c>
      <c r="F198">
        <f>'Statewide combined EI WTW'!F105*'Regional allocation for TTW'!D12</f>
        <v>0.14072183954972867</v>
      </c>
    </row>
    <row r="199" spans="1:6" x14ac:dyDescent="0.25">
      <c r="A199">
        <v>2031</v>
      </c>
      <c r="B199" t="s">
        <v>2</v>
      </c>
      <c r="C199" t="s">
        <v>4</v>
      </c>
      <c r="D199" t="s">
        <v>12</v>
      </c>
      <c r="E199" t="s">
        <v>24</v>
      </c>
      <c r="F199">
        <f>'Statewide combined EI WTW'!F106*'Regional allocation for TTW'!D13</f>
        <v>0.15243641578848099</v>
      </c>
    </row>
    <row r="200" spans="1:6" x14ac:dyDescent="0.25">
      <c r="A200">
        <v>2032</v>
      </c>
      <c r="B200" t="s">
        <v>2</v>
      </c>
      <c r="C200" t="s">
        <v>4</v>
      </c>
      <c r="D200" t="s">
        <v>12</v>
      </c>
      <c r="E200" t="s">
        <v>24</v>
      </c>
      <c r="F200">
        <f>'Statewide combined EI WTW'!F107*'Regional allocation for TTW'!D14</f>
        <v>0.1628176304013228</v>
      </c>
    </row>
    <row r="201" spans="1:6" x14ac:dyDescent="0.25">
      <c r="A201">
        <v>2033</v>
      </c>
      <c r="B201" t="s">
        <v>2</v>
      </c>
      <c r="C201" t="s">
        <v>4</v>
      </c>
      <c r="D201" t="s">
        <v>12</v>
      </c>
      <c r="E201" t="s">
        <v>24</v>
      </c>
      <c r="F201">
        <f>'Statewide combined EI WTW'!F108*'Regional allocation for TTW'!D15</f>
        <v>0.17297831964158128</v>
      </c>
    </row>
    <row r="202" spans="1:6" x14ac:dyDescent="0.25">
      <c r="A202">
        <v>2034</v>
      </c>
      <c r="B202" t="s">
        <v>2</v>
      </c>
      <c r="C202" t="s">
        <v>4</v>
      </c>
      <c r="D202" t="s">
        <v>12</v>
      </c>
      <c r="E202" t="s">
        <v>24</v>
      </c>
      <c r="F202">
        <f>'Statewide combined EI WTW'!F109*'Regional allocation for TTW'!D16</f>
        <v>0.18253508055573361</v>
      </c>
    </row>
    <row r="203" spans="1:6" x14ac:dyDescent="0.25">
      <c r="A203">
        <v>2035</v>
      </c>
      <c r="B203" t="s">
        <v>2</v>
      </c>
      <c r="C203" t="s">
        <v>4</v>
      </c>
      <c r="D203" t="s">
        <v>12</v>
      </c>
      <c r="E203" t="s">
        <v>24</v>
      </c>
      <c r="F203">
        <f>'Statewide combined EI WTW'!F110*'Regional allocation for TTW'!D17</f>
        <v>0.19145147127125225</v>
      </c>
    </row>
    <row r="204" spans="1:6" x14ac:dyDescent="0.25">
      <c r="A204">
        <v>2036</v>
      </c>
      <c r="B204" t="s">
        <v>2</v>
      </c>
      <c r="C204" t="s">
        <v>4</v>
      </c>
      <c r="D204" t="s">
        <v>12</v>
      </c>
      <c r="E204" t="s">
        <v>24</v>
      </c>
      <c r="F204">
        <f>'Statewide combined EI WTW'!F111*'Regional allocation for TTW'!D18</f>
        <v>0.19959089894932308</v>
      </c>
    </row>
    <row r="205" spans="1:6" x14ac:dyDescent="0.25">
      <c r="A205">
        <v>2037</v>
      </c>
      <c r="B205" t="s">
        <v>2</v>
      </c>
      <c r="C205" t="s">
        <v>4</v>
      </c>
      <c r="D205" t="s">
        <v>12</v>
      </c>
      <c r="E205" t="s">
        <v>24</v>
      </c>
      <c r="F205">
        <f>'Statewide combined EI WTW'!F112*'Regional allocation for TTW'!D19</f>
        <v>0.20689503837763951</v>
      </c>
    </row>
    <row r="206" spans="1:6" x14ac:dyDescent="0.25">
      <c r="A206">
        <v>2038</v>
      </c>
      <c r="B206" t="s">
        <v>2</v>
      </c>
      <c r="C206" t="s">
        <v>4</v>
      </c>
      <c r="D206" t="s">
        <v>12</v>
      </c>
      <c r="E206" t="s">
        <v>24</v>
      </c>
      <c r="F206">
        <f>'Statewide combined EI WTW'!F113*'Regional allocation for TTW'!D20</f>
        <v>0.2131189408277934</v>
      </c>
    </row>
    <row r="207" spans="1:6" x14ac:dyDescent="0.25">
      <c r="A207">
        <v>2039</v>
      </c>
      <c r="B207" t="s">
        <v>2</v>
      </c>
      <c r="C207" t="s">
        <v>4</v>
      </c>
      <c r="D207" t="s">
        <v>12</v>
      </c>
      <c r="E207" t="s">
        <v>24</v>
      </c>
      <c r="F207">
        <f>'Statewide combined EI WTW'!F114*'Regional allocation for TTW'!D21</f>
        <v>0.21835278946407702</v>
      </c>
    </row>
    <row r="208" spans="1:6" x14ac:dyDescent="0.25">
      <c r="A208">
        <v>2040</v>
      </c>
      <c r="B208" t="s">
        <v>2</v>
      </c>
      <c r="C208" t="s">
        <v>4</v>
      </c>
      <c r="D208" t="s">
        <v>12</v>
      </c>
      <c r="E208" t="s">
        <v>24</v>
      </c>
      <c r="F208">
        <f>'Statewide combined EI WTW'!F115*'Regional allocation for TTW'!D22</f>
        <v>0.22261639044320333</v>
      </c>
    </row>
    <row r="209" spans="1:6" x14ac:dyDescent="0.25">
      <c r="A209">
        <v>2041</v>
      </c>
      <c r="B209" t="s">
        <v>2</v>
      </c>
      <c r="C209" t="s">
        <v>4</v>
      </c>
      <c r="D209" t="s">
        <v>12</v>
      </c>
      <c r="E209" t="s">
        <v>24</v>
      </c>
      <c r="F209">
        <f>'Statewide combined EI WTW'!F116*'Regional allocation for TTW'!D23</f>
        <v>0.22714483621611428</v>
      </c>
    </row>
    <row r="210" spans="1:6" x14ac:dyDescent="0.25">
      <c r="A210">
        <v>2042</v>
      </c>
      <c r="B210" t="s">
        <v>2</v>
      </c>
      <c r="C210" t="s">
        <v>4</v>
      </c>
      <c r="D210" t="s">
        <v>12</v>
      </c>
      <c r="E210" t="s">
        <v>24</v>
      </c>
      <c r="F210">
        <f>'Statewide combined EI WTW'!F117*'Regional allocation for TTW'!D24</f>
        <v>0.23085666620263595</v>
      </c>
    </row>
    <row r="211" spans="1:6" x14ac:dyDescent="0.25">
      <c r="A211">
        <v>2043</v>
      </c>
      <c r="B211" t="s">
        <v>2</v>
      </c>
      <c r="C211" t="s">
        <v>4</v>
      </c>
      <c r="D211" t="s">
        <v>12</v>
      </c>
      <c r="E211" t="s">
        <v>24</v>
      </c>
      <c r="F211">
        <f>'Statewide combined EI WTW'!F118*'Regional allocation for TTW'!D25</f>
        <v>0.23386835423762906</v>
      </c>
    </row>
    <row r="212" spans="1:6" x14ac:dyDescent="0.25">
      <c r="A212">
        <v>2044</v>
      </c>
      <c r="B212" t="s">
        <v>2</v>
      </c>
      <c r="C212" t="s">
        <v>4</v>
      </c>
      <c r="D212" t="s">
        <v>12</v>
      </c>
      <c r="E212" t="s">
        <v>24</v>
      </c>
      <c r="F212">
        <f>'Statewide combined EI WTW'!F119*'Regional allocation for TTW'!D26</f>
        <v>0.23632812371276768</v>
      </c>
    </row>
    <row r="213" spans="1:6" x14ac:dyDescent="0.25">
      <c r="A213">
        <v>2045</v>
      </c>
      <c r="B213" t="s">
        <v>2</v>
      </c>
      <c r="C213" t="s">
        <v>4</v>
      </c>
      <c r="D213" t="s">
        <v>12</v>
      </c>
      <c r="E213" t="s">
        <v>24</v>
      </c>
      <c r="F213">
        <f>'Statewide combined EI WTW'!F120*'Regional allocation for TTW'!D27</f>
        <v>0.23834351910011731</v>
      </c>
    </row>
    <row r="214" spans="1:6" x14ac:dyDescent="0.25">
      <c r="A214">
        <v>2046</v>
      </c>
      <c r="B214" t="s">
        <v>2</v>
      </c>
      <c r="C214" t="s">
        <v>4</v>
      </c>
      <c r="D214" t="s">
        <v>12</v>
      </c>
      <c r="E214" t="s">
        <v>24</v>
      </c>
      <c r="F214">
        <f>'Statewide combined EI WTW'!F121*'Regional allocation for TTW'!D28</f>
        <v>0.23208573408490354</v>
      </c>
    </row>
    <row r="215" spans="1:6" x14ac:dyDescent="0.25">
      <c r="A215">
        <v>2047</v>
      </c>
      <c r="B215" t="s">
        <v>2</v>
      </c>
      <c r="C215" t="s">
        <v>4</v>
      </c>
      <c r="D215" t="s">
        <v>12</v>
      </c>
      <c r="E215" t="s">
        <v>24</v>
      </c>
      <c r="F215">
        <f>'Statewide combined EI WTW'!F122*'Regional allocation for TTW'!D29</f>
        <v>0.23332151896708669</v>
      </c>
    </row>
    <row r="216" spans="1:6" x14ac:dyDescent="0.25">
      <c r="A216">
        <v>2048</v>
      </c>
      <c r="B216" t="s">
        <v>2</v>
      </c>
      <c r="C216" t="s">
        <v>4</v>
      </c>
      <c r="D216" t="s">
        <v>12</v>
      </c>
      <c r="E216" t="s">
        <v>24</v>
      </c>
      <c r="F216">
        <f>'Statewide combined EI WTW'!F123*'Regional allocation for TTW'!D30</f>
        <v>0.23432288478198016</v>
      </c>
    </row>
    <row r="217" spans="1:6" x14ac:dyDescent="0.25">
      <c r="A217">
        <v>2049</v>
      </c>
      <c r="B217" t="s">
        <v>2</v>
      </c>
      <c r="C217" t="s">
        <v>4</v>
      </c>
      <c r="D217" t="s">
        <v>12</v>
      </c>
      <c r="E217" t="s">
        <v>24</v>
      </c>
      <c r="F217">
        <f>'Statewide combined EI WTW'!F124*'Regional allocation for TTW'!D31</f>
        <v>0.23522196594508774</v>
      </c>
    </row>
    <row r="218" spans="1:6" x14ac:dyDescent="0.25">
      <c r="A218">
        <v>2050</v>
      </c>
      <c r="B218" t="s">
        <v>2</v>
      </c>
      <c r="C218" t="s">
        <v>4</v>
      </c>
      <c r="D218" t="s">
        <v>12</v>
      </c>
      <c r="E218" t="s">
        <v>24</v>
      </c>
      <c r="F218">
        <f>'Statewide combined EI WTW'!F125*'Regional allocation for TTW'!D32</f>
        <v>0.23601630183903793</v>
      </c>
    </row>
    <row r="219" spans="1:6" x14ac:dyDescent="0.25">
      <c r="A219">
        <v>2020</v>
      </c>
      <c r="B219" t="s">
        <v>2</v>
      </c>
      <c r="C219" t="s">
        <v>4</v>
      </c>
      <c r="D219" t="s">
        <v>13</v>
      </c>
      <c r="E219" t="s">
        <v>24</v>
      </c>
      <c r="F219">
        <f>'Statewide combined EI WTW'!F126*'Regional allocation for TTW'!D33</f>
        <v>2.803228813334092E-4</v>
      </c>
    </row>
    <row r="220" spans="1:6" x14ac:dyDescent="0.25">
      <c r="A220">
        <v>2021</v>
      </c>
      <c r="B220" t="s">
        <v>2</v>
      </c>
      <c r="C220" t="s">
        <v>4</v>
      </c>
      <c r="D220" t="s">
        <v>13</v>
      </c>
      <c r="E220" t="s">
        <v>24</v>
      </c>
      <c r="F220">
        <f>'Statewide combined EI WTW'!F127*'Regional allocation for TTW'!D34</f>
        <v>7.0935885253997839E-4</v>
      </c>
    </row>
    <row r="221" spans="1:6" x14ac:dyDescent="0.25">
      <c r="A221">
        <v>2022</v>
      </c>
      <c r="B221" t="s">
        <v>2</v>
      </c>
      <c r="C221" t="s">
        <v>4</v>
      </c>
      <c r="D221" t="s">
        <v>13</v>
      </c>
      <c r="E221" t="s">
        <v>24</v>
      </c>
      <c r="F221">
        <f>'Statewide combined EI WTW'!F128*'Regional allocation for TTW'!D35</f>
        <v>1.4455182184679961E-3</v>
      </c>
    </row>
    <row r="222" spans="1:6" x14ac:dyDescent="0.25">
      <c r="A222">
        <v>2023</v>
      </c>
      <c r="B222" t="s">
        <v>2</v>
      </c>
      <c r="C222" t="s">
        <v>4</v>
      </c>
      <c r="D222" t="s">
        <v>13</v>
      </c>
      <c r="E222" t="s">
        <v>24</v>
      </c>
      <c r="F222">
        <f>'Statewide combined EI WTW'!F129*'Regional allocation for TTW'!D36</f>
        <v>2.4588581473336457E-3</v>
      </c>
    </row>
    <row r="223" spans="1:6" x14ac:dyDescent="0.25">
      <c r="A223">
        <v>2024</v>
      </c>
      <c r="B223" t="s">
        <v>2</v>
      </c>
      <c r="C223" t="s">
        <v>4</v>
      </c>
      <c r="D223" t="s">
        <v>13</v>
      </c>
      <c r="E223" t="s">
        <v>24</v>
      </c>
      <c r="F223">
        <f>'Statewide combined EI WTW'!F130*'Regional allocation for TTW'!D37</f>
        <v>3.7155686310222026E-3</v>
      </c>
    </row>
    <row r="224" spans="1:6" x14ac:dyDescent="0.25">
      <c r="A224">
        <v>2025</v>
      </c>
      <c r="B224" t="s">
        <v>2</v>
      </c>
      <c r="C224" t="s">
        <v>4</v>
      </c>
      <c r="D224" t="s">
        <v>13</v>
      </c>
      <c r="E224" t="s">
        <v>24</v>
      </c>
      <c r="F224">
        <f>'Statewide combined EI WTW'!F131*'Regional allocation for TTW'!D38</f>
        <v>5.1980750815632491E-3</v>
      </c>
    </row>
    <row r="225" spans="1:6" x14ac:dyDescent="0.25">
      <c r="A225">
        <v>2026</v>
      </c>
      <c r="B225" t="s">
        <v>2</v>
      </c>
      <c r="C225" t="s">
        <v>4</v>
      </c>
      <c r="D225" t="s">
        <v>13</v>
      </c>
      <c r="E225" t="s">
        <v>24</v>
      </c>
      <c r="F225">
        <f>'Statewide combined EI WTW'!F132*'Regional allocation for TTW'!D39</f>
        <v>6.1328643739064406E-3</v>
      </c>
    </row>
    <row r="226" spans="1:6" x14ac:dyDescent="0.25">
      <c r="A226">
        <v>2027</v>
      </c>
      <c r="B226" t="s">
        <v>2</v>
      </c>
      <c r="C226" t="s">
        <v>4</v>
      </c>
      <c r="D226" t="s">
        <v>13</v>
      </c>
      <c r="E226" t="s">
        <v>24</v>
      </c>
      <c r="F226">
        <f>'Statewide combined EI WTW'!F133*'Regional allocation for TTW'!D40</f>
        <v>6.740060407184922E-3</v>
      </c>
    </row>
    <row r="227" spans="1:6" x14ac:dyDescent="0.25">
      <c r="A227">
        <v>2028</v>
      </c>
      <c r="B227" t="s">
        <v>2</v>
      </c>
      <c r="C227" t="s">
        <v>4</v>
      </c>
      <c r="D227" t="s">
        <v>13</v>
      </c>
      <c r="E227" t="s">
        <v>24</v>
      </c>
      <c r="F227">
        <f>'Statewide combined EI WTW'!F134*'Regional allocation for TTW'!D41</f>
        <v>7.0514483992555436E-3</v>
      </c>
    </row>
    <row r="228" spans="1:6" x14ac:dyDescent="0.25">
      <c r="A228">
        <v>2029</v>
      </c>
      <c r="B228" t="s">
        <v>2</v>
      </c>
      <c r="C228" t="s">
        <v>4</v>
      </c>
      <c r="D228" t="s">
        <v>13</v>
      </c>
      <c r="E228" t="s">
        <v>24</v>
      </c>
      <c r="F228">
        <f>'Statewide combined EI WTW'!F135*'Regional allocation for TTW'!D42</f>
        <v>7.3229126498333946E-3</v>
      </c>
    </row>
    <row r="229" spans="1:6" x14ac:dyDescent="0.25">
      <c r="A229">
        <v>2030</v>
      </c>
      <c r="B229" t="s">
        <v>2</v>
      </c>
      <c r="C229" t="s">
        <v>4</v>
      </c>
      <c r="D229" t="s">
        <v>13</v>
      </c>
      <c r="E229" t="s">
        <v>24</v>
      </c>
      <c r="F229">
        <f>'Statewide combined EI WTW'!F136*'Regional allocation for TTW'!D43</f>
        <v>7.5667932387654385E-3</v>
      </c>
    </row>
    <row r="230" spans="1:6" x14ac:dyDescent="0.25">
      <c r="A230">
        <v>2031</v>
      </c>
      <c r="B230" t="s">
        <v>2</v>
      </c>
      <c r="C230" t="s">
        <v>4</v>
      </c>
      <c r="D230" t="s">
        <v>13</v>
      </c>
      <c r="E230" t="s">
        <v>24</v>
      </c>
      <c r="F230">
        <f>'Statewide combined EI WTW'!F137*'Regional allocation for TTW'!D44</f>
        <v>7.7910145878516109E-3</v>
      </c>
    </row>
    <row r="231" spans="1:6" x14ac:dyDescent="0.25">
      <c r="A231">
        <v>2032</v>
      </c>
      <c r="B231" t="s">
        <v>2</v>
      </c>
      <c r="C231" t="s">
        <v>4</v>
      </c>
      <c r="D231" t="s">
        <v>13</v>
      </c>
      <c r="E231" t="s">
        <v>24</v>
      </c>
      <c r="F231">
        <f>'Statewide combined EI WTW'!F138*'Regional allocation for TTW'!D45</f>
        <v>7.8935500181021231E-3</v>
      </c>
    </row>
    <row r="232" spans="1:6" x14ac:dyDescent="0.25">
      <c r="A232">
        <v>2033</v>
      </c>
      <c r="B232" t="s">
        <v>2</v>
      </c>
      <c r="C232" t="s">
        <v>4</v>
      </c>
      <c r="D232" t="s">
        <v>13</v>
      </c>
      <c r="E232" t="s">
        <v>24</v>
      </c>
      <c r="F232">
        <f>'Statewide combined EI WTW'!F139*'Regional allocation for TTW'!D46</f>
        <v>8.0203341134413401E-3</v>
      </c>
    </row>
    <row r="233" spans="1:6" x14ac:dyDescent="0.25">
      <c r="A233">
        <v>2034</v>
      </c>
      <c r="B233" t="s">
        <v>2</v>
      </c>
      <c r="C233" t="s">
        <v>4</v>
      </c>
      <c r="D233" t="s">
        <v>13</v>
      </c>
      <c r="E233" t="s">
        <v>24</v>
      </c>
      <c r="F233">
        <f>'Statewide combined EI WTW'!F140*'Regional allocation for TTW'!D47</f>
        <v>8.1208454213941295E-3</v>
      </c>
    </row>
    <row r="234" spans="1:6" x14ac:dyDescent="0.25">
      <c r="A234">
        <v>2035</v>
      </c>
      <c r="B234" t="s">
        <v>2</v>
      </c>
      <c r="C234" t="s">
        <v>4</v>
      </c>
      <c r="D234" t="s">
        <v>13</v>
      </c>
      <c r="E234" t="s">
        <v>24</v>
      </c>
      <c r="F234">
        <f>'Statewide combined EI WTW'!F141*'Regional allocation for TTW'!D48</f>
        <v>8.1890596002903455E-3</v>
      </c>
    </row>
    <row r="235" spans="1:6" x14ac:dyDescent="0.25">
      <c r="A235">
        <v>2036</v>
      </c>
      <c r="B235" t="s">
        <v>2</v>
      </c>
      <c r="C235" t="s">
        <v>4</v>
      </c>
      <c r="D235" t="s">
        <v>13</v>
      </c>
      <c r="E235" t="s">
        <v>24</v>
      </c>
      <c r="F235">
        <f>'Statewide combined EI WTW'!F142*'Regional allocation for TTW'!D49</f>
        <v>8.2332195407407438E-3</v>
      </c>
    </row>
    <row r="236" spans="1:6" x14ac:dyDescent="0.25">
      <c r="A236">
        <v>2037</v>
      </c>
      <c r="B236" t="s">
        <v>2</v>
      </c>
      <c r="C236" t="s">
        <v>4</v>
      </c>
      <c r="D236" t="s">
        <v>13</v>
      </c>
      <c r="E236" t="s">
        <v>24</v>
      </c>
      <c r="F236">
        <f>'Statewide combined EI WTW'!F143*'Regional allocation for TTW'!D50</f>
        <v>8.2593736425769521E-3</v>
      </c>
    </row>
    <row r="237" spans="1:6" x14ac:dyDescent="0.25">
      <c r="A237">
        <v>2038</v>
      </c>
      <c r="B237" t="s">
        <v>2</v>
      </c>
      <c r="C237" t="s">
        <v>4</v>
      </c>
      <c r="D237" t="s">
        <v>13</v>
      </c>
      <c r="E237" t="s">
        <v>24</v>
      </c>
      <c r="F237">
        <f>'Statewide combined EI WTW'!F144*'Regional allocation for TTW'!D51</f>
        <v>8.267204199920223E-3</v>
      </c>
    </row>
    <row r="238" spans="1:6" x14ac:dyDescent="0.25">
      <c r="A238">
        <v>2039</v>
      </c>
      <c r="B238" t="s">
        <v>2</v>
      </c>
      <c r="C238" t="s">
        <v>4</v>
      </c>
      <c r="D238" t="s">
        <v>13</v>
      </c>
      <c r="E238" t="s">
        <v>24</v>
      </c>
      <c r="F238">
        <f>'Statewide combined EI WTW'!F145*'Regional allocation for TTW'!D52</f>
        <v>8.2599482524228496E-3</v>
      </c>
    </row>
    <row r="239" spans="1:6" x14ac:dyDescent="0.25">
      <c r="A239">
        <v>2040</v>
      </c>
      <c r="B239" t="s">
        <v>2</v>
      </c>
      <c r="C239" t="s">
        <v>4</v>
      </c>
      <c r="D239" t="s">
        <v>13</v>
      </c>
      <c r="E239" t="s">
        <v>24</v>
      </c>
      <c r="F239">
        <f>'Statewide combined EI WTW'!F146*'Regional allocation for TTW'!D53</f>
        <v>8.2406811681637882E-3</v>
      </c>
    </row>
    <row r="240" spans="1:6" x14ac:dyDescent="0.25">
      <c r="A240">
        <v>2041</v>
      </c>
      <c r="B240" t="s">
        <v>2</v>
      </c>
      <c r="C240" t="s">
        <v>4</v>
      </c>
      <c r="D240" t="s">
        <v>13</v>
      </c>
      <c r="E240" t="s">
        <v>24</v>
      </c>
      <c r="F240">
        <f>'Statewide combined EI WTW'!F147*'Regional allocation for TTW'!D54</f>
        <v>8.2405446777819615E-3</v>
      </c>
    </row>
    <row r="241" spans="1:6" x14ac:dyDescent="0.25">
      <c r="A241">
        <v>2042</v>
      </c>
      <c r="B241" t="s">
        <v>2</v>
      </c>
      <c r="C241" t="s">
        <v>4</v>
      </c>
      <c r="D241" t="s">
        <v>13</v>
      </c>
      <c r="E241" t="s">
        <v>24</v>
      </c>
      <c r="F241">
        <f>'Statewide combined EI WTW'!F148*'Regional allocation for TTW'!D55</f>
        <v>8.2466644822940492E-3</v>
      </c>
    </row>
    <row r="242" spans="1:6" x14ac:dyDescent="0.25">
      <c r="A242">
        <v>2043</v>
      </c>
      <c r="B242" t="s">
        <v>2</v>
      </c>
      <c r="C242" t="s">
        <v>4</v>
      </c>
      <c r="D242" t="s">
        <v>13</v>
      </c>
      <c r="E242" t="s">
        <v>24</v>
      </c>
      <c r="F242">
        <f>'Statewide combined EI WTW'!F149*'Regional allocation for TTW'!D56</f>
        <v>8.2472265960634276E-3</v>
      </c>
    </row>
    <row r="243" spans="1:6" x14ac:dyDescent="0.25">
      <c r="A243">
        <v>2044</v>
      </c>
      <c r="B243" t="s">
        <v>2</v>
      </c>
      <c r="C243" t="s">
        <v>4</v>
      </c>
      <c r="D243" t="s">
        <v>13</v>
      </c>
      <c r="E243" t="s">
        <v>24</v>
      </c>
      <c r="F243">
        <f>'Statewide combined EI WTW'!F150*'Regional allocation for TTW'!D57</f>
        <v>8.2449557965083419E-3</v>
      </c>
    </row>
    <row r="244" spans="1:6" x14ac:dyDescent="0.25">
      <c r="A244">
        <v>2045</v>
      </c>
      <c r="B244" t="s">
        <v>2</v>
      </c>
      <c r="C244" t="s">
        <v>4</v>
      </c>
      <c r="D244" t="s">
        <v>13</v>
      </c>
      <c r="E244" t="s">
        <v>24</v>
      </c>
      <c r="F244">
        <f>'Statewide combined EI WTW'!F151*'Regional allocation for TTW'!D58</f>
        <v>8.2417904441773014E-3</v>
      </c>
    </row>
    <row r="245" spans="1:6" x14ac:dyDescent="0.25">
      <c r="A245">
        <v>2046</v>
      </c>
      <c r="B245" t="s">
        <v>2</v>
      </c>
      <c r="C245" t="s">
        <v>4</v>
      </c>
      <c r="D245" t="s">
        <v>13</v>
      </c>
      <c r="E245" t="s">
        <v>24</v>
      </c>
      <c r="F245">
        <f>'Statewide combined EI WTW'!F152*'Regional allocation for TTW'!D59</f>
        <v>8.251598055623182E-3</v>
      </c>
    </row>
    <row r="246" spans="1:6" x14ac:dyDescent="0.25">
      <c r="A246">
        <v>2047</v>
      </c>
      <c r="B246" t="s">
        <v>2</v>
      </c>
      <c r="C246" t="s">
        <v>4</v>
      </c>
      <c r="D246" t="s">
        <v>13</v>
      </c>
      <c r="E246" t="s">
        <v>24</v>
      </c>
      <c r="F246">
        <f>'Statewide combined EI WTW'!F153*'Regional allocation for TTW'!D60</f>
        <v>8.2507910635518135E-3</v>
      </c>
    </row>
    <row r="247" spans="1:6" x14ac:dyDescent="0.25">
      <c r="A247">
        <v>2048</v>
      </c>
      <c r="B247" t="s">
        <v>2</v>
      </c>
      <c r="C247" t="s">
        <v>4</v>
      </c>
      <c r="D247" t="s">
        <v>13</v>
      </c>
      <c r="E247" t="s">
        <v>24</v>
      </c>
      <c r="F247">
        <f>'Statewide combined EI WTW'!F154*'Regional allocation for TTW'!D61</f>
        <v>8.2507690324509584E-3</v>
      </c>
    </row>
    <row r="248" spans="1:6" x14ac:dyDescent="0.25">
      <c r="A248">
        <v>2049</v>
      </c>
      <c r="B248" t="s">
        <v>2</v>
      </c>
      <c r="C248" t="s">
        <v>4</v>
      </c>
      <c r="D248" t="s">
        <v>13</v>
      </c>
      <c r="E248" t="s">
        <v>24</v>
      </c>
      <c r="F248">
        <f>'Statewide combined EI WTW'!F155*'Regional allocation for TTW'!D62</f>
        <v>8.251635809385956E-3</v>
      </c>
    </row>
    <row r="249" spans="1:6" x14ac:dyDescent="0.25">
      <c r="A249">
        <v>2050</v>
      </c>
      <c r="B249" t="s">
        <v>2</v>
      </c>
      <c r="C249" t="s">
        <v>4</v>
      </c>
      <c r="D249" t="s">
        <v>13</v>
      </c>
      <c r="E249" t="s">
        <v>24</v>
      </c>
      <c r="F249">
        <f>'Statewide combined EI WTW'!F156*'Regional allocation for TTW'!D63</f>
        <v>8.2528417191233619E-3</v>
      </c>
    </row>
    <row r="250" spans="1:6" x14ac:dyDescent="0.25">
      <c r="A250">
        <v>2020</v>
      </c>
      <c r="B250" t="s">
        <v>2</v>
      </c>
      <c r="C250" t="s">
        <v>4</v>
      </c>
      <c r="D250" t="s">
        <v>14</v>
      </c>
      <c r="E250" t="s">
        <v>24</v>
      </c>
      <c r="F250">
        <f>'Statewide combined EI WTW'!F157*'Regional allocation for TTW'!D64</f>
        <v>3.2082983509758045E-3</v>
      </c>
    </row>
    <row r="251" spans="1:6" x14ac:dyDescent="0.25">
      <c r="A251">
        <v>2021</v>
      </c>
      <c r="B251" t="s">
        <v>2</v>
      </c>
      <c r="C251" t="s">
        <v>4</v>
      </c>
      <c r="D251" t="s">
        <v>14</v>
      </c>
      <c r="E251" t="s">
        <v>24</v>
      </c>
      <c r="F251">
        <f>'Statewide combined EI WTW'!F158*'Regional allocation for TTW'!D65</f>
        <v>1.0760557063434742E-2</v>
      </c>
    </row>
    <row r="252" spans="1:6" x14ac:dyDescent="0.25">
      <c r="A252">
        <v>2022</v>
      </c>
      <c r="B252" t="s">
        <v>2</v>
      </c>
      <c r="C252" t="s">
        <v>4</v>
      </c>
      <c r="D252" t="s">
        <v>14</v>
      </c>
      <c r="E252" t="s">
        <v>24</v>
      </c>
      <c r="F252">
        <f>'Statewide combined EI WTW'!F159*'Regional allocation for TTW'!D66</f>
        <v>2.4221754369150472E-2</v>
      </c>
    </row>
    <row r="253" spans="1:6" x14ac:dyDescent="0.25">
      <c r="A253">
        <v>2023</v>
      </c>
      <c r="B253" t="s">
        <v>2</v>
      </c>
      <c r="C253" t="s">
        <v>4</v>
      </c>
      <c r="D253" t="s">
        <v>14</v>
      </c>
      <c r="E253" t="s">
        <v>24</v>
      </c>
      <c r="F253">
        <f>'Statewide combined EI WTW'!F160*'Regional allocation for TTW'!D67</f>
        <v>4.2577479961849955E-2</v>
      </c>
    </row>
    <row r="254" spans="1:6" x14ac:dyDescent="0.25">
      <c r="A254">
        <v>2024</v>
      </c>
      <c r="B254" t="s">
        <v>2</v>
      </c>
      <c r="C254" t="s">
        <v>4</v>
      </c>
      <c r="D254" t="s">
        <v>14</v>
      </c>
      <c r="E254" t="s">
        <v>24</v>
      </c>
      <c r="F254">
        <f>'Statewide combined EI WTW'!F161*'Regional allocation for TTW'!D68</f>
        <v>6.5831110317102898E-2</v>
      </c>
    </row>
    <row r="255" spans="1:6" x14ac:dyDescent="0.25">
      <c r="A255">
        <v>2025</v>
      </c>
      <c r="B255" t="s">
        <v>2</v>
      </c>
      <c r="C255" t="s">
        <v>4</v>
      </c>
      <c r="D255" t="s">
        <v>14</v>
      </c>
      <c r="E255" t="s">
        <v>24</v>
      </c>
      <c r="F255">
        <f>'Statewide combined EI WTW'!F162*'Regional allocation for TTW'!D69</f>
        <v>9.0255199731148289E-2</v>
      </c>
    </row>
    <row r="256" spans="1:6" x14ac:dyDescent="0.25">
      <c r="A256">
        <v>2026</v>
      </c>
      <c r="B256" t="s">
        <v>2</v>
      </c>
      <c r="C256" t="s">
        <v>4</v>
      </c>
      <c r="D256" t="s">
        <v>14</v>
      </c>
      <c r="E256" t="s">
        <v>24</v>
      </c>
      <c r="F256">
        <f>'Statewide combined EI WTW'!F163*'Regional allocation for TTW'!D70</f>
        <v>0.10993276645941086</v>
      </c>
    </row>
    <row r="257" spans="1:6" x14ac:dyDescent="0.25">
      <c r="A257">
        <v>2027</v>
      </c>
      <c r="B257" t="s">
        <v>2</v>
      </c>
      <c r="C257" t="s">
        <v>4</v>
      </c>
      <c r="D257" t="s">
        <v>14</v>
      </c>
      <c r="E257" t="s">
        <v>24</v>
      </c>
      <c r="F257">
        <f>'Statewide combined EI WTW'!F164*'Regional allocation for TTW'!D71</f>
        <v>0.12984133646048215</v>
      </c>
    </row>
    <row r="258" spans="1:6" x14ac:dyDescent="0.25">
      <c r="A258">
        <v>2028</v>
      </c>
      <c r="B258" t="s">
        <v>2</v>
      </c>
      <c r="C258" t="s">
        <v>4</v>
      </c>
      <c r="D258" t="s">
        <v>14</v>
      </c>
      <c r="E258" t="s">
        <v>24</v>
      </c>
      <c r="F258">
        <f>'Statewide combined EI WTW'!F165*'Regional allocation for TTW'!D72</f>
        <v>0.15088381949857205</v>
      </c>
    </row>
    <row r="259" spans="1:6" x14ac:dyDescent="0.25">
      <c r="A259">
        <v>2029</v>
      </c>
      <c r="B259" t="s">
        <v>2</v>
      </c>
      <c r="C259" t="s">
        <v>4</v>
      </c>
      <c r="D259" t="s">
        <v>14</v>
      </c>
      <c r="E259" t="s">
        <v>24</v>
      </c>
      <c r="F259">
        <f>'Statewide combined EI WTW'!F166*'Regional allocation for TTW'!D73</f>
        <v>0.17285363769090115</v>
      </c>
    </row>
    <row r="260" spans="1:6" x14ac:dyDescent="0.25">
      <c r="A260">
        <v>2030</v>
      </c>
      <c r="B260" t="s">
        <v>2</v>
      </c>
      <c r="C260" t="s">
        <v>4</v>
      </c>
      <c r="D260" t="s">
        <v>14</v>
      </c>
      <c r="E260" t="s">
        <v>24</v>
      </c>
      <c r="F260">
        <f>'Statewide combined EI WTW'!F167*'Regional allocation for TTW'!D74</f>
        <v>0.19564886122796968</v>
      </c>
    </row>
    <row r="261" spans="1:6" x14ac:dyDescent="0.25">
      <c r="A261">
        <v>2031</v>
      </c>
      <c r="B261" t="s">
        <v>2</v>
      </c>
      <c r="C261" t="s">
        <v>4</v>
      </c>
      <c r="D261" t="s">
        <v>14</v>
      </c>
      <c r="E261" t="s">
        <v>24</v>
      </c>
      <c r="F261">
        <f>'Statewide combined EI WTW'!F168*'Regional allocation for TTW'!D75</f>
        <v>0.21913772833520884</v>
      </c>
    </row>
    <row r="262" spans="1:6" x14ac:dyDescent="0.25">
      <c r="A262">
        <v>2032</v>
      </c>
      <c r="B262" t="s">
        <v>2</v>
      </c>
      <c r="C262" t="s">
        <v>4</v>
      </c>
      <c r="D262" t="s">
        <v>14</v>
      </c>
      <c r="E262" t="s">
        <v>24</v>
      </c>
      <c r="F262">
        <f>'Statewide combined EI WTW'!F169*'Regional allocation for TTW'!D76</f>
        <v>0.24212472860923948</v>
      </c>
    </row>
    <row r="263" spans="1:6" x14ac:dyDescent="0.25">
      <c r="A263">
        <v>2033</v>
      </c>
      <c r="B263" t="s">
        <v>2</v>
      </c>
      <c r="C263" t="s">
        <v>4</v>
      </c>
      <c r="D263" t="s">
        <v>14</v>
      </c>
      <c r="E263" t="s">
        <v>24</v>
      </c>
      <c r="F263">
        <f>'Statewide combined EI WTW'!F170*'Regional allocation for TTW'!D77</f>
        <v>0.26531539006014193</v>
      </c>
    </row>
    <row r="264" spans="1:6" x14ac:dyDescent="0.25">
      <c r="A264">
        <v>2034</v>
      </c>
      <c r="B264" t="s">
        <v>2</v>
      </c>
      <c r="C264" t="s">
        <v>4</v>
      </c>
      <c r="D264" t="s">
        <v>14</v>
      </c>
      <c r="E264" t="s">
        <v>24</v>
      </c>
      <c r="F264">
        <f>'Statewide combined EI WTW'!F171*'Regional allocation for TTW'!D78</f>
        <v>0.28817927805674853</v>
      </c>
    </row>
    <row r="265" spans="1:6" x14ac:dyDescent="0.25">
      <c r="A265">
        <v>2035</v>
      </c>
      <c r="B265" t="s">
        <v>2</v>
      </c>
      <c r="C265" t="s">
        <v>4</v>
      </c>
      <c r="D265" t="s">
        <v>14</v>
      </c>
      <c r="E265" t="s">
        <v>24</v>
      </c>
      <c r="F265">
        <f>'Statewide combined EI WTW'!F172*'Regional allocation for TTW'!D79</f>
        <v>0.31030570311085914</v>
      </c>
    </row>
    <row r="266" spans="1:6" x14ac:dyDescent="0.25">
      <c r="A266">
        <v>2036</v>
      </c>
      <c r="B266" t="s">
        <v>2</v>
      </c>
      <c r="C266" t="s">
        <v>4</v>
      </c>
      <c r="D266" t="s">
        <v>14</v>
      </c>
      <c r="E266" t="s">
        <v>24</v>
      </c>
      <c r="F266">
        <f>'Statewide combined EI WTW'!F173*'Regional allocation for TTW'!D80</f>
        <v>0.33132752213911809</v>
      </c>
    </row>
    <row r="267" spans="1:6" x14ac:dyDescent="0.25">
      <c r="A267">
        <v>2037</v>
      </c>
      <c r="B267" t="s">
        <v>2</v>
      </c>
      <c r="C267" t="s">
        <v>4</v>
      </c>
      <c r="D267" t="s">
        <v>14</v>
      </c>
      <c r="E267" t="s">
        <v>24</v>
      </c>
      <c r="F267">
        <f>'Statewide combined EI WTW'!F174*'Regional allocation for TTW'!D81</f>
        <v>0.351124401932422</v>
      </c>
    </row>
    <row r="268" spans="1:6" x14ac:dyDescent="0.25">
      <c r="A268">
        <v>2038</v>
      </c>
      <c r="B268" t="s">
        <v>2</v>
      </c>
      <c r="C268" t="s">
        <v>4</v>
      </c>
      <c r="D268" t="s">
        <v>14</v>
      </c>
      <c r="E268" t="s">
        <v>24</v>
      </c>
      <c r="F268">
        <f>'Statewide combined EI WTW'!F175*'Regional allocation for TTW'!D82</f>
        <v>0.36941683767353717</v>
      </c>
    </row>
    <row r="269" spans="1:6" x14ac:dyDescent="0.25">
      <c r="A269">
        <v>2039</v>
      </c>
      <c r="B269" t="s">
        <v>2</v>
      </c>
      <c r="C269" t="s">
        <v>4</v>
      </c>
      <c r="D269" t="s">
        <v>14</v>
      </c>
      <c r="E269" t="s">
        <v>24</v>
      </c>
      <c r="F269">
        <f>'Statewide combined EI WTW'!F176*'Regional allocation for TTW'!D83</f>
        <v>0.38622366324793411</v>
      </c>
    </row>
    <row r="270" spans="1:6" x14ac:dyDescent="0.25">
      <c r="A270">
        <v>2040</v>
      </c>
      <c r="B270" t="s">
        <v>2</v>
      </c>
      <c r="C270" t="s">
        <v>4</v>
      </c>
      <c r="D270" t="s">
        <v>14</v>
      </c>
      <c r="E270" t="s">
        <v>24</v>
      </c>
      <c r="F270">
        <f>'Statewide combined EI WTW'!F177*'Regional allocation for TTW'!D84</f>
        <v>0.40140071848863507</v>
      </c>
    </row>
    <row r="271" spans="1:6" x14ac:dyDescent="0.25">
      <c r="A271">
        <v>2041</v>
      </c>
      <c r="B271" t="s">
        <v>2</v>
      </c>
      <c r="C271" t="s">
        <v>4</v>
      </c>
      <c r="D271" t="s">
        <v>14</v>
      </c>
      <c r="E271" t="s">
        <v>24</v>
      </c>
      <c r="F271">
        <f>'Statewide combined EI WTW'!F178*'Regional allocation for TTW'!D85</f>
        <v>0.41686242716921368</v>
      </c>
    </row>
    <row r="272" spans="1:6" x14ac:dyDescent="0.25">
      <c r="A272">
        <v>2042</v>
      </c>
      <c r="B272" t="s">
        <v>2</v>
      </c>
      <c r="C272" t="s">
        <v>4</v>
      </c>
      <c r="D272" t="s">
        <v>14</v>
      </c>
      <c r="E272" t="s">
        <v>24</v>
      </c>
      <c r="F272">
        <f>'Statewide combined EI WTW'!F179*'Regional allocation for TTW'!D86</f>
        <v>0.43088626326788476</v>
      </c>
    </row>
    <row r="273" spans="1:6" x14ac:dyDescent="0.25">
      <c r="A273">
        <v>2043</v>
      </c>
      <c r="B273" t="s">
        <v>2</v>
      </c>
      <c r="C273" t="s">
        <v>4</v>
      </c>
      <c r="D273" t="s">
        <v>14</v>
      </c>
      <c r="E273" t="s">
        <v>24</v>
      </c>
      <c r="F273">
        <f>'Statewide combined EI WTW'!F180*'Regional allocation for TTW'!D87</f>
        <v>0.44329803149725372</v>
      </c>
    </row>
    <row r="274" spans="1:6" x14ac:dyDescent="0.25">
      <c r="A274">
        <v>2044</v>
      </c>
      <c r="B274" t="s">
        <v>2</v>
      </c>
      <c r="C274" t="s">
        <v>4</v>
      </c>
      <c r="D274" t="s">
        <v>14</v>
      </c>
      <c r="E274" t="s">
        <v>24</v>
      </c>
      <c r="F274">
        <f>'Statewide combined EI WTW'!F181*'Regional allocation for TTW'!D88</f>
        <v>0.45441093926555709</v>
      </c>
    </row>
    <row r="275" spans="1:6" x14ac:dyDescent="0.25">
      <c r="A275">
        <v>2045</v>
      </c>
      <c r="B275" t="s">
        <v>2</v>
      </c>
      <c r="C275" t="s">
        <v>4</v>
      </c>
      <c r="D275" t="s">
        <v>14</v>
      </c>
      <c r="E275" t="s">
        <v>24</v>
      </c>
      <c r="F275">
        <f>'Statewide combined EI WTW'!F182*'Regional allocation for TTW'!D89</f>
        <v>0.46436852327267997</v>
      </c>
    </row>
    <row r="276" spans="1:6" x14ac:dyDescent="0.25">
      <c r="A276">
        <v>2046</v>
      </c>
      <c r="B276" t="s">
        <v>2</v>
      </c>
      <c r="C276" t="s">
        <v>4</v>
      </c>
      <c r="D276" t="s">
        <v>14</v>
      </c>
      <c r="E276" t="s">
        <v>24</v>
      </c>
      <c r="F276">
        <f>'Statewide combined EI WTW'!F183*'Regional allocation for TTW'!D90</f>
        <v>0.46143067045682462</v>
      </c>
    </row>
    <row r="277" spans="1:6" x14ac:dyDescent="0.25">
      <c r="A277">
        <v>2047</v>
      </c>
      <c r="B277" t="s">
        <v>2</v>
      </c>
      <c r="C277" t="s">
        <v>4</v>
      </c>
      <c r="D277" t="s">
        <v>14</v>
      </c>
      <c r="E277" t="s">
        <v>24</v>
      </c>
      <c r="F277">
        <f>'Statewide combined EI WTW'!F184*'Regional allocation for TTW'!D91</f>
        <v>0.46925897663651456</v>
      </c>
    </row>
    <row r="278" spans="1:6" x14ac:dyDescent="0.25">
      <c r="A278">
        <v>2048</v>
      </c>
      <c r="B278" t="s">
        <v>2</v>
      </c>
      <c r="C278" t="s">
        <v>4</v>
      </c>
      <c r="D278" t="s">
        <v>14</v>
      </c>
      <c r="E278" t="s">
        <v>24</v>
      </c>
      <c r="F278">
        <f>'Statewide combined EI WTW'!F185*'Regional allocation for TTW'!D92</f>
        <v>0.47628317868009185</v>
      </c>
    </row>
    <row r="279" spans="1:6" x14ac:dyDescent="0.25">
      <c r="A279">
        <v>2049</v>
      </c>
      <c r="B279" t="s">
        <v>2</v>
      </c>
      <c r="C279" t="s">
        <v>4</v>
      </c>
      <c r="D279" t="s">
        <v>14</v>
      </c>
      <c r="E279" t="s">
        <v>24</v>
      </c>
      <c r="F279">
        <f>'Statewide combined EI WTW'!F186*'Regional allocation for TTW'!D93</f>
        <v>0.48271045204352325</v>
      </c>
    </row>
    <row r="280" spans="1:6" x14ac:dyDescent="0.25">
      <c r="A280">
        <v>2050</v>
      </c>
      <c r="B280" t="s">
        <v>2</v>
      </c>
      <c r="C280" t="s">
        <v>4</v>
      </c>
      <c r="D280" t="s">
        <v>14</v>
      </c>
      <c r="E280" t="s">
        <v>24</v>
      </c>
      <c r="F280">
        <f>'Statewide combined EI WTW'!F187*'Regional allocation for TTW'!D94</f>
        <v>0.4886567940192354</v>
      </c>
    </row>
    <row r="281" spans="1:6" x14ac:dyDescent="0.25">
      <c r="A281">
        <v>2020</v>
      </c>
      <c r="B281" t="s">
        <v>2</v>
      </c>
      <c r="C281" t="s">
        <v>5</v>
      </c>
      <c r="D281" t="s">
        <v>12</v>
      </c>
      <c r="E281" t="s">
        <v>24</v>
      </c>
      <c r="F281">
        <f>'Statewide combined EI WTW'!F95*'Regional allocation for TTW'!D95</f>
        <v>1.0779198361173551E-3</v>
      </c>
    </row>
    <row r="282" spans="1:6" x14ac:dyDescent="0.25">
      <c r="A282">
        <v>2021</v>
      </c>
      <c r="B282" t="s">
        <v>2</v>
      </c>
      <c r="C282" t="s">
        <v>5</v>
      </c>
      <c r="D282" t="s">
        <v>12</v>
      </c>
      <c r="E282" t="s">
        <v>24</v>
      </c>
      <c r="F282">
        <f>'Statewide combined EI WTW'!F96*'Regional allocation for TTW'!D96</f>
        <v>3.5016502362901331E-3</v>
      </c>
    </row>
    <row r="283" spans="1:6" x14ac:dyDescent="0.25">
      <c r="A283">
        <v>2022</v>
      </c>
      <c r="B283" t="s">
        <v>2</v>
      </c>
      <c r="C283" t="s">
        <v>5</v>
      </c>
      <c r="D283" t="s">
        <v>12</v>
      </c>
      <c r="E283" t="s">
        <v>24</v>
      </c>
      <c r="F283">
        <f>'Statewide combined EI WTW'!F97*'Regional allocation for TTW'!D97</f>
        <v>7.4696234789677742E-3</v>
      </c>
    </row>
    <row r="284" spans="1:6" x14ac:dyDescent="0.25">
      <c r="A284">
        <v>2023</v>
      </c>
      <c r="B284" t="s">
        <v>2</v>
      </c>
      <c r="C284" t="s">
        <v>5</v>
      </c>
      <c r="D284" t="s">
        <v>12</v>
      </c>
      <c r="E284" t="s">
        <v>24</v>
      </c>
      <c r="F284">
        <f>'Statewide combined EI WTW'!F98*'Regional allocation for TTW'!D98</f>
        <v>1.2550310891707821E-2</v>
      </c>
    </row>
    <row r="285" spans="1:6" x14ac:dyDescent="0.25">
      <c r="A285">
        <v>2024</v>
      </c>
      <c r="B285" t="s">
        <v>2</v>
      </c>
      <c r="C285" t="s">
        <v>5</v>
      </c>
      <c r="D285" t="s">
        <v>12</v>
      </c>
      <c r="E285" t="s">
        <v>24</v>
      </c>
      <c r="F285">
        <f>'Statewide combined EI WTW'!F99*'Regional allocation for TTW'!D99</f>
        <v>1.9157285047179059E-2</v>
      </c>
    </row>
    <row r="286" spans="1:6" x14ac:dyDescent="0.25">
      <c r="A286">
        <v>2025</v>
      </c>
      <c r="B286" t="s">
        <v>2</v>
      </c>
      <c r="C286" t="s">
        <v>5</v>
      </c>
      <c r="D286" t="s">
        <v>12</v>
      </c>
      <c r="E286" t="s">
        <v>24</v>
      </c>
      <c r="F286">
        <f>'Statewide combined EI WTW'!F100*'Regional allocation for TTW'!D100</f>
        <v>2.4990216112351898E-2</v>
      </c>
    </row>
    <row r="287" spans="1:6" x14ac:dyDescent="0.25">
      <c r="A287">
        <v>2026</v>
      </c>
      <c r="B287" t="s">
        <v>2</v>
      </c>
      <c r="C287" t="s">
        <v>5</v>
      </c>
      <c r="D287" t="s">
        <v>12</v>
      </c>
      <c r="E287" t="s">
        <v>24</v>
      </c>
      <c r="F287">
        <f>'Statewide combined EI WTW'!F101*'Regional allocation for TTW'!D101</f>
        <v>2.8741527480948496E-2</v>
      </c>
    </row>
    <row r="288" spans="1:6" x14ac:dyDescent="0.25">
      <c r="A288">
        <v>2027</v>
      </c>
      <c r="B288" t="s">
        <v>2</v>
      </c>
      <c r="C288" t="s">
        <v>5</v>
      </c>
      <c r="D288" t="s">
        <v>12</v>
      </c>
      <c r="E288" t="s">
        <v>24</v>
      </c>
      <c r="F288">
        <f>'Statewide combined EI WTW'!F102*'Regional allocation for TTW'!D102</f>
        <v>3.2528678513955425E-2</v>
      </c>
    </row>
    <row r="289" spans="1:6" x14ac:dyDescent="0.25">
      <c r="A289">
        <v>2028</v>
      </c>
      <c r="B289" t="s">
        <v>2</v>
      </c>
      <c r="C289" t="s">
        <v>5</v>
      </c>
      <c r="D289" t="s">
        <v>12</v>
      </c>
      <c r="E289" t="s">
        <v>24</v>
      </c>
      <c r="F289">
        <f>'Statewide combined EI WTW'!F103*'Regional allocation for TTW'!D103</f>
        <v>3.6522651266583772E-2</v>
      </c>
    </row>
    <row r="290" spans="1:6" x14ac:dyDescent="0.25">
      <c r="A290">
        <v>2029</v>
      </c>
      <c r="B290" t="s">
        <v>2</v>
      </c>
      <c r="C290" t="s">
        <v>5</v>
      </c>
      <c r="D290" t="s">
        <v>12</v>
      </c>
      <c r="E290" t="s">
        <v>24</v>
      </c>
      <c r="F290">
        <f>'Statewide combined EI WTW'!F104*'Regional allocation for TTW'!D104</f>
        <v>4.0716394583263801E-2</v>
      </c>
    </row>
    <row r="291" spans="1:6" x14ac:dyDescent="0.25">
      <c r="A291">
        <v>2030</v>
      </c>
      <c r="B291" t="s">
        <v>2</v>
      </c>
      <c r="C291" t="s">
        <v>5</v>
      </c>
      <c r="D291" t="s">
        <v>12</v>
      </c>
      <c r="E291" t="s">
        <v>24</v>
      </c>
      <c r="F291">
        <f>'Statewide combined EI WTW'!F105*'Regional allocation for TTW'!D105</f>
        <v>4.509793175903825E-2</v>
      </c>
    </row>
    <row r="292" spans="1:6" x14ac:dyDescent="0.25">
      <c r="A292">
        <v>2031</v>
      </c>
      <c r="B292" t="s">
        <v>2</v>
      </c>
      <c r="C292" t="s">
        <v>5</v>
      </c>
      <c r="D292" t="s">
        <v>12</v>
      </c>
      <c r="E292" t="s">
        <v>24</v>
      </c>
      <c r="F292">
        <f>'Statewide combined EI WTW'!F106*'Regional allocation for TTW'!D106</f>
        <v>4.9649160616288386E-2</v>
      </c>
    </row>
    <row r="293" spans="1:6" x14ac:dyDescent="0.25">
      <c r="A293">
        <v>2032</v>
      </c>
      <c r="B293" t="s">
        <v>2</v>
      </c>
      <c r="C293" t="s">
        <v>5</v>
      </c>
      <c r="D293" t="s">
        <v>12</v>
      </c>
      <c r="E293" t="s">
        <v>24</v>
      </c>
      <c r="F293">
        <f>'Statewide combined EI WTW'!F107*'Regional allocation for TTW'!D107</f>
        <v>5.439074113132375E-2</v>
      </c>
    </row>
    <row r="294" spans="1:6" x14ac:dyDescent="0.25">
      <c r="A294">
        <v>2033</v>
      </c>
      <c r="B294" t="s">
        <v>2</v>
      </c>
      <c r="C294" t="s">
        <v>5</v>
      </c>
      <c r="D294" t="s">
        <v>12</v>
      </c>
      <c r="E294" t="s">
        <v>24</v>
      </c>
      <c r="F294">
        <f>'Statewide combined EI WTW'!F108*'Regional allocation for TTW'!D108</f>
        <v>5.9019277456701373E-2</v>
      </c>
    </row>
    <row r="295" spans="1:6" x14ac:dyDescent="0.25">
      <c r="A295">
        <v>2034</v>
      </c>
      <c r="B295" t="s">
        <v>2</v>
      </c>
      <c r="C295" t="s">
        <v>5</v>
      </c>
      <c r="D295" t="s">
        <v>12</v>
      </c>
      <c r="E295" t="s">
        <v>24</v>
      </c>
      <c r="F295">
        <f>'Statewide combined EI WTW'!F109*'Regional allocation for TTW'!D109</f>
        <v>6.3569281137440953E-2</v>
      </c>
    </row>
    <row r="296" spans="1:6" x14ac:dyDescent="0.25">
      <c r="A296">
        <v>2035</v>
      </c>
      <c r="B296" t="s">
        <v>2</v>
      </c>
      <c r="C296" t="s">
        <v>5</v>
      </c>
      <c r="D296" t="s">
        <v>12</v>
      </c>
      <c r="E296" t="s">
        <v>24</v>
      </c>
      <c r="F296">
        <f>'Statewide combined EI WTW'!F110*'Regional allocation for TTW'!D110</f>
        <v>6.7986649587094453E-2</v>
      </c>
    </row>
    <row r="297" spans="1:6" x14ac:dyDescent="0.25">
      <c r="A297">
        <v>2036</v>
      </c>
      <c r="B297" t="s">
        <v>2</v>
      </c>
      <c r="C297" t="s">
        <v>5</v>
      </c>
      <c r="D297" t="s">
        <v>12</v>
      </c>
      <c r="E297" t="s">
        <v>24</v>
      </c>
      <c r="F297">
        <f>'Statewide combined EI WTW'!F111*'Regional allocation for TTW'!D111</f>
        <v>7.2310133193463633E-2</v>
      </c>
    </row>
    <row r="298" spans="1:6" x14ac:dyDescent="0.25">
      <c r="A298">
        <v>2037</v>
      </c>
      <c r="B298" t="s">
        <v>2</v>
      </c>
      <c r="C298" t="s">
        <v>5</v>
      </c>
      <c r="D298" t="s">
        <v>12</v>
      </c>
      <c r="E298" t="s">
        <v>24</v>
      </c>
      <c r="F298">
        <f>'Statewide combined EI WTW'!F112*'Regional allocation for TTW'!D112</f>
        <v>7.6355093518260184E-2</v>
      </c>
    </row>
    <row r="299" spans="1:6" x14ac:dyDescent="0.25">
      <c r="A299">
        <v>2038</v>
      </c>
      <c r="B299" t="s">
        <v>2</v>
      </c>
      <c r="C299" t="s">
        <v>5</v>
      </c>
      <c r="D299" t="s">
        <v>12</v>
      </c>
      <c r="E299" t="s">
        <v>24</v>
      </c>
      <c r="F299">
        <f>'Statewide combined EI WTW'!F113*'Regional allocation for TTW'!D113</f>
        <v>8.0102137255464598E-2</v>
      </c>
    </row>
    <row r="300" spans="1:6" x14ac:dyDescent="0.25">
      <c r="A300">
        <v>2039</v>
      </c>
      <c r="B300" t="s">
        <v>2</v>
      </c>
      <c r="C300" t="s">
        <v>5</v>
      </c>
      <c r="D300" t="s">
        <v>12</v>
      </c>
      <c r="E300" t="s">
        <v>24</v>
      </c>
      <c r="F300">
        <f>'Statewide combined EI WTW'!F114*'Regional allocation for TTW'!D114</f>
        <v>8.3537080353455459E-2</v>
      </c>
    </row>
    <row r="301" spans="1:6" x14ac:dyDescent="0.25">
      <c r="A301">
        <v>2040</v>
      </c>
      <c r="B301" t="s">
        <v>2</v>
      </c>
      <c r="C301" t="s">
        <v>5</v>
      </c>
      <c r="D301" t="s">
        <v>12</v>
      </c>
      <c r="E301" t="s">
        <v>24</v>
      </c>
      <c r="F301">
        <f>'Statewide combined EI WTW'!F115*'Regional allocation for TTW'!D115</f>
        <v>8.6684125077289439E-2</v>
      </c>
    </row>
    <row r="302" spans="1:6" x14ac:dyDescent="0.25">
      <c r="A302">
        <v>2041</v>
      </c>
      <c r="B302" t="s">
        <v>2</v>
      </c>
      <c r="C302" t="s">
        <v>5</v>
      </c>
      <c r="D302" t="s">
        <v>12</v>
      </c>
      <c r="E302" t="s">
        <v>24</v>
      </c>
      <c r="F302">
        <f>'Statewide combined EI WTW'!F116*'Regional allocation for TTW'!D116</f>
        <v>8.9247383356995599E-2</v>
      </c>
    </row>
    <row r="303" spans="1:6" x14ac:dyDescent="0.25">
      <c r="A303">
        <v>2042</v>
      </c>
      <c r="B303" t="s">
        <v>2</v>
      </c>
      <c r="C303" t="s">
        <v>5</v>
      </c>
      <c r="D303" t="s">
        <v>12</v>
      </c>
      <c r="E303" t="s">
        <v>24</v>
      </c>
      <c r="F303">
        <f>'Statewide combined EI WTW'!F117*'Regional allocation for TTW'!D117</f>
        <v>9.1536446815509834E-2</v>
      </c>
    </row>
    <row r="304" spans="1:6" x14ac:dyDescent="0.25">
      <c r="A304">
        <v>2043</v>
      </c>
      <c r="B304" t="s">
        <v>2</v>
      </c>
      <c r="C304" t="s">
        <v>5</v>
      </c>
      <c r="D304" t="s">
        <v>12</v>
      </c>
      <c r="E304" t="s">
        <v>24</v>
      </c>
      <c r="F304">
        <f>'Statewide combined EI WTW'!F118*'Regional allocation for TTW'!D118</f>
        <v>9.3583266947170604E-2</v>
      </c>
    </row>
    <row r="305" spans="1:6" x14ac:dyDescent="0.25">
      <c r="A305">
        <v>2044</v>
      </c>
      <c r="B305" t="s">
        <v>2</v>
      </c>
      <c r="C305" t="s">
        <v>5</v>
      </c>
      <c r="D305" t="s">
        <v>12</v>
      </c>
      <c r="E305" t="s">
        <v>24</v>
      </c>
      <c r="F305">
        <f>'Statewide combined EI WTW'!F119*'Regional allocation for TTW'!D119</f>
        <v>9.5458081095677105E-2</v>
      </c>
    </row>
    <row r="306" spans="1:6" x14ac:dyDescent="0.25">
      <c r="A306">
        <v>2045</v>
      </c>
      <c r="B306" t="s">
        <v>2</v>
      </c>
      <c r="C306" t="s">
        <v>5</v>
      </c>
      <c r="D306" t="s">
        <v>12</v>
      </c>
      <c r="E306" t="s">
        <v>24</v>
      </c>
      <c r="F306">
        <f>'Statewide combined EI WTW'!F120*'Regional allocation for TTW'!D120</f>
        <v>9.7186296021939456E-2</v>
      </c>
    </row>
    <row r="307" spans="1:6" x14ac:dyDescent="0.25">
      <c r="A307">
        <v>2046</v>
      </c>
      <c r="B307" t="s">
        <v>2</v>
      </c>
      <c r="C307" t="s">
        <v>5</v>
      </c>
      <c r="D307" t="s">
        <v>12</v>
      </c>
      <c r="E307" t="s">
        <v>24</v>
      </c>
      <c r="F307">
        <f>'Statewide combined EI WTW'!F121*'Regional allocation for TTW'!D121</f>
        <v>9.5533724521904048E-2</v>
      </c>
    </row>
    <row r="308" spans="1:6" x14ac:dyDescent="0.25">
      <c r="A308">
        <v>2047</v>
      </c>
      <c r="B308" t="s">
        <v>2</v>
      </c>
      <c r="C308" t="s">
        <v>5</v>
      </c>
      <c r="D308" t="s">
        <v>12</v>
      </c>
      <c r="E308" t="s">
        <v>24</v>
      </c>
      <c r="F308">
        <f>'Statewide combined EI WTW'!F122*'Regional allocation for TTW'!D122</f>
        <v>9.6992380574637688E-2</v>
      </c>
    </row>
    <row r="309" spans="1:6" x14ac:dyDescent="0.25">
      <c r="A309">
        <v>2048</v>
      </c>
      <c r="B309" t="s">
        <v>2</v>
      </c>
      <c r="C309" t="s">
        <v>5</v>
      </c>
      <c r="D309" t="s">
        <v>12</v>
      </c>
      <c r="E309" t="s">
        <v>24</v>
      </c>
      <c r="F309">
        <f>'Statewide combined EI WTW'!F123*'Regional allocation for TTW'!D123</f>
        <v>9.8402966023802343E-2</v>
      </c>
    </row>
    <row r="310" spans="1:6" x14ac:dyDescent="0.25">
      <c r="A310">
        <v>2049</v>
      </c>
      <c r="B310" t="s">
        <v>2</v>
      </c>
      <c r="C310" t="s">
        <v>5</v>
      </c>
      <c r="D310" t="s">
        <v>12</v>
      </c>
      <c r="E310" t="s">
        <v>24</v>
      </c>
      <c r="F310">
        <f>'Statewide combined EI WTW'!F124*'Regional allocation for TTW'!D124</f>
        <v>9.9753753033914178E-2</v>
      </c>
    </row>
    <row r="311" spans="1:6" x14ac:dyDescent="0.25">
      <c r="A311">
        <v>2050</v>
      </c>
      <c r="B311" t="s">
        <v>2</v>
      </c>
      <c r="C311" t="s">
        <v>5</v>
      </c>
      <c r="D311" t="s">
        <v>12</v>
      </c>
      <c r="E311" t="s">
        <v>24</v>
      </c>
      <c r="F311">
        <f>'Statewide combined EI WTW'!F125*'Regional allocation for TTW'!D125</f>
        <v>0.10109321791711348</v>
      </c>
    </row>
    <row r="312" spans="1:6" x14ac:dyDescent="0.25">
      <c r="A312">
        <v>2020</v>
      </c>
      <c r="B312" t="s">
        <v>2</v>
      </c>
      <c r="C312" t="s">
        <v>5</v>
      </c>
      <c r="D312" t="s">
        <v>13</v>
      </c>
      <c r="E312" t="s">
        <v>24</v>
      </c>
      <c r="F312">
        <f>'Statewide combined EI WTW'!F126*'Regional allocation for TTW'!D126</f>
        <v>6.5450360484968907E-5</v>
      </c>
    </row>
    <row r="313" spans="1:6" x14ac:dyDescent="0.25">
      <c r="A313">
        <v>2021</v>
      </c>
      <c r="B313" t="s">
        <v>2</v>
      </c>
      <c r="C313" t="s">
        <v>5</v>
      </c>
      <c r="D313" t="s">
        <v>13</v>
      </c>
      <c r="E313" t="s">
        <v>24</v>
      </c>
      <c r="F313">
        <f>'Statewide combined EI WTW'!F127*'Regional allocation for TTW'!D127</f>
        <v>1.6562255778444784E-4</v>
      </c>
    </row>
    <row r="314" spans="1:6" x14ac:dyDescent="0.25">
      <c r="A314">
        <v>2022</v>
      </c>
      <c r="B314" t="s">
        <v>2</v>
      </c>
      <c r="C314" t="s">
        <v>5</v>
      </c>
      <c r="D314" t="s">
        <v>13</v>
      </c>
      <c r="E314" t="s">
        <v>24</v>
      </c>
      <c r="F314">
        <f>'Statewide combined EI WTW'!F128*'Regional allocation for TTW'!D128</f>
        <v>3.4064616591425825E-4</v>
      </c>
    </row>
    <row r="315" spans="1:6" x14ac:dyDescent="0.25">
      <c r="A315">
        <v>2023</v>
      </c>
      <c r="B315" t="s">
        <v>2</v>
      </c>
      <c r="C315" t="s">
        <v>5</v>
      </c>
      <c r="D315" t="s">
        <v>13</v>
      </c>
      <c r="E315" t="s">
        <v>24</v>
      </c>
      <c r="F315">
        <f>'Statewide combined EI WTW'!F129*'Regional allocation for TTW'!D129</f>
        <v>5.8525374781928749E-4</v>
      </c>
    </row>
    <row r="316" spans="1:6" x14ac:dyDescent="0.25">
      <c r="A316">
        <v>2024</v>
      </c>
      <c r="B316" t="s">
        <v>2</v>
      </c>
      <c r="C316" t="s">
        <v>5</v>
      </c>
      <c r="D316" t="s">
        <v>13</v>
      </c>
      <c r="E316" t="s">
        <v>24</v>
      </c>
      <c r="F316">
        <f>'Statewide combined EI WTW'!F130*'Regional allocation for TTW'!D130</f>
        <v>9.1607378182543121E-4</v>
      </c>
    </row>
    <row r="317" spans="1:6" x14ac:dyDescent="0.25">
      <c r="A317">
        <v>2025</v>
      </c>
      <c r="B317" t="s">
        <v>2</v>
      </c>
      <c r="C317" t="s">
        <v>5</v>
      </c>
      <c r="D317" t="s">
        <v>13</v>
      </c>
      <c r="E317" t="s">
        <v>24</v>
      </c>
      <c r="F317">
        <f>'Statewide combined EI WTW'!F131*'Regional allocation for TTW'!D131</f>
        <v>1.3147313160178573E-3</v>
      </c>
    </row>
    <row r="318" spans="1:6" x14ac:dyDescent="0.25">
      <c r="A318">
        <v>2026</v>
      </c>
      <c r="B318" t="s">
        <v>2</v>
      </c>
      <c r="C318" t="s">
        <v>5</v>
      </c>
      <c r="D318" t="s">
        <v>13</v>
      </c>
      <c r="E318" t="s">
        <v>24</v>
      </c>
      <c r="F318">
        <f>'Statewide combined EI WTW'!F132*'Regional allocation for TTW'!D132</f>
        <v>1.5723142282939768E-3</v>
      </c>
    </row>
    <row r="319" spans="1:6" x14ac:dyDescent="0.25">
      <c r="A319">
        <v>2027</v>
      </c>
      <c r="B319" t="s">
        <v>2</v>
      </c>
      <c r="C319" t="s">
        <v>5</v>
      </c>
      <c r="D319" t="s">
        <v>13</v>
      </c>
      <c r="E319" t="s">
        <v>24</v>
      </c>
      <c r="F319">
        <f>'Statewide combined EI WTW'!F133*'Regional allocation for TTW'!D133</f>
        <v>1.7547257820891527E-3</v>
      </c>
    </row>
    <row r="320" spans="1:6" x14ac:dyDescent="0.25">
      <c r="A320">
        <v>2028</v>
      </c>
      <c r="B320" t="s">
        <v>2</v>
      </c>
      <c r="C320" t="s">
        <v>5</v>
      </c>
      <c r="D320" t="s">
        <v>13</v>
      </c>
      <c r="E320" t="s">
        <v>24</v>
      </c>
      <c r="F320">
        <f>'Statewide combined EI WTW'!F134*'Regional allocation for TTW'!D134</f>
        <v>1.8816605179083434E-3</v>
      </c>
    </row>
    <row r="321" spans="1:6" x14ac:dyDescent="0.25">
      <c r="A321">
        <v>2029</v>
      </c>
      <c r="B321" t="s">
        <v>2</v>
      </c>
      <c r="C321" t="s">
        <v>5</v>
      </c>
      <c r="D321" t="s">
        <v>13</v>
      </c>
      <c r="E321" t="s">
        <v>24</v>
      </c>
      <c r="F321">
        <f>'Statewide combined EI WTW'!F135*'Regional allocation for TTW'!D135</f>
        <v>1.9877787484025192E-3</v>
      </c>
    </row>
    <row r="322" spans="1:6" x14ac:dyDescent="0.25">
      <c r="A322">
        <v>2030</v>
      </c>
      <c r="B322" t="s">
        <v>2</v>
      </c>
      <c r="C322" t="s">
        <v>5</v>
      </c>
      <c r="D322" t="s">
        <v>13</v>
      </c>
      <c r="E322" t="s">
        <v>24</v>
      </c>
      <c r="F322">
        <f>'Statewide combined EI WTW'!F136*'Regional allocation for TTW'!D136</f>
        <v>2.0851819330027495E-3</v>
      </c>
    </row>
    <row r="323" spans="1:6" x14ac:dyDescent="0.25">
      <c r="A323">
        <v>2031</v>
      </c>
      <c r="B323" t="s">
        <v>2</v>
      </c>
      <c r="C323" t="s">
        <v>5</v>
      </c>
      <c r="D323" t="s">
        <v>13</v>
      </c>
      <c r="E323" t="s">
        <v>24</v>
      </c>
      <c r="F323">
        <f>'Statewide combined EI WTW'!F137*'Regional allocation for TTW'!D137</f>
        <v>2.175293431566183E-3</v>
      </c>
    </row>
    <row r="324" spans="1:6" x14ac:dyDescent="0.25">
      <c r="A324">
        <v>2032</v>
      </c>
      <c r="B324" t="s">
        <v>2</v>
      </c>
      <c r="C324" t="s">
        <v>5</v>
      </c>
      <c r="D324" t="s">
        <v>13</v>
      </c>
      <c r="E324" t="s">
        <v>24</v>
      </c>
      <c r="F324">
        <f>'Statewide combined EI WTW'!F138*'Regional allocation for TTW'!D138</f>
        <v>2.2720312127000406E-3</v>
      </c>
    </row>
    <row r="325" spans="1:6" x14ac:dyDescent="0.25">
      <c r="A325">
        <v>2033</v>
      </c>
      <c r="B325" t="s">
        <v>2</v>
      </c>
      <c r="C325" t="s">
        <v>5</v>
      </c>
      <c r="D325" t="s">
        <v>13</v>
      </c>
      <c r="E325" t="s">
        <v>24</v>
      </c>
      <c r="F325">
        <f>'Statewide combined EI WTW'!F139*'Regional allocation for TTW'!D139</f>
        <v>2.3575397393620938E-3</v>
      </c>
    </row>
    <row r="326" spans="1:6" x14ac:dyDescent="0.25">
      <c r="A326">
        <v>2034</v>
      </c>
      <c r="B326" t="s">
        <v>2</v>
      </c>
      <c r="C326" t="s">
        <v>5</v>
      </c>
      <c r="D326" t="s">
        <v>13</v>
      </c>
      <c r="E326" t="s">
        <v>24</v>
      </c>
      <c r="F326">
        <f>'Statewide combined EI WTW'!F140*'Regional allocation for TTW'!D140</f>
        <v>2.4278144128094645E-3</v>
      </c>
    </row>
    <row r="327" spans="1:6" x14ac:dyDescent="0.25">
      <c r="A327">
        <v>2035</v>
      </c>
      <c r="B327" t="s">
        <v>2</v>
      </c>
      <c r="C327" t="s">
        <v>5</v>
      </c>
      <c r="D327" t="s">
        <v>13</v>
      </c>
      <c r="E327" t="s">
        <v>24</v>
      </c>
      <c r="F327">
        <f>'Statewide combined EI WTW'!F141*'Regional allocation for TTW'!D141</f>
        <v>2.4907617349655227E-3</v>
      </c>
    </row>
    <row r="328" spans="1:6" x14ac:dyDescent="0.25">
      <c r="A328">
        <v>2036</v>
      </c>
      <c r="B328" t="s">
        <v>2</v>
      </c>
      <c r="C328" t="s">
        <v>5</v>
      </c>
      <c r="D328" t="s">
        <v>13</v>
      </c>
      <c r="E328" t="s">
        <v>24</v>
      </c>
      <c r="F328">
        <f>'Statewide combined EI WTW'!F142*'Regional allocation for TTW'!D142</f>
        <v>2.5588117775820728E-3</v>
      </c>
    </row>
    <row r="329" spans="1:6" x14ac:dyDescent="0.25">
      <c r="A329">
        <v>2037</v>
      </c>
      <c r="B329" t="s">
        <v>2</v>
      </c>
      <c r="C329" t="s">
        <v>5</v>
      </c>
      <c r="D329" t="s">
        <v>13</v>
      </c>
      <c r="E329" t="s">
        <v>24</v>
      </c>
      <c r="F329">
        <f>'Statewide combined EI WTW'!F143*'Regional allocation for TTW'!D143</f>
        <v>2.611063023290258E-3</v>
      </c>
    </row>
    <row r="330" spans="1:6" x14ac:dyDescent="0.25">
      <c r="A330">
        <v>2038</v>
      </c>
      <c r="B330" t="s">
        <v>2</v>
      </c>
      <c r="C330" t="s">
        <v>5</v>
      </c>
      <c r="D330" t="s">
        <v>13</v>
      </c>
      <c r="E330" t="s">
        <v>24</v>
      </c>
      <c r="F330">
        <f>'Statewide combined EI WTW'!F144*'Regional allocation for TTW'!D144</f>
        <v>2.6589629994658052E-3</v>
      </c>
    </row>
    <row r="331" spans="1:6" x14ac:dyDescent="0.25">
      <c r="A331">
        <v>2039</v>
      </c>
      <c r="B331" t="s">
        <v>2</v>
      </c>
      <c r="C331" t="s">
        <v>5</v>
      </c>
      <c r="D331" t="s">
        <v>13</v>
      </c>
      <c r="E331" t="s">
        <v>24</v>
      </c>
      <c r="F331">
        <f>'Statewide combined EI WTW'!F145*'Regional allocation for TTW'!D145</f>
        <v>2.7029816869838016E-3</v>
      </c>
    </row>
    <row r="332" spans="1:6" x14ac:dyDescent="0.25">
      <c r="A332">
        <v>2040</v>
      </c>
      <c r="B332" t="s">
        <v>2</v>
      </c>
      <c r="C332" t="s">
        <v>5</v>
      </c>
      <c r="D332" t="s">
        <v>13</v>
      </c>
      <c r="E332" t="s">
        <v>24</v>
      </c>
      <c r="F332">
        <f>'Statewide combined EI WTW'!F146*'Regional allocation for TTW'!D146</f>
        <v>2.7442590564935036E-3</v>
      </c>
    </row>
    <row r="333" spans="1:6" x14ac:dyDescent="0.25">
      <c r="A333">
        <v>2041</v>
      </c>
      <c r="B333" t="s">
        <v>2</v>
      </c>
      <c r="C333" t="s">
        <v>5</v>
      </c>
      <c r="D333" t="s">
        <v>13</v>
      </c>
      <c r="E333" t="s">
        <v>24</v>
      </c>
      <c r="F333">
        <f>'Statewide combined EI WTW'!F147*'Regional allocation for TTW'!D147</f>
        <v>2.7696378807832395E-3</v>
      </c>
    </row>
    <row r="334" spans="1:6" x14ac:dyDescent="0.25">
      <c r="A334">
        <v>2042</v>
      </c>
      <c r="B334" t="s">
        <v>2</v>
      </c>
      <c r="C334" t="s">
        <v>5</v>
      </c>
      <c r="D334" t="s">
        <v>13</v>
      </c>
      <c r="E334" t="s">
        <v>24</v>
      </c>
      <c r="F334">
        <f>'Statewide combined EI WTW'!F148*'Regional allocation for TTW'!D148</f>
        <v>2.7980217381654996E-3</v>
      </c>
    </row>
    <row r="335" spans="1:6" x14ac:dyDescent="0.25">
      <c r="A335">
        <v>2043</v>
      </c>
      <c r="B335" t="s">
        <v>2</v>
      </c>
      <c r="C335" t="s">
        <v>5</v>
      </c>
      <c r="D335" t="s">
        <v>13</v>
      </c>
      <c r="E335" t="s">
        <v>24</v>
      </c>
      <c r="F335">
        <f>'Statewide combined EI WTW'!F149*'Regional allocation for TTW'!D149</f>
        <v>2.8254419706202016E-3</v>
      </c>
    </row>
    <row r="336" spans="1:6" x14ac:dyDescent="0.25">
      <c r="A336">
        <v>2044</v>
      </c>
      <c r="B336" t="s">
        <v>2</v>
      </c>
      <c r="C336" t="s">
        <v>5</v>
      </c>
      <c r="D336" t="s">
        <v>13</v>
      </c>
      <c r="E336" t="s">
        <v>24</v>
      </c>
      <c r="F336">
        <f>'Statewide combined EI WTW'!F150*'Regional allocation for TTW'!D150</f>
        <v>2.8527586398957167E-3</v>
      </c>
    </row>
    <row r="337" spans="1:6" x14ac:dyDescent="0.25">
      <c r="A337">
        <v>2045</v>
      </c>
      <c r="B337" t="s">
        <v>2</v>
      </c>
      <c r="C337" t="s">
        <v>5</v>
      </c>
      <c r="D337" t="s">
        <v>13</v>
      </c>
      <c r="E337" t="s">
        <v>24</v>
      </c>
      <c r="F337">
        <f>'Statewide combined EI WTW'!F151*'Regional allocation for TTW'!D151</f>
        <v>2.8805219332560428E-3</v>
      </c>
    </row>
    <row r="338" spans="1:6" x14ac:dyDescent="0.25">
      <c r="A338">
        <v>2046</v>
      </c>
      <c r="B338" t="s">
        <v>2</v>
      </c>
      <c r="C338" t="s">
        <v>5</v>
      </c>
      <c r="D338" t="s">
        <v>13</v>
      </c>
      <c r="E338" t="s">
        <v>24</v>
      </c>
      <c r="F338">
        <f>'Statewide combined EI WTW'!F152*'Regional allocation for TTW'!D152</f>
        <v>2.9136749672288077E-3</v>
      </c>
    </row>
    <row r="339" spans="1:6" x14ac:dyDescent="0.25">
      <c r="A339">
        <v>2047</v>
      </c>
      <c r="B339" t="s">
        <v>2</v>
      </c>
      <c r="C339" t="s">
        <v>5</v>
      </c>
      <c r="D339" t="s">
        <v>13</v>
      </c>
      <c r="E339" t="s">
        <v>24</v>
      </c>
      <c r="F339">
        <f>'Statewide combined EI WTW'!F153*'Regional allocation for TTW'!D153</f>
        <v>2.9438874687689469E-3</v>
      </c>
    </row>
    <row r="340" spans="1:6" x14ac:dyDescent="0.25">
      <c r="A340">
        <v>2048</v>
      </c>
      <c r="B340" t="s">
        <v>2</v>
      </c>
      <c r="C340" t="s">
        <v>5</v>
      </c>
      <c r="D340" t="s">
        <v>13</v>
      </c>
      <c r="E340" t="s">
        <v>24</v>
      </c>
      <c r="F340">
        <f>'Statewide combined EI WTW'!F154*'Regional allocation for TTW'!D154</f>
        <v>2.9751537576366963E-3</v>
      </c>
    </row>
    <row r="341" spans="1:6" x14ac:dyDescent="0.25">
      <c r="A341">
        <v>2049</v>
      </c>
      <c r="B341" t="s">
        <v>2</v>
      </c>
      <c r="C341" t="s">
        <v>5</v>
      </c>
      <c r="D341" t="s">
        <v>13</v>
      </c>
      <c r="E341" t="s">
        <v>24</v>
      </c>
      <c r="F341">
        <f>'Statewide combined EI WTW'!F155*'Regional allocation for TTW'!D155</f>
        <v>3.0069590661967217E-3</v>
      </c>
    </row>
    <row r="342" spans="1:6" x14ac:dyDescent="0.25">
      <c r="A342">
        <v>2050</v>
      </c>
      <c r="B342" t="s">
        <v>2</v>
      </c>
      <c r="C342" t="s">
        <v>5</v>
      </c>
      <c r="D342" t="s">
        <v>13</v>
      </c>
      <c r="E342" t="s">
        <v>24</v>
      </c>
      <c r="F342">
        <f>'Statewide combined EI WTW'!F156*'Regional allocation for TTW'!D156</f>
        <v>3.0397170115522881E-3</v>
      </c>
    </row>
    <row r="343" spans="1:6" x14ac:dyDescent="0.25">
      <c r="A343">
        <v>2020</v>
      </c>
      <c r="B343" t="s">
        <v>2</v>
      </c>
      <c r="C343" t="s">
        <v>5</v>
      </c>
      <c r="D343" t="s">
        <v>14</v>
      </c>
      <c r="E343" t="s">
        <v>24</v>
      </c>
      <c r="F343">
        <f>'Statewide combined EI WTW'!F157*'Regional allocation for TTW'!D157</f>
        <v>9.9985002466073097E-4</v>
      </c>
    </row>
    <row r="344" spans="1:6" x14ac:dyDescent="0.25">
      <c r="A344">
        <v>2021</v>
      </c>
      <c r="B344" t="s">
        <v>2</v>
      </c>
      <c r="C344" t="s">
        <v>5</v>
      </c>
      <c r="D344" t="s">
        <v>14</v>
      </c>
      <c r="E344" t="s">
        <v>24</v>
      </c>
      <c r="F344">
        <f>'Statewide combined EI WTW'!F158*'Regional allocation for TTW'!D158</f>
        <v>3.3534734205645481E-3</v>
      </c>
    </row>
    <row r="345" spans="1:6" x14ac:dyDescent="0.25">
      <c r="A345">
        <v>2022</v>
      </c>
      <c r="B345" t="s">
        <v>2</v>
      </c>
      <c r="C345" t="s">
        <v>5</v>
      </c>
      <c r="D345" t="s">
        <v>14</v>
      </c>
      <c r="E345" t="s">
        <v>24</v>
      </c>
      <c r="F345">
        <f>'Statewide combined EI WTW'!F159*'Regional allocation for TTW'!D159</f>
        <v>7.5295195030665686E-3</v>
      </c>
    </row>
    <row r="346" spans="1:6" x14ac:dyDescent="0.25">
      <c r="A346">
        <v>2023</v>
      </c>
      <c r="B346" t="s">
        <v>2</v>
      </c>
      <c r="C346" t="s">
        <v>5</v>
      </c>
      <c r="D346" t="s">
        <v>14</v>
      </c>
      <c r="E346" t="s">
        <v>24</v>
      </c>
      <c r="F346">
        <f>'Statewide combined EI WTW'!F160*'Regional allocation for TTW'!D160</f>
        <v>1.3212057536038675E-2</v>
      </c>
    </row>
    <row r="347" spans="1:6" x14ac:dyDescent="0.25">
      <c r="A347">
        <v>2024</v>
      </c>
      <c r="B347" t="s">
        <v>2</v>
      </c>
      <c r="C347" t="s">
        <v>5</v>
      </c>
      <c r="D347" t="s">
        <v>14</v>
      </c>
      <c r="E347" t="s">
        <v>24</v>
      </c>
      <c r="F347">
        <f>'Statewide combined EI WTW'!F161*'Regional allocation for TTW'!D161</f>
        <v>2.0735604265839563E-2</v>
      </c>
    </row>
    <row r="348" spans="1:6" x14ac:dyDescent="0.25">
      <c r="A348">
        <v>2025</v>
      </c>
      <c r="B348" t="s">
        <v>2</v>
      </c>
      <c r="C348" t="s">
        <v>5</v>
      </c>
      <c r="D348" t="s">
        <v>14</v>
      </c>
      <c r="E348" t="s">
        <v>24</v>
      </c>
      <c r="F348">
        <f>'Statewide combined EI WTW'!F162*'Regional allocation for TTW'!D162</f>
        <v>2.882726027079769E-2</v>
      </c>
    </row>
    <row r="349" spans="1:6" x14ac:dyDescent="0.25">
      <c r="A349">
        <v>2026</v>
      </c>
      <c r="B349" t="s">
        <v>2</v>
      </c>
      <c r="C349" t="s">
        <v>5</v>
      </c>
      <c r="D349" t="s">
        <v>14</v>
      </c>
      <c r="E349" t="s">
        <v>24</v>
      </c>
      <c r="F349">
        <f>'Statewide combined EI WTW'!F163*'Regional allocation for TTW'!D163</f>
        <v>3.5104633983614318E-2</v>
      </c>
    </row>
    <row r="350" spans="1:6" x14ac:dyDescent="0.25">
      <c r="A350">
        <v>2027</v>
      </c>
      <c r="B350" t="s">
        <v>2</v>
      </c>
      <c r="C350" t="s">
        <v>5</v>
      </c>
      <c r="D350" t="s">
        <v>14</v>
      </c>
      <c r="E350" t="s">
        <v>24</v>
      </c>
      <c r="F350">
        <f>'Statewide combined EI WTW'!F164*'Regional allocation for TTW'!D164</f>
        <v>4.1434437750249027E-2</v>
      </c>
    </row>
    <row r="351" spans="1:6" x14ac:dyDescent="0.25">
      <c r="A351">
        <v>2028</v>
      </c>
      <c r="B351" t="s">
        <v>2</v>
      </c>
      <c r="C351" t="s">
        <v>5</v>
      </c>
      <c r="D351" t="s">
        <v>14</v>
      </c>
      <c r="E351" t="s">
        <v>24</v>
      </c>
      <c r="F351">
        <f>'Statewide combined EI WTW'!F165*'Regional allocation for TTW'!D165</f>
        <v>4.8157224181379112E-2</v>
      </c>
    </row>
    <row r="352" spans="1:6" x14ac:dyDescent="0.25">
      <c r="A352">
        <v>2029</v>
      </c>
      <c r="B352" t="s">
        <v>2</v>
      </c>
      <c r="C352" t="s">
        <v>5</v>
      </c>
      <c r="D352" t="s">
        <v>14</v>
      </c>
      <c r="E352" t="s">
        <v>24</v>
      </c>
      <c r="F352">
        <f>'Statewide combined EI WTW'!F166*'Regional allocation for TTW'!D166</f>
        <v>5.5292984846624683E-2</v>
      </c>
    </row>
    <row r="353" spans="1:6" x14ac:dyDescent="0.25">
      <c r="A353">
        <v>2030</v>
      </c>
      <c r="B353" t="s">
        <v>2</v>
      </c>
      <c r="C353" t="s">
        <v>5</v>
      </c>
      <c r="D353" t="s">
        <v>14</v>
      </c>
      <c r="E353" t="s">
        <v>24</v>
      </c>
      <c r="F353">
        <f>'Statewide combined EI WTW'!F167*'Regional allocation for TTW'!D167</f>
        <v>6.2871417751177536E-2</v>
      </c>
    </row>
    <row r="354" spans="1:6" x14ac:dyDescent="0.25">
      <c r="A354">
        <v>2031</v>
      </c>
      <c r="B354" t="s">
        <v>2</v>
      </c>
      <c r="C354" t="s">
        <v>5</v>
      </c>
      <c r="D354" t="s">
        <v>14</v>
      </c>
      <c r="E354" t="s">
        <v>24</v>
      </c>
      <c r="F354">
        <f>'Statewide combined EI WTW'!F168*'Regional allocation for TTW'!D168</f>
        <v>7.0841914050612922E-2</v>
      </c>
    </row>
    <row r="355" spans="1:6" x14ac:dyDescent="0.25">
      <c r="A355">
        <v>2032</v>
      </c>
      <c r="B355" t="s">
        <v>2</v>
      </c>
      <c r="C355" t="s">
        <v>5</v>
      </c>
      <c r="D355" t="s">
        <v>14</v>
      </c>
      <c r="E355" t="s">
        <v>24</v>
      </c>
      <c r="F355">
        <f>'Statewide combined EI WTW'!F169*'Regional allocation for TTW'!D169</f>
        <v>7.9347175480050602E-2</v>
      </c>
    </row>
    <row r="356" spans="1:6" x14ac:dyDescent="0.25">
      <c r="A356">
        <v>2033</v>
      </c>
      <c r="B356" t="s">
        <v>2</v>
      </c>
      <c r="C356" t="s">
        <v>5</v>
      </c>
      <c r="D356" t="s">
        <v>14</v>
      </c>
      <c r="E356" t="s">
        <v>24</v>
      </c>
      <c r="F356">
        <f>'Statewide combined EI WTW'!F170*'Regional allocation for TTW'!D170</f>
        <v>8.7898985316060968E-2</v>
      </c>
    </row>
    <row r="357" spans="1:6" x14ac:dyDescent="0.25">
      <c r="A357">
        <v>2034</v>
      </c>
      <c r="B357" t="s">
        <v>2</v>
      </c>
      <c r="C357" t="s">
        <v>5</v>
      </c>
      <c r="D357" t="s">
        <v>14</v>
      </c>
      <c r="E357" t="s">
        <v>24</v>
      </c>
      <c r="F357">
        <f>'Statewide combined EI WTW'!F171*'Regional allocation for TTW'!D171</f>
        <v>9.6515351526811038E-2</v>
      </c>
    </row>
    <row r="358" spans="1:6" x14ac:dyDescent="0.25">
      <c r="A358">
        <v>2035</v>
      </c>
      <c r="B358" t="s">
        <v>2</v>
      </c>
      <c r="C358" t="s">
        <v>5</v>
      </c>
      <c r="D358" t="s">
        <v>14</v>
      </c>
      <c r="E358" t="s">
        <v>24</v>
      </c>
      <c r="F358">
        <f>'Statewide combined EI WTW'!F172*'Regional allocation for TTW'!D172</f>
        <v>0.10511080758057761</v>
      </c>
    </row>
    <row r="359" spans="1:6" x14ac:dyDescent="0.25">
      <c r="A359">
        <v>2036</v>
      </c>
      <c r="B359" t="s">
        <v>2</v>
      </c>
      <c r="C359" t="s">
        <v>5</v>
      </c>
      <c r="D359" t="s">
        <v>14</v>
      </c>
      <c r="E359" t="s">
        <v>24</v>
      </c>
      <c r="F359">
        <f>'Statewide combined EI WTW'!F173*'Regional allocation for TTW'!D173</f>
        <v>0.11373997270366042</v>
      </c>
    </row>
    <row r="360" spans="1:6" x14ac:dyDescent="0.25">
      <c r="A360">
        <v>2037</v>
      </c>
      <c r="B360" t="s">
        <v>2</v>
      </c>
      <c r="C360" t="s">
        <v>5</v>
      </c>
      <c r="D360" t="s">
        <v>14</v>
      </c>
      <c r="E360" t="s">
        <v>24</v>
      </c>
      <c r="F360">
        <f>'Statewide combined EI WTW'!F174*'Regional allocation for TTW'!D174</f>
        <v>0.1221053591411017</v>
      </c>
    </row>
    <row r="361" spans="1:6" x14ac:dyDescent="0.25">
      <c r="A361">
        <v>2038</v>
      </c>
      <c r="B361" t="s">
        <v>2</v>
      </c>
      <c r="C361" t="s">
        <v>5</v>
      </c>
      <c r="D361" t="s">
        <v>14</v>
      </c>
      <c r="E361" t="s">
        <v>24</v>
      </c>
      <c r="F361">
        <f>'Statewide combined EI WTW'!F175*'Regional allocation for TTW'!D175</f>
        <v>0.13024176946396929</v>
      </c>
    </row>
    <row r="362" spans="1:6" x14ac:dyDescent="0.25">
      <c r="A362">
        <v>2039</v>
      </c>
      <c r="B362" t="s">
        <v>2</v>
      </c>
      <c r="C362" t="s">
        <v>5</v>
      </c>
      <c r="D362" t="s">
        <v>14</v>
      </c>
      <c r="E362" t="s">
        <v>24</v>
      </c>
      <c r="F362">
        <f>'Statewide combined EI WTW'!F176*'Regional allocation for TTW'!D176</f>
        <v>0.13802715670490215</v>
      </c>
    </row>
    <row r="363" spans="1:6" x14ac:dyDescent="0.25">
      <c r="A363">
        <v>2040</v>
      </c>
      <c r="B363" t="s">
        <v>2</v>
      </c>
      <c r="C363" t="s">
        <v>5</v>
      </c>
      <c r="D363" t="s">
        <v>14</v>
      </c>
      <c r="E363" t="s">
        <v>24</v>
      </c>
      <c r="F363">
        <f>'Statewide combined EI WTW'!F177*'Regional allocation for TTW'!D177</f>
        <v>0.14553822179400064</v>
      </c>
    </row>
    <row r="364" spans="1:6" x14ac:dyDescent="0.25">
      <c r="A364">
        <v>2041</v>
      </c>
      <c r="B364" t="s">
        <v>2</v>
      </c>
      <c r="C364" t="s">
        <v>5</v>
      </c>
      <c r="D364" t="s">
        <v>14</v>
      </c>
      <c r="E364" t="s">
        <v>24</v>
      </c>
      <c r="F364">
        <f>'Statewide combined EI WTW'!F178*'Regional allocation for TTW'!D178</f>
        <v>0.15216630801212308</v>
      </c>
    </row>
    <row r="365" spans="1:6" x14ac:dyDescent="0.25">
      <c r="A365">
        <v>2042</v>
      </c>
      <c r="B365" t="s">
        <v>2</v>
      </c>
      <c r="C365" t="s">
        <v>5</v>
      </c>
      <c r="D365" t="s">
        <v>14</v>
      </c>
      <c r="E365" t="s">
        <v>24</v>
      </c>
      <c r="F365">
        <f>'Statewide combined EI WTW'!F179*'Regional allocation for TTW'!D179</f>
        <v>0.15845651470846017</v>
      </c>
    </row>
    <row r="366" spans="1:6" x14ac:dyDescent="0.25">
      <c r="A366">
        <v>2043</v>
      </c>
      <c r="B366" t="s">
        <v>2</v>
      </c>
      <c r="C366" t="s">
        <v>5</v>
      </c>
      <c r="D366" t="s">
        <v>14</v>
      </c>
      <c r="E366" t="s">
        <v>24</v>
      </c>
      <c r="F366">
        <f>'Statewide combined EI WTW'!F180*'Regional allocation for TTW'!D180</f>
        <v>0.16442455517564095</v>
      </c>
    </row>
    <row r="367" spans="1:6" x14ac:dyDescent="0.25">
      <c r="A367">
        <v>2044</v>
      </c>
      <c r="B367" t="s">
        <v>2</v>
      </c>
      <c r="C367" t="s">
        <v>5</v>
      </c>
      <c r="D367" t="s">
        <v>14</v>
      </c>
      <c r="E367" t="s">
        <v>24</v>
      </c>
      <c r="F367">
        <f>'Statewide combined EI WTW'!F181*'Regional allocation for TTW'!D181</f>
        <v>0.17002883973952654</v>
      </c>
    </row>
    <row r="368" spans="1:6" x14ac:dyDescent="0.25">
      <c r="A368">
        <v>2045</v>
      </c>
      <c r="B368" t="s">
        <v>2</v>
      </c>
      <c r="C368" t="s">
        <v>5</v>
      </c>
      <c r="D368" t="s">
        <v>14</v>
      </c>
      <c r="E368" t="s">
        <v>24</v>
      </c>
      <c r="F368">
        <f>'Statewide combined EI WTW'!F182*'Regional allocation for TTW'!D182</f>
        <v>0.17531265598407808</v>
      </c>
    </row>
    <row r="369" spans="1:6" x14ac:dyDescent="0.25">
      <c r="A369">
        <v>2046</v>
      </c>
      <c r="B369" t="s">
        <v>2</v>
      </c>
      <c r="C369" t="s">
        <v>5</v>
      </c>
      <c r="D369" t="s">
        <v>14</v>
      </c>
      <c r="E369" t="s">
        <v>24</v>
      </c>
      <c r="F369">
        <f>'Statewide combined EI WTW'!F183*'Regional allocation for TTW'!D183</f>
        <v>0.17577566058046143</v>
      </c>
    </row>
    <row r="370" spans="1:6" x14ac:dyDescent="0.25">
      <c r="A370">
        <v>2047</v>
      </c>
      <c r="B370" t="s">
        <v>2</v>
      </c>
      <c r="C370" t="s">
        <v>5</v>
      </c>
      <c r="D370" t="s">
        <v>14</v>
      </c>
      <c r="E370" t="s">
        <v>24</v>
      </c>
      <c r="F370">
        <f>'Statewide combined EI WTW'!F184*'Regional allocation for TTW'!D184</f>
        <v>0.18042945549876607</v>
      </c>
    </row>
    <row r="371" spans="1:6" x14ac:dyDescent="0.25">
      <c r="A371">
        <v>2048</v>
      </c>
      <c r="B371" t="s">
        <v>2</v>
      </c>
      <c r="C371" t="s">
        <v>5</v>
      </c>
      <c r="D371" t="s">
        <v>14</v>
      </c>
      <c r="E371" t="s">
        <v>24</v>
      </c>
      <c r="F371">
        <f>'Statewide combined EI WTW'!F185*'Regional allocation for TTW'!D185</f>
        <v>0.18487335420469145</v>
      </c>
    </row>
    <row r="372" spans="1:6" x14ac:dyDescent="0.25">
      <c r="A372">
        <v>2049</v>
      </c>
      <c r="B372" t="s">
        <v>2</v>
      </c>
      <c r="C372" t="s">
        <v>5</v>
      </c>
      <c r="D372" t="s">
        <v>14</v>
      </c>
      <c r="E372" t="s">
        <v>24</v>
      </c>
      <c r="F372">
        <f>'Statewide combined EI WTW'!F186*'Regional allocation for TTW'!D186</f>
        <v>0.18915899541018524</v>
      </c>
    </row>
    <row r="373" spans="1:6" x14ac:dyDescent="0.25">
      <c r="A373">
        <v>2050</v>
      </c>
      <c r="B373" t="s">
        <v>2</v>
      </c>
      <c r="C373" t="s">
        <v>5</v>
      </c>
      <c r="D373" t="s">
        <v>14</v>
      </c>
      <c r="E373" t="s">
        <v>24</v>
      </c>
      <c r="F373">
        <f>'Statewide combined EI WTW'!F187*'Regional allocation for TTW'!D187</f>
        <v>0.19329597897706061</v>
      </c>
    </row>
    <row r="374" spans="1:6" x14ac:dyDescent="0.25">
      <c r="A374">
        <v>2020</v>
      </c>
      <c r="B374" t="s">
        <v>23</v>
      </c>
      <c r="C374" t="s">
        <v>4</v>
      </c>
      <c r="D374" t="s">
        <v>12</v>
      </c>
      <c r="E374" t="s">
        <v>7</v>
      </c>
      <c r="F374" s="3">
        <f>'Statewide combined EI WTW'!F188*'ReadMe&amp;summary'!$C$6</f>
        <v>1.9996475154003593E-15</v>
      </c>
    </row>
    <row r="375" spans="1:6" x14ac:dyDescent="0.25">
      <c r="A375">
        <v>2021</v>
      </c>
      <c r="B375" t="s">
        <v>23</v>
      </c>
      <c r="C375" t="s">
        <v>4</v>
      </c>
      <c r="D375" t="s">
        <v>12</v>
      </c>
      <c r="E375" t="s">
        <v>7</v>
      </c>
      <c r="F375" s="3">
        <f>'Statewide combined EI WTW'!F189*'ReadMe&amp;summary'!$C$6</f>
        <v>5.0827486566877599E-2</v>
      </c>
    </row>
    <row r="376" spans="1:6" x14ac:dyDescent="0.25">
      <c r="A376">
        <v>2022</v>
      </c>
      <c r="B376" t="s">
        <v>23</v>
      </c>
      <c r="C376" t="s">
        <v>4</v>
      </c>
      <c r="D376" t="s">
        <v>12</v>
      </c>
      <c r="E376" t="s">
        <v>7</v>
      </c>
      <c r="F376" s="3">
        <f>'Statewide combined EI WTW'!F190*'ReadMe&amp;summary'!$C$6</f>
        <v>9.6859175311929141E-2</v>
      </c>
    </row>
    <row r="377" spans="1:6" x14ac:dyDescent="0.25">
      <c r="A377">
        <v>2023</v>
      </c>
      <c r="B377" t="s">
        <v>23</v>
      </c>
      <c r="C377" t="s">
        <v>4</v>
      </c>
      <c r="D377" t="s">
        <v>12</v>
      </c>
      <c r="E377" t="s">
        <v>7</v>
      </c>
      <c r="F377" s="3">
        <f>'Statewide combined EI WTW'!F191*'ReadMe&amp;summary'!$C$6</f>
        <v>0.13784649549684883</v>
      </c>
    </row>
    <row r="378" spans="1:6" x14ac:dyDescent="0.25">
      <c r="A378">
        <v>2024</v>
      </c>
      <c r="B378" t="s">
        <v>23</v>
      </c>
      <c r="C378" t="s">
        <v>4</v>
      </c>
      <c r="D378" t="s">
        <v>12</v>
      </c>
      <c r="E378" t="s">
        <v>7</v>
      </c>
      <c r="F378" s="3">
        <f>'Statewide combined EI WTW'!F192*'ReadMe&amp;summary'!$C$6</f>
        <v>0.17702248911629692</v>
      </c>
    </row>
    <row r="379" spans="1:6" x14ac:dyDescent="0.25">
      <c r="A379">
        <v>2025</v>
      </c>
      <c r="B379" t="s">
        <v>23</v>
      </c>
      <c r="C379" t="s">
        <v>4</v>
      </c>
      <c r="D379" t="s">
        <v>12</v>
      </c>
      <c r="E379" t="s">
        <v>7</v>
      </c>
      <c r="F379" s="3">
        <f>'Statewide combined EI WTW'!F193*'ReadMe&amp;summary'!$C$6</f>
        <v>0.21295757217962744</v>
      </c>
    </row>
    <row r="380" spans="1:6" x14ac:dyDescent="0.25">
      <c r="A380">
        <v>2026</v>
      </c>
      <c r="B380" t="s">
        <v>23</v>
      </c>
      <c r="C380" t="s">
        <v>4</v>
      </c>
      <c r="D380" t="s">
        <v>12</v>
      </c>
      <c r="E380" t="s">
        <v>7</v>
      </c>
      <c r="F380" s="3">
        <f>'Statewide combined EI WTW'!F194*'ReadMe&amp;summary'!$C$6</f>
        <v>0.21851143212046473</v>
      </c>
    </row>
    <row r="381" spans="1:6" x14ac:dyDescent="0.25">
      <c r="A381">
        <v>2027</v>
      </c>
      <c r="B381" t="s">
        <v>23</v>
      </c>
      <c r="C381" t="s">
        <v>4</v>
      </c>
      <c r="D381" t="s">
        <v>12</v>
      </c>
      <c r="E381" t="s">
        <v>7</v>
      </c>
      <c r="F381" s="3">
        <f>'Statewide combined EI WTW'!F195*'ReadMe&amp;summary'!$C$6</f>
        <v>0.31124491765232365</v>
      </c>
    </row>
    <row r="382" spans="1:6" x14ac:dyDescent="0.25">
      <c r="A382">
        <v>2028</v>
      </c>
      <c r="B382" t="s">
        <v>23</v>
      </c>
      <c r="C382" t="s">
        <v>4</v>
      </c>
      <c r="D382" t="s">
        <v>12</v>
      </c>
      <c r="E382" t="s">
        <v>7</v>
      </c>
      <c r="F382" s="3">
        <f>'Statewide combined EI WTW'!F196*'ReadMe&amp;summary'!$C$6</f>
        <v>0.4265149973952298</v>
      </c>
    </row>
    <row r="383" spans="1:6" x14ac:dyDescent="0.25">
      <c r="A383">
        <v>2029</v>
      </c>
      <c r="B383" t="s">
        <v>23</v>
      </c>
      <c r="C383" t="s">
        <v>4</v>
      </c>
      <c r="D383" t="s">
        <v>12</v>
      </c>
      <c r="E383" t="s">
        <v>7</v>
      </c>
      <c r="F383" s="3">
        <f>'Statewide combined EI WTW'!F197*'ReadMe&amp;summary'!$C$6</f>
        <v>0.5611077014265301</v>
      </c>
    </row>
    <row r="384" spans="1:6" x14ac:dyDescent="0.25">
      <c r="A384">
        <v>2030</v>
      </c>
      <c r="B384" t="s">
        <v>23</v>
      </c>
      <c r="C384" t="s">
        <v>4</v>
      </c>
      <c r="D384" t="s">
        <v>12</v>
      </c>
      <c r="E384" t="s">
        <v>7</v>
      </c>
      <c r="F384" s="3">
        <f>'Statewide combined EI WTW'!F198*'ReadMe&amp;summary'!$C$6</f>
        <v>0.71280052683764406</v>
      </c>
    </row>
    <row r="385" spans="1:6" x14ac:dyDescent="0.25">
      <c r="A385">
        <v>2031</v>
      </c>
      <c r="B385" t="s">
        <v>23</v>
      </c>
      <c r="C385" t="s">
        <v>4</v>
      </c>
      <c r="D385" t="s">
        <v>12</v>
      </c>
      <c r="E385" t="s">
        <v>7</v>
      </c>
      <c r="F385" s="3">
        <f>'Statewide combined EI WTW'!F199*'ReadMe&amp;summary'!$C$6</f>
        <v>0.88082119665256198</v>
      </c>
    </row>
    <row r="386" spans="1:6" x14ac:dyDescent="0.25">
      <c r="A386">
        <v>2032</v>
      </c>
      <c r="B386" t="s">
        <v>23</v>
      </c>
      <c r="C386" t="s">
        <v>4</v>
      </c>
      <c r="D386" t="s">
        <v>12</v>
      </c>
      <c r="E386" t="s">
        <v>7</v>
      </c>
      <c r="F386" s="3">
        <f>'Statewide combined EI WTW'!F200*'ReadMe&amp;summary'!$C$6</f>
        <v>1.0531209409202624</v>
      </c>
    </row>
    <row r="387" spans="1:6" x14ac:dyDescent="0.25">
      <c r="A387">
        <v>2033</v>
      </c>
      <c r="B387" t="s">
        <v>23</v>
      </c>
      <c r="C387" t="s">
        <v>4</v>
      </c>
      <c r="D387" t="s">
        <v>12</v>
      </c>
      <c r="E387" t="s">
        <v>7</v>
      </c>
      <c r="F387" s="3">
        <f>'Statewide combined EI WTW'!F201*'ReadMe&amp;summary'!$C$6</f>
        <v>1.2361646958491539</v>
      </c>
    </row>
    <row r="388" spans="1:6" x14ac:dyDescent="0.25">
      <c r="A388">
        <v>2034</v>
      </c>
      <c r="B388" t="s">
        <v>23</v>
      </c>
      <c r="C388" t="s">
        <v>4</v>
      </c>
      <c r="D388" t="s">
        <v>12</v>
      </c>
      <c r="E388" t="s">
        <v>7</v>
      </c>
      <c r="F388" s="3">
        <f>'Statewide combined EI WTW'!F202*'ReadMe&amp;summary'!$C$6</f>
        <v>1.4255682962950651</v>
      </c>
    </row>
    <row r="389" spans="1:6" x14ac:dyDescent="0.25">
      <c r="A389">
        <v>2035</v>
      </c>
      <c r="B389" t="s">
        <v>23</v>
      </c>
      <c r="C389" t="s">
        <v>4</v>
      </c>
      <c r="D389" t="s">
        <v>12</v>
      </c>
      <c r="E389" t="s">
        <v>7</v>
      </c>
      <c r="F389" s="3">
        <f>'Statewide combined EI WTW'!F203*'ReadMe&amp;summary'!$C$6</f>
        <v>1.6209251872383275</v>
      </c>
    </row>
    <row r="390" spans="1:6" x14ac:dyDescent="0.25">
      <c r="A390">
        <v>2036</v>
      </c>
      <c r="B390" t="s">
        <v>23</v>
      </c>
      <c r="C390" t="s">
        <v>4</v>
      </c>
      <c r="D390" t="s">
        <v>12</v>
      </c>
      <c r="E390" t="s">
        <v>7</v>
      </c>
      <c r="F390" s="3">
        <f>'Statewide combined EI WTW'!F204*'ReadMe&amp;summary'!$C$6</f>
        <v>1.8189396524660162</v>
      </c>
    </row>
    <row r="391" spans="1:6" x14ac:dyDescent="0.25">
      <c r="A391">
        <v>2037</v>
      </c>
      <c r="B391" t="s">
        <v>23</v>
      </c>
      <c r="C391" t="s">
        <v>4</v>
      </c>
      <c r="D391" t="s">
        <v>12</v>
      </c>
      <c r="E391" t="s">
        <v>7</v>
      </c>
      <c r="F391" s="3">
        <f>'Statewide combined EI WTW'!F205*'ReadMe&amp;summary'!$C$6</f>
        <v>2.018996322570179</v>
      </c>
    </row>
    <row r="392" spans="1:6" x14ac:dyDescent="0.25">
      <c r="A392">
        <v>2038</v>
      </c>
      <c r="B392" t="s">
        <v>23</v>
      </c>
      <c r="C392" t="s">
        <v>4</v>
      </c>
      <c r="D392" t="s">
        <v>12</v>
      </c>
      <c r="E392" t="s">
        <v>7</v>
      </c>
      <c r="F392" s="3">
        <f>'Statewide combined EI WTW'!F206*'ReadMe&amp;summary'!$C$6</f>
        <v>2.2200748774767893</v>
      </c>
    </row>
    <row r="393" spans="1:6" x14ac:dyDescent="0.25">
      <c r="A393">
        <v>2039</v>
      </c>
      <c r="B393" t="s">
        <v>23</v>
      </c>
      <c r="C393" t="s">
        <v>4</v>
      </c>
      <c r="D393" t="s">
        <v>12</v>
      </c>
      <c r="E393" t="s">
        <v>7</v>
      </c>
      <c r="F393" s="3">
        <f>'Statewide combined EI WTW'!F207*'ReadMe&amp;summary'!$C$6</f>
        <v>2.4209569288058366</v>
      </c>
    </row>
    <row r="394" spans="1:6" x14ac:dyDescent="0.25">
      <c r="A394">
        <v>2040</v>
      </c>
      <c r="B394" t="s">
        <v>23</v>
      </c>
      <c r="C394" t="s">
        <v>4</v>
      </c>
      <c r="D394" t="s">
        <v>12</v>
      </c>
      <c r="E394" t="s">
        <v>7</v>
      </c>
      <c r="F394" s="3">
        <f>'Statewide combined EI WTW'!F208*'ReadMe&amp;summary'!$C$6</f>
        <v>2.6206788231450795</v>
      </c>
    </row>
    <row r="395" spans="1:6" x14ac:dyDescent="0.25">
      <c r="A395">
        <v>2041</v>
      </c>
      <c r="B395" t="s">
        <v>23</v>
      </c>
      <c r="C395" t="s">
        <v>4</v>
      </c>
      <c r="D395" t="s">
        <v>12</v>
      </c>
      <c r="E395" t="s">
        <v>7</v>
      </c>
      <c r="F395" s="3">
        <f>'Statewide combined EI WTW'!F209*'ReadMe&amp;summary'!$C$6</f>
        <v>2.82874833062312</v>
      </c>
    </row>
    <row r="396" spans="1:6" x14ac:dyDescent="0.25">
      <c r="A396">
        <v>2042</v>
      </c>
      <c r="B396" t="s">
        <v>23</v>
      </c>
      <c r="C396" t="s">
        <v>4</v>
      </c>
      <c r="D396" t="s">
        <v>12</v>
      </c>
      <c r="E396" t="s">
        <v>7</v>
      </c>
      <c r="F396" s="3">
        <f>'Statewide combined EI WTW'!F210*'ReadMe&amp;summary'!$C$6</f>
        <v>3.032348905081176</v>
      </c>
    </row>
    <row r="397" spans="1:6" x14ac:dyDescent="0.25">
      <c r="A397">
        <v>2043</v>
      </c>
      <c r="B397" t="s">
        <v>23</v>
      </c>
      <c r="C397" t="s">
        <v>4</v>
      </c>
      <c r="D397" t="s">
        <v>12</v>
      </c>
      <c r="E397" t="s">
        <v>7</v>
      </c>
      <c r="F397" s="3">
        <f>'Statewide combined EI WTW'!F211*'ReadMe&amp;summary'!$C$6</f>
        <v>3.2329469157684985</v>
      </c>
    </row>
    <row r="398" spans="1:6" x14ac:dyDescent="0.25">
      <c r="A398">
        <v>2044</v>
      </c>
      <c r="B398" t="s">
        <v>23</v>
      </c>
      <c r="C398" t="s">
        <v>4</v>
      </c>
      <c r="D398" t="s">
        <v>12</v>
      </c>
      <c r="E398" t="s">
        <v>7</v>
      </c>
      <c r="F398" s="3">
        <f>'Statewide combined EI WTW'!F212*'ReadMe&amp;summary'!$C$6</f>
        <v>3.4300471754224446</v>
      </c>
    </row>
    <row r="399" spans="1:6" x14ac:dyDescent="0.25">
      <c r="A399">
        <v>2045</v>
      </c>
      <c r="B399" t="s">
        <v>23</v>
      </c>
      <c r="C399" t="s">
        <v>4</v>
      </c>
      <c r="D399" t="s">
        <v>12</v>
      </c>
      <c r="E399" t="s">
        <v>7</v>
      </c>
      <c r="F399" s="3">
        <f>'Statewide combined EI WTW'!F213*'ReadMe&amp;summary'!$C$6</f>
        <v>3.6230480319423712</v>
      </c>
    </row>
    <row r="400" spans="1:6" x14ac:dyDescent="0.25">
      <c r="A400">
        <v>2046</v>
      </c>
      <c r="B400" t="s">
        <v>23</v>
      </c>
      <c r="C400" t="s">
        <v>4</v>
      </c>
      <c r="D400" t="s">
        <v>12</v>
      </c>
      <c r="E400" t="s">
        <v>7</v>
      </c>
      <c r="F400" s="3">
        <f>'Statewide combined EI WTW'!F214*'ReadMe&amp;summary'!$C$6</f>
        <v>3.8116026141011741</v>
      </c>
    </row>
    <row r="401" spans="1:6" x14ac:dyDescent="0.25">
      <c r="A401">
        <v>2047</v>
      </c>
      <c r="B401" t="s">
        <v>23</v>
      </c>
      <c r="C401" t="s">
        <v>4</v>
      </c>
      <c r="D401" t="s">
        <v>12</v>
      </c>
      <c r="E401" t="s">
        <v>7</v>
      </c>
      <c r="F401" s="3">
        <f>'Statewide combined EI WTW'!F215*'ReadMe&amp;summary'!$C$6</f>
        <v>3.9953450528266918</v>
      </c>
    </row>
    <row r="402" spans="1:6" x14ac:dyDescent="0.25">
      <c r="A402">
        <v>2048</v>
      </c>
      <c r="B402" t="s">
        <v>23</v>
      </c>
      <c r="C402" t="s">
        <v>4</v>
      </c>
      <c r="D402" t="s">
        <v>12</v>
      </c>
      <c r="E402" t="s">
        <v>7</v>
      </c>
      <c r="F402" s="3">
        <f>'Statewide combined EI WTW'!F216*'ReadMe&amp;summary'!$C$6</f>
        <v>4.1741710703695842</v>
      </c>
    </row>
    <row r="403" spans="1:6" x14ac:dyDescent="0.25">
      <c r="A403">
        <v>2049</v>
      </c>
      <c r="B403" t="s">
        <v>23</v>
      </c>
      <c r="C403" t="s">
        <v>4</v>
      </c>
      <c r="D403" t="s">
        <v>12</v>
      </c>
      <c r="E403" t="s">
        <v>7</v>
      </c>
      <c r="F403" s="3">
        <f>'Statewide combined EI WTW'!F217*'ReadMe&amp;summary'!$C$6</f>
        <v>4.3479935179351088</v>
      </c>
    </row>
    <row r="404" spans="1:6" x14ac:dyDescent="0.25">
      <c r="A404">
        <v>2050</v>
      </c>
      <c r="B404" t="s">
        <v>23</v>
      </c>
      <c r="C404" t="s">
        <v>4</v>
      </c>
      <c r="D404" t="s">
        <v>12</v>
      </c>
      <c r="E404" t="s">
        <v>7</v>
      </c>
      <c r="F404" s="3">
        <f>'Statewide combined EI WTW'!F218*'ReadMe&amp;summary'!$C$6</f>
        <v>4.5167606888814138</v>
      </c>
    </row>
    <row r="405" spans="1:6" x14ac:dyDescent="0.25">
      <c r="A405">
        <v>2020</v>
      </c>
      <c r="B405" t="s">
        <v>23</v>
      </c>
      <c r="C405" t="s">
        <v>4</v>
      </c>
      <c r="D405" t="s">
        <v>13</v>
      </c>
      <c r="E405" t="s">
        <v>7</v>
      </c>
      <c r="F405" s="3">
        <f>'Statewide combined EI WTW'!F219*'ReadMe&amp;summary'!$C$6</f>
        <v>3.5289910902158927E-16</v>
      </c>
    </row>
    <row r="406" spans="1:6" x14ac:dyDescent="0.25">
      <c r="A406">
        <v>2021</v>
      </c>
      <c r="B406" t="s">
        <v>23</v>
      </c>
      <c r="C406" t="s">
        <v>4</v>
      </c>
      <c r="D406" t="s">
        <v>13</v>
      </c>
      <c r="E406" t="s">
        <v>7</v>
      </c>
      <c r="F406" s="3">
        <f>'Statewide combined EI WTW'!F220*'ReadMe&amp;summary'!$C$6</f>
        <v>9.1847600059910255E-3</v>
      </c>
    </row>
    <row r="407" spans="1:6" x14ac:dyDescent="0.25">
      <c r="A407">
        <v>2022</v>
      </c>
      <c r="B407" t="s">
        <v>23</v>
      </c>
      <c r="C407" t="s">
        <v>4</v>
      </c>
      <c r="D407" t="s">
        <v>13</v>
      </c>
      <c r="E407" t="s">
        <v>7</v>
      </c>
      <c r="F407" s="3">
        <f>'Statewide combined EI WTW'!F221*'ReadMe&amp;summary'!$C$6</f>
        <v>1.7816147988494308E-2</v>
      </c>
    </row>
    <row r="408" spans="1:6" x14ac:dyDescent="0.25">
      <c r="A408">
        <v>2023</v>
      </c>
      <c r="B408" t="s">
        <v>23</v>
      </c>
      <c r="C408" t="s">
        <v>4</v>
      </c>
      <c r="D408" t="s">
        <v>13</v>
      </c>
      <c r="E408" t="s">
        <v>7</v>
      </c>
      <c r="F408" s="3">
        <f>'Statewide combined EI WTW'!F222*'ReadMe&amp;summary'!$C$6</f>
        <v>2.5962230270601652E-2</v>
      </c>
    </row>
    <row r="409" spans="1:6" x14ac:dyDescent="0.25">
      <c r="A409">
        <v>2024</v>
      </c>
      <c r="B409" t="s">
        <v>23</v>
      </c>
      <c r="C409" t="s">
        <v>4</v>
      </c>
      <c r="D409" t="s">
        <v>13</v>
      </c>
      <c r="E409" t="s">
        <v>7</v>
      </c>
      <c r="F409" s="3">
        <f>'Statewide combined EI WTW'!F223*'ReadMe&amp;summary'!$C$6</f>
        <v>3.3419448784674309E-2</v>
      </c>
    </row>
    <row r="410" spans="1:6" x14ac:dyDescent="0.25">
      <c r="A410">
        <v>2025</v>
      </c>
      <c r="B410" t="s">
        <v>23</v>
      </c>
      <c r="C410" t="s">
        <v>4</v>
      </c>
      <c r="D410" t="s">
        <v>13</v>
      </c>
      <c r="E410" t="s">
        <v>7</v>
      </c>
      <c r="F410" s="3">
        <f>'Statewide combined EI WTW'!F224*'ReadMe&amp;summary'!$C$6</f>
        <v>4.0307056117787309E-2</v>
      </c>
    </row>
    <row r="411" spans="1:6" x14ac:dyDescent="0.25">
      <c r="A411">
        <v>2026</v>
      </c>
      <c r="B411" t="s">
        <v>23</v>
      </c>
      <c r="C411" t="s">
        <v>4</v>
      </c>
      <c r="D411" t="s">
        <v>13</v>
      </c>
      <c r="E411" t="s">
        <v>7</v>
      </c>
      <c r="F411" s="3">
        <f>'Statewide combined EI WTW'!F225*'ReadMe&amp;summary'!$C$6</f>
        <v>4.0162536170821952E-2</v>
      </c>
    </row>
    <row r="412" spans="1:6" x14ac:dyDescent="0.25">
      <c r="A412">
        <v>2027</v>
      </c>
      <c r="B412" t="s">
        <v>23</v>
      </c>
      <c r="C412" t="s">
        <v>4</v>
      </c>
      <c r="D412" t="s">
        <v>13</v>
      </c>
      <c r="E412" t="s">
        <v>7</v>
      </c>
      <c r="F412" s="3">
        <f>'Statewide combined EI WTW'!F226*'ReadMe&amp;summary'!$C$6</f>
        <v>5.6078279630566767E-2</v>
      </c>
    </row>
    <row r="413" spans="1:6" x14ac:dyDescent="0.25">
      <c r="A413">
        <v>2028</v>
      </c>
      <c r="B413" t="s">
        <v>23</v>
      </c>
      <c r="C413" t="s">
        <v>4</v>
      </c>
      <c r="D413" t="s">
        <v>13</v>
      </c>
      <c r="E413" t="s">
        <v>7</v>
      </c>
      <c r="F413" s="3">
        <f>'Statewide combined EI WTW'!F227*'ReadMe&amp;summary'!$C$6</f>
        <v>7.5803586302870277E-2</v>
      </c>
    </row>
    <row r="414" spans="1:6" x14ac:dyDescent="0.25">
      <c r="A414">
        <v>2029</v>
      </c>
      <c r="B414" t="s">
        <v>23</v>
      </c>
      <c r="C414" t="s">
        <v>4</v>
      </c>
      <c r="D414" t="s">
        <v>13</v>
      </c>
      <c r="E414" t="s">
        <v>7</v>
      </c>
      <c r="F414" s="3">
        <f>'Statewide combined EI WTW'!F228*'ReadMe&amp;summary'!$C$6</f>
        <v>9.8916348342512742E-2</v>
      </c>
    </row>
    <row r="415" spans="1:6" x14ac:dyDescent="0.25">
      <c r="A415">
        <v>2030</v>
      </c>
      <c r="B415" t="s">
        <v>23</v>
      </c>
      <c r="C415" t="s">
        <v>4</v>
      </c>
      <c r="D415" t="s">
        <v>13</v>
      </c>
      <c r="E415" t="s">
        <v>7</v>
      </c>
      <c r="F415" s="3">
        <f>'Statewide combined EI WTW'!F229*'ReadMe&amp;summary'!$C$6</f>
        <v>0.12511757993180667</v>
      </c>
    </row>
    <row r="416" spans="1:6" x14ac:dyDescent="0.25">
      <c r="A416">
        <v>2031</v>
      </c>
      <c r="B416" t="s">
        <v>23</v>
      </c>
      <c r="C416" t="s">
        <v>4</v>
      </c>
      <c r="D416" t="s">
        <v>13</v>
      </c>
      <c r="E416" t="s">
        <v>7</v>
      </c>
      <c r="F416" s="3">
        <f>'Statewide combined EI WTW'!F230*'ReadMe&amp;summary'!$C$6</f>
        <v>0.15351389828953566</v>
      </c>
    </row>
    <row r="417" spans="1:6" x14ac:dyDescent="0.25">
      <c r="A417">
        <v>2032</v>
      </c>
      <c r="B417" t="s">
        <v>23</v>
      </c>
      <c r="C417" t="s">
        <v>4</v>
      </c>
      <c r="D417" t="s">
        <v>13</v>
      </c>
      <c r="E417" t="s">
        <v>7</v>
      </c>
      <c r="F417" s="3">
        <f>'Statewide combined EI WTW'!F231*'ReadMe&amp;summary'!$C$6</f>
        <v>0.18252642072833622</v>
      </c>
    </row>
    <row r="418" spans="1:6" x14ac:dyDescent="0.25">
      <c r="A418">
        <v>2033</v>
      </c>
      <c r="B418" t="s">
        <v>23</v>
      </c>
      <c r="C418" t="s">
        <v>4</v>
      </c>
      <c r="D418" t="s">
        <v>13</v>
      </c>
      <c r="E418" t="s">
        <v>7</v>
      </c>
      <c r="F418" s="3">
        <f>'Statewide combined EI WTW'!F232*'ReadMe&amp;summary'!$C$6</f>
        <v>0.21338560128779716</v>
      </c>
    </row>
    <row r="419" spans="1:6" x14ac:dyDescent="0.25">
      <c r="A419">
        <v>2034</v>
      </c>
      <c r="B419" t="s">
        <v>23</v>
      </c>
      <c r="C419" t="s">
        <v>4</v>
      </c>
      <c r="D419" t="s">
        <v>13</v>
      </c>
      <c r="E419" t="s">
        <v>7</v>
      </c>
      <c r="F419" s="3">
        <f>'Statewide combined EI WTW'!F233*'ReadMe&amp;summary'!$C$6</f>
        <v>0.24529453314170713</v>
      </c>
    </row>
    <row r="420" spans="1:6" x14ac:dyDescent="0.25">
      <c r="A420">
        <v>2035</v>
      </c>
      <c r="B420" t="s">
        <v>23</v>
      </c>
      <c r="C420" t="s">
        <v>4</v>
      </c>
      <c r="D420" t="s">
        <v>13</v>
      </c>
      <c r="E420" t="s">
        <v>7</v>
      </c>
      <c r="F420" s="3">
        <f>'Statewide combined EI WTW'!F234*'ReadMe&amp;summary'!$C$6</f>
        <v>0.27818830445855874</v>
      </c>
    </row>
    <row r="421" spans="1:6" x14ac:dyDescent="0.25">
      <c r="A421">
        <v>2036</v>
      </c>
      <c r="B421" t="s">
        <v>23</v>
      </c>
      <c r="C421" t="s">
        <v>4</v>
      </c>
      <c r="D421" t="s">
        <v>13</v>
      </c>
      <c r="E421" t="s">
        <v>7</v>
      </c>
      <c r="F421" s="3">
        <f>'Statewide combined EI WTW'!F235*'ReadMe&amp;summary'!$C$6</f>
        <v>0.31150605040793966</v>
      </c>
    </row>
    <row r="422" spans="1:6" x14ac:dyDescent="0.25">
      <c r="A422">
        <v>2037</v>
      </c>
      <c r="B422" t="s">
        <v>23</v>
      </c>
      <c r="C422" t="s">
        <v>4</v>
      </c>
      <c r="D422" t="s">
        <v>13</v>
      </c>
      <c r="E422" t="s">
        <v>7</v>
      </c>
      <c r="F422" s="3">
        <f>'Statewide combined EI WTW'!F236*'ReadMe&amp;summary'!$C$6</f>
        <v>0.34514784044644342</v>
      </c>
    </row>
    <row r="423" spans="1:6" x14ac:dyDescent="0.25">
      <c r="A423">
        <v>2038</v>
      </c>
      <c r="B423" t="s">
        <v>23</v>
      </c>
      <c r="C423" t="s">
        <v>4</v>
      </c>
      <c r="D423" t="s">
        <v>13</v>
      </c>
      <c r="E423" t="s">
        <v>7</v>
      </c>
      <c r="F423" s="3">
        <f>'Statewide combined EI WTW'!F237*'ReadMe&amp;summary'!$C$6</f>
        <v>0.37894276243416353</v>
      </c>
    </row>
    <row r="424" spans="1:6" x14ac:dyDescent="0.25">
      <c r="A424">
        <v>2039</v>
      </c>
      <c r="B424" t="s">
        <v>23</v>
      </c>
      <c r="C424" t="s">
        <v>4</v>
      </c>
      <c r="D424" t="s">
        <v>13</v>
      </c>
      <c r="E424" t="s">
        <v>7</v>
      </c>
      <c r="F424" s="3">
        <f>'Statewide combined EI WTW'!F238*'ReadMe&amp;summary'!$C$6</f>
        <v>0.41268667303536921</v>
      </c>
    </row>
    <row r="425" spans="1:6" x14ac:dyDescent="0.25">
      <c r="A425">
        <v>2040</v>
      </c>
      <c r="B425" t="s">
        <v>23</v>
      </c>
      <c r="C425" t="s">
        <v>4</v>
      </c>
      <c r="D425" t="s">
        <v>13</v>
      </c>
      <c r="E425" t="s">
        <v>7</v>
      </c>
      <c r="F425" s="3">
        <f>'Statewide combined EI WTW'!F239*'ReadMe&amp;summary'!$C$6</f>
        <v>0.44621843637476638</v>
      </c>
    </row>
    <row r="426" spans="1:6" x14ac:dyDescent="0.25">
      <c r="A426">
        <v>2041</v>
      </c>
      <c r="B426" t="s">
        <v>23</v>
      </c>
      <c r="C426" t="s">
        <v>4</v>
      </c>
      <c r="D426" t="s">
        <v>13</v>
      </c>
      <c r="E426" t="s">
        <v>7</v>
      </c>
      <c r="F426" s="3">
        <f>'Statewide combined EI WTW'!F240*'ReadMe&amp;summary'!$C$6</f>
        <v>0.48119427824062211</v>
      </c>
    </row>
    <row r="427" spans="1:6" x14ac:dyDescent="0.25">
      <c r="A427">
        <v>2042</v>
      </c>
      <c r="B427" t="s">
        <v>23</v>
      </c>
      <c r="C427" t="s">
        <v>4</v>
      </c>
      <c r="D427" t="s">
        <v>13</v>
      </c>
      <c r="E427" t="s">
        <v>7</v>
      </c>
      <c r="F427" s="3">
        <f>'Statewide combined EI WTW'!F241*'ReadMe&amp;summary'!$C$6</f>
        <v>0.51536294438186026</v>
      </c>
    </row>
    <row r="428" spans="1:6" x14ac:dyDescent="0.25">
      <c r="A428">
        <v>2043</v>
      </c>
      <c r="B428" t="s">
        <v>23</v>
      </c>
      <c r="C428" t="s">
        <v>4</v>
      </c>
      <c r="D428" t="s">
        <v>13</v>
      </c>
      <c r="E428" t="s">
        <v>7</v>
      </c>
      <c r="F428" s="3">
        <f>'Statewide combined EI WTW'!F242*'ReadMe&amp;summary'!$C$6</f>
        <v>0.54901229080044078</v>
      </c>
    </row>
    <row r="429" spans="1:6" x14ac:dyDescent="0.25">
      <c r="A429">
        <v>2044</v>
      </c>
      <c r="B429" t="s">
        <v>23</v>
      </c>
      <c r="C429" t="s">
        <v>4</v>
      </c>
      <c r="D429" t="s">
        <v>13</v>
      </c>
      <c r="E429" t="s">
        <v>7</v>
      </c>
      <c r="F429" s="3">
        <f>'Statewide combined EI WTW'!F243*'ReadMe&amp;summary'!$C$6</f>
        <v>0.58205821847346406</v>
      </c>
    </row>
    <row r="430" spans="1:6" x14ac:dyDescent="0.25">
      <c r="A430">
        <v>2045</v>
      </c>
      <c r="B430" t="s">
        <v>23</v>
      </c>
      <c r="C430" t="s">
        <v>4</v>
      </c>
      <c r="D430" t="s">
        <v>13</v>
      </c>
      <c r="E430" t="s">
        <v>7</v>
      </c>
      <c r="F430" s="3">
        <f>'Statewide combined EI WTW'!F244*'ReadMe&amp;summary'!$C$6</f>
        <v>0.61440025426189637</v>
      </c>
    </row>
    <row r="431" spans="1:6" x14ac:dyDescent="0.25">
      <c r="A431">
        <v>2046</v>
      </c>
      <c r="B431" t="s">
        <v>23</v>
      </c>
      <c r="C431" t="s">
        <v>4</v>
      </c>
      <c r="D431" t="s">
        <v>13</v>
      </c>
      <c r="E431" t="s">
        <v>7</v>
      </c>
      <c r="F431" s="3">
        <f>'Statewide combined EI WTW'!F245*'ReadMe&amp;summary'!$C$6</f>
        <v>0.64598222299315056</v>
      </c>
    </row>
    <row r="432" spans="1:6" x14ac:dyDescent="0.25">
      <c r="A432">
        <v>2047</v>
      </c>
      <c r="B432" t="s">
        <v>23</v>
      </c>
      <c r="C432" t="s">
        <v>4</v>
      </c>
      <c r="D432" t="s">
        <v>13</v>
      </c>
      <c r="E432" t="s">
        <v>7</v>
      </c>
      <c r="F432" s="3">
        <f>'Statewide combined EI WTW'!F246*'ReadMe&amp;summary'!$C$6</f>
        <v>0.67674363987955821</v>
      </c>
    </row>
    <row r="433" spans="1:6" x14ac:dyDescent="0.25">
      <c r="A433">
        <v>2048</v>
      </c>
      <c r="B433" t="s">
        <v>23</v>
      </c>
      <c r="C433" t="s">
        <v>4</v>
      </c>
      <c r="D433" t="s">
        <v>13</v>
      </c>
      <c r="E433" t="s">
        <v>7</v>
      </c>
      <c r="F433" s="3">
        <f>'Statewide combined EI WTW'!F247*'ReadMe&amp;summary'!$C$6</f>
        <v>0.70666960183227867</v>
      </c>
    </row>
    <row r="434" spans="1:6" x14ac:dyDescent="0.25">
      <c r="A434">
        <v>2049</v>
      </c>
      <c r="B434" t="s">
        <v>23</v>
      </c>
      <c r="C434" t="s">
        <v>4</v>
      </c>
      <c r="D434" t="s">
        <v>13</v>
      </c>
      <c r="E434" t="s">
        <v>7</v>
      </c>
      <c r="F434" s="3">
        <f>'Statewide combined EI WTW'!F248*'ReadMe&amp;summary'!$C$6</f>
        <v>0.73574587086328058</v>
      </c>
    </row>
    <row r="435" spans="1:6" x14ac:dyDescent="0.25">
      <c r="A435">
        <v>2050</v>
      </c>
      <c r="B435" t="s">
        <v>23</v>
      </c>
      <c r="C435" t="s">
        <v>4</v>
      </c>
      <c r="D435" t="s">
        <v>13</v>
      </c>
      <c r="E435" t="s">
        <v>7</v>
      </c>
      <c r="F435" s="3">
        <f>'Statewide combined EI WTW'!F249*'ReadMe&amp;summary'!$C$6</f>
        <v>0.76396580331916419</v>
      </c>
    </row>
    <row r="436" spans="1:6" x14ac:dyDescent="0.25">
      <c r="A436">
        <v>2020</v>
      </c>
      <c r="B436" t="s">
        <v>23</v>
      </c>
      <c r="C436" t="s">
        <v>4</v>
      </c>
      <c r="D436" t="s">
        <v>14</v>
      </c>
      <c r="E436" t="s">
        <v>7</v>
      </c>
      <c r="F436" s="3">
        <f>'Statewide combined EI WTW'!F250*'ReadMe&amp;summary'!$C$6</f>
        <v>6.2232729167207487E-15</v>
      </c>
    </row>
    <row r="437" spans="1:6" x14ac:dyDescent="0.25">
      <c r="A437">
        <v>2021</v>
      </c>
      <c r="B437" t="s">
        <v>23</v>
      </c>
      <c r="C437" t="s">
        <v>4</v>
      </c>
      <c r="D437" t="s">
        <v>14</v>
      </c>
      <c r="E437" t="s">
        <v>7</v>
      </c>
      <c r="F437" s="3">
        <f>'Statewide combined EI WTW'!F251*'ReadMe&amp;summary'!$C$6</f>
        <v>0.15974215720018942</v>
      </c>
    </row>
    <row r="438" spans="1:6" x14ac:dyDescent="0.25">
      <c r="A438">
        <v>2022</v>
      </c>
      <c r="B438" t="s">
        <v>23</v>
      </c>
      <c r="C438" t="s">
        <v>4</v>
      </c>
      <c r="D438" t="s">
        <v>14</v>
      </c>
      <c r="E438" t="s">
        <v>7</v>
      </c>
      <c r="F438" s="3">
        <f>'Statewide combined EI WTW'!F252*'ReadMe&amp;summary'!$C$6</f>
        <v>0.30982938521013509</v>
      </c>
    </row>
    <row r="439" spans="1:6" x14ac:dyDescent="0.25">
      <c r="A439">
        <v>2023</v>
      </c>
      <c r="B439" t="s">
        <v>23</v>
      </c>
      <c r="C439" t="s">
        <v>4</v>
      </c>
      <c r="D439" t="s">
        <v>14</v>
      </c>
      <c r="E439" t="s">
        <v>7</v>
      </c>
      <c r="F439" s="3">
        <f>'Statewide combined EI WTW'!F253*'ReadMe&amp;summary'!$C$6</f>
        <v>0.45003665099719314</v>
      </c>
    </row>
    <row r="440" spans="1:6" x14ac:dyDescent="0.25">
      <c r="A440">
        <v>2024</v>
      </c>
      <c r="B440" t="s">
        <v>23</v>
      </c>
      <c r="C440" t="s">
        <v>4</v>
      </c>
      <c r="D440" t="s">
        <v>14</v>
      </c>
      <c r="E440" t="s">
        <v>7</v>
      </c>
      <c r="F440" s="3">
        <f>'Statewide combined EI WTW'!F254*'ReadMe&amp;summary'!$C$6</f>
        <v>0.57663728188208063</v>
      </c>
    </row>
    <row r="441" spans="1:6" x14ac:dyDescent="0.25">
      <c r="A441">
        <v>2025</v>
      </c>
      <c r="B441" t="s">
        <v>23</v>
      </c>
      <c r="C441" t="s">
        <v>4</v>
      </c>
      <c r="D441" t="s">
        <v>14</v>
      </c>
      <c r="E441" t="s">
        <v>7</v>
      </c>
      <c r="F441" s="3">
        <f>'Statewide combined EI WTW'!F255*'ReadMe&amp;summary'!$C$6</f>
        <v>0.69234683922834028</v>
      </c>
    </row>
    <row r="442" spans="1:6" x14ac:dyDescent="0.25">
      <c r="A442">
        <v>2026</v>
      </c>
      <c r="B442" t="s">
        <v>23</v>
      </c>
      <c r="C442" t="s">
        <v>4</v>
      </c>
      <c r="D442" t="s">
        <v>14</v>
      </c>
      <c r="E442" t="s">
        <v>7</v>
      </c>
      <c r="F442" s="3">
        <f>'Statewide combined EI WTW'!F256*'ReadMe&amp;summary'!$C$6</f>
        <v>0.72744200569110373</v>
      </c>
    </row>
    <row r="443" spans="1:6" x14ac:dyDescent="0.25">
      <c r="A443">
        <v>2027</v>
      </c>
      <c r="B443" t="s">
        <v>23</v>
      </c>
      <c r="C443" t="s">
        <v>4</v>
      </c>
      <c r="D443" t="s">
        <v>14</v>
      </c>
      <c r="E443" t="s">
        <v>7</v>
      </c>
      <c r="F443" s="3">
        <f>'Statewide combined EI WTW'!F257*'ReadMe&amp;summary'!$C$6</f>
        <v>1.0641006831470392</v>
      </c>
    </row>
    <row r="444" spans="1:6" x14ac:dyDescent="0.25">
      <c r="A444">
        <v>2028</v>
      </c>
      <c r="B444" t="s">
        <v>23</v>
      </c>
      <c r="C444" t="s">
        <v>4</v>
      </c>
      <c r="D444" t="s">
        <v>14</v>
      </c>
      <c r="E444" t="s">
        <v>7</v>
      </c>
      <c r="F444" s="3">
        <f>'Statewide combined EI WTW'!F258*'ReadMe&amp;summary'!$C$6</f>
        <v>1.4862297205583777</v>
      </c>
    </row>
    <row r="445" spans="1:6" x14ac:dyDescent="0.25">
      <c r="A445">
        <v>2029</v>
      </c>
      <c r="B445" t="s">
        <v>23</v>
      </c>
      <c r="C445" t="s">
        <v>4</v>
      </c>
      <c r="D445" t="s">
        <v>14</v>
      </c>
      <c r="E445" t="s">
        <v>7</v>
      </c>
      <c r="F445" s="3">
        <f>'Statewide combined EI WTW'!F259*'ReadMe&amp;summary'!$C$6</f>
        <v>1.9805376476427219</v>
      </c>
    </row>
    <row r="446" spans="1:6" x14ac:dyDescent="0.25">
      <c r="A446">
        <v>2030</v>
      </c>
      <c r="B446" t="s">
        <v>23</v>
      </c>
      <c r="C446" t="s">
        <v>4</v>
      </c>
      <c r="D446" t="s">
        <v>14</v>
      </c>
      <c r="E446" t="s">
        <v>7</v>
      </c>
      <c r="F446" s="3">
        <f>'Statewide combined EI WTW'!F260*'ReadMe&amp;summary'!$C$6</f>
        <v>2.5370741993628663</v>
      </c>
    </row>
    <row r="447" spans="1:6" x14ac:dyDescent="0.25">
      <c r="A447">
        <v>2031</v>
      </c>
      <c r="B447" t="s">
        <v>23</v>
      </c>
      <c r="C447" t="s">
        <v>4</v>
      </c>
      <c r="D447" t="s">
        <v>14</v>
      </c>
      <c r="E447" t="s">
        <v>7</v>
      </c>
      <c r="F447" s="3">
        <f>'Statewide combined EI WTW'!F261*'ReadMe&amp;summary'!$C$6</f>
        <v>3.1616221166999563</v>
      </c>
    </row>
    <row r="448" spans="1:6" x14ac:dyDescent="0.25">
      <c r="A448">
        <v>2032</v>
      </c>
      <c r="B448" t="s">
        <v>23</v>
      </c>
      <c r="C448" t="s">
        <v>4</v>
      </c>
      <c r="D448" t="s">
        <v>14</v>
      </c>
      <c r="E448" t="s">
        <v>7</v>
      </c>
      <c r="F448" s="3">
        <f>'Statewide combined EI WTW'!F262*'ReadMe&amp;summary'!$C$6</f>
        <v>3.8038591725793185</v>
      </c>
    </row>
    <row r="449" spans="1:6" x14ac:dyDescent="0.25">
      <c r="A449">
        <v>2033</v>
      </c>
      <c r="B449" t="s">
        <v>23</v>
      </c>
      <c r="C449" t="s">
        <v>4</v>
      </c>
      <c r="D449" t="s">
        <v>14</v>
      </c>
      <c r="E449" t="s">
        <v>7</v>
      </c>
      <c r="F449" s="3">
        <f>'Statewide combined EI WTW'!F263*'ReadMe&amp;summary'!$C$6</f>
        <v>4.4845570851389374</v>
      </c>
    </row>
    <row r="450" spans="1:6" x14ac:dyDescent="0.25">
      <c r="A450">
        <v>2034</v>
      </c>
      <c r="B450" t="s">
        <v>23</v>
      </c>
      <c r="C450" t="s">
        <v>4</v>
      </c>
      <c r="D450" t="s">
        <v>14</v>
      </c>
      <c r="E450" t="s">
        <v>7</v>
      </c>
      <c r="F450" s="3">
        <f>'Statewide combined EI WTW'!F264*'ReadMe&amp;summary'!$C$6</f>
        <v>5.1889246436068568</v>
      </c>
    </row>
    <row r="451" spans="1:6" x14ac:dyDescent="0.25">
      <c r="A451">
        <v>2035</v>
      </c>
      <c r="B451" t="s">
        <v>23</v>
      </c>
      <c r="C451" t="s">
        <v>4</v>
      </c>
      <c r="D451" t="s">
        <v>14</v>
      </c>
      <c r="E451" t="s">
        <v>7</v>
      </c>
      <c r="F451" s="3">
        <f>'Statewide combined EI WTW'!F265*'ReadMe&amp;summary'!$C$6</f>
        <v>5.9154357644680449</v>
      </c>
    </row>
    <row r="452" spans="1:6" x14ac:dyDescent="0.25">
      <c r="A452">
        <v>2036</v>
      </c>
      <c r="B452" t="s">
        <v>23</v>
      </c>
      <c r="C452" t="s">
        <v>4</v>
      </c>
      <c r="D452" t="s">
        <v>14</v>
      </c>
      <c r="E452" t="s">
        <v>7</v>
      </c>
      <c r="F452" s="3">
        <f>'Statewide combined EI WTW'!F266*'ReadMe&amp;summary'!$C$6</f>
        <v>6.6520149214108439</v>
      </c>
    </row>
    <row r="453" spans="1:6" x14ac:dyDescent="0.25">
      <c r="A453">
        <v>2037</v>
      </c>
      <c r="B453" t="s">
        <v>23</v>
      </c>
      <c r="C453" t="s">
        <v>4</v>
      </c>
      <c r="D453" t="s">
        <v>14</v>
      </c>
      <c r="E453" t="s">
        <v>7</v>
      </c>
      <c r="F453" s="3">
        <f>'Statewide combined EI WTW'!F267*'ReadMe&amp;summary'!$C$6</f>
        <v>7.3963503366195695</v>
      </c>
    </row>
    <row r="454" spans="1:6" x14ac:dyDescent="0.25">
      <c r="A454">
        <v>2038</v>
      </c>
      <c r="B454" t="s">
        <v>23</v>
      </c>
      <c r="C454" t="s">
        <v>4</v>
      </c>
      <c r="D454" t="s">
        <v>14</v>
      </c>
      <c r="E454" t="s">
        <v>7</v>
      </c>
      <c r="F454" s="3">
        <f>'Statewide combined EI WTW'!F268*'ReadMe&amp;summary'!$C$6</f>
        <v>8.1446646977599535</v>
      </c>
    </row>
    <row r="455" spans="1:6" x14ac:dyDescent="0.25">
      <c r="A455">
        <v>2039</v>
      </c>
      <c r="B455" t="s">
        <v>23</v>
      </c>
      <c r="C455" t="s">
        <v>4</v>
      </c>
      <c r="D455" t="s">
        <v>14</v>
      </c>
      <c r="E455" t="s">
        <v>7</v>
      </c>
      <c r="F455" s="3">
        <f>'Statewide combined EI WTW'!F269*'ReadMe&amp;summary'!$C$6</f>
        <v>8.892446321333269</v>
      </c>
    </row>
    <row r="456" spans="1:6" x14ac:dyDescent="0.25">
      <c r="A456">
        <v>2040</v>
      </c>
      <c r="B456" t="s">
        <v>23</v>
      </c>
      <c r="C456" t="s">
        <v>4</v>
      </c>
      <c r="D456" t="s">
        <v>14</v>
      </c>
      <c r="E456" t="s">
        <v>7</v>
      </c>
      <c r="F456" s="3">
        <f>'Statewide combined EI WTW'!F270*'ReadMe&amp;summary'!$C$6</f>
        <v>9.6361160514188757</v>
      </c>
    </row>
    <row r="457" spans="1:6" x14ac:dyDescent="0.25">
      <c r="A457">
        <v>2041</v>
      </c>
      <c r="B457" t="s">
        <v>23</v>
      </c>
      <c r="C457" t="s">
        <v>4</v>
      </c>
      <c r="D457" t="s">
        <v>14</v>
      </c>
      <c r="E457" t="s">
        <v>7</v>
      </c>
      <c r="F457" s="3">
        <f>'Statewide combined EI WTW'!F271*'ReadMe&amp;summary'!$C$6</f>
        <v>10.409756214847613</v>
      </c>
    </row>
    <row r="458" spans="1:6" x14ac:dyDescent="0.25">
      <c r="A458">
        <v>2042</v>
      </c>
      <c r="B458" t="s">
        <v>23</v>
      </c>
      <c r="C458" t="s">
        <v>4</v>
      </c>
      <c r="D458" t="s">
        <v>14</v>
      </c>
      <c r="E458" t="s">
        <v>7</v>
      </c>
      <c r="F458" s="3">
        <f>'Statewide combined EI WTW'!F272*'ReadMe&amp;summary'!$C$6</f>
        <v>11.167959376897761</v>
      </c>
    </row>
    <row r="459" spans="1:6" x14ac:dyDescent="0.25">
      <c r="A459">
        <v>2043</v>
      </c>
      <c r="B459" t="s">
        <v>23</v>
      </c>
      <c r="C459" t="s">
        <v>4</v>
      </c>
      <c r="D459" t="s">
        <v>14</v>
      </c>
      <c r="E459" t="s">
        <v>7</v>
      </c>
      <c r="F459" s="3">
        <f>'Statewide combined EI WTW'!F273*'ReadMe&amp;summary'!$C$6</f>
        <v>11.915219270651457</v>
      </c>
    </row>
    <row r="460" spans="1:6" x14ac:dyDescent="0.25">
      <c r="A460">
        <v>2044</v>
      </c>
      <c r="B460" t="s">
        <v>23</v>
      </c>
      <c r="C460" t="s">
        <v>4</v>
      </c>
      <c r="D460" t="s">
        <v>14</v>
      </c>
      <c r="E460" t="s">
        <v>7</v>
      </c>
      <c r="F460" s="3">
        <f>'Statewide combined EI WTW'!F274*'ReadMe&amp;summary'!$C$6</f>
        <v>12.649742601515344</v>
      </c>
    </row>
    <row r="461" spans="1:6" x14ac:dyDescent="0.25">
      <c r="A461">
        <v>2045</v>
      </c>
      <c r="B461" t="s">
        <v>23</v>
      </c>
      <c r="C461" t="s">
        <v>4</v>
      </c>
      <c r="D461" t="s">
        <v>14</v>
      </c>
      <c r="E461" t="s">
        <v>7</v>
      </c>
      <c r="F461" s="3">
        <f>'Statewide combined EI WTW'!F275*'ReadMe&amp;summary'!$C$6</f>
        <v>13.369302311336883</v>
      </c>
    </row>
    <row r="462" spans="1:6" x14ac:dyDescent="0.25">
      <c r="A462">
        <v>2046</v>
      </c>
      <c r="B462" t="s">
        <v>23</v>
      </c>
      <c r="C462" t="s">
        <v>4</v>
      </c>
      <c r="D462" t="s">
        <v>14</v>
      </c>
      <c r="E462" t="s">
        <v>7</v>
      </c>
      <c r="F462" s="3">
        <f>'Statewide combined EI WTW'!F276*'ReadMe&amp;summary'!$C$6</f>
        <v>14.072583372493876</v>
      </c>
    </row>
    <row r="463" spans="1:6" x14ac:dyDescent="0.25">
      <c r="A463">
        <v>2047</v>
      </c>
      <c r="B463" t="s">
        <v>23</v>
      </c>
      <c r="C463" t="s">
        <v>4</v>
      </c>
      <c r="D463" t="s">
        <v>14</v>
      </c>
      <c r="E463" t="s">
        <v>7</v>
      </c>
      <c r="F463" s="3">
        <f>'Statewide combined EI WTW'!F277*'ReadMe&amp;summary'!$C$6</f>
        <v>14.758223370801961</v>
      </c>
    </row>
    <row r="464" spans="1:6" x14ac:dyDescent="0.25">
      <c r="A464">
        <v>2048</v>
      </c>
      <c r="B464" t="s">
        <v>23</v>
      </c>
      <c r="C464" t="s">
        <v>4</v>
      </c>
      <c r="D464" t="s">
        <v>14</v>
      </c>
      <c r="E464" t="s">
        <v>7</v>
      </c>
      <c r="F464" s="3">
        <f>'Statewide combined EI WTW'!F278*'ReadMe&amp;summary'!$C$6</f>
        <v>15.425793051095559</v>
      </c>
    </row>
    <row r="465" spans="1:6" x14ac:dyDescent="0.25">
      <c r="A465">
        <v>2049</v>
      </c>
      <c r="B465" t="s">
        <v>23</v>
      </c>
      <c r="C465" t="s">
        <v>4</v>
      </c>
      <c r="D465" t="s">
        <v>14</v>
      </c>
      <c r="E465" t="s">
        <v>7</v>
      </c>
      <c r="F465" s="3">
        <f>'Statewide combined EI WTW'!F279*'ReadMe&amp;summary'!$C$6</f>
        <v>16.074977490880087</v>
      </c>
    </row>
    <row r="466" spans="1:6" x14ac:dyDescent="0.25">
      <c r="A466">
        <v>2050</v>
      </c>
      <c r="B466" t="s">
        <v>23</v>
      </c>
      <c r="C466" t="s">
        <v>4</v>
      </c>
      <c r="D466" t="s">
        <v>14</v>
      </c>
      <c r="E466" t="s">
        <v>7</v>
      </c>
      <c r="F466" s="3">
        <f>'Statewide combined EI WTW'!F280*'ReadMe&amp;summary'!$C$6</f>
        <v>16.705551699996306</v>
      </c>
    </row>
    <row r="467" spans="1:6" x14ac:dyDescent="0.25">
      <c r="A467">
        <v>2020</v>
      </c>
      <c r="B467" t="s">
        <v>23</v>
      </c>
      <c r="C467" t="s">
        <v>5</v>
      </c>
      <c r="D467" t="s">
        <v>12</v>
      </c>
      <c r="E467" t="s">
        <v>7</v>
      </c>
      <c r="F467" s="3">
        <f>'Statewide combined EI WTW'!F188*'ReadMe&amp;summary'!$C$8</f>
        <v>7.5458396807560728E-17</v>
      </c>
    </row>
    <row r="468" spans="1:6" x14ac:dyDescent="0.25">
      <c r="A468">
        <v>2021</v>
      </c>
      <c r="B468" t="s">
        <v>23</v>
      </c>
      <c r="C468" t="s">
        <v>5</v>
      </c>
      <c r="D468" t="s">
        <v>12</v>
      </c>
      <c r="E468" t="s">
        <v>7</v>
      </c>
      <c r="F468" s="3">
        <f>'Statewide combined EI WTW'!F189*'ReadMe&amp;summary'!$C$8</f>
        <v>1.9180183610142489E-3</v>
      </c>
    </row>
    <row r="469" spans="1:6" x14ac:dyDescent="0.25">
      <c r="A469">
        <v>2022</v>
      </c>
      <c r="B469" t="s">
        <v>23</v>
      </c>
      <c r="C469" t="s">
        <v>5</v>
      </c>
      <c r="D469" t="s">
        <v>12</v>
      </c>
      <c r="E469" t="s">
        <v>7</v>
      </c>
      <c r="F469" s="3">
        <f>'Statewide combined EI WTW'!F190*'ReadMe&amp;summary'!$C$8</f>
        <v>3.6550632193180807E-3</v>
      </c>
    </row>
    <row r="470" spans="1:6" x14ac:dyDescent="0.25">
      <c r="A470">
        <v>2023</v>
      </c>
      <c r="B470" t="s">
        <v>23</v>
      </c>
      <c r="C470" t="s">
        <v>5</v>
      </c>
      <c r="D470" t="s">
        <v>12</v>
      </c>
      <c r="E470" t="s">
        <v>7</v>
      </c>
      <c r="F470" s="3">
        <f>'Statewide combined EI WTW'!F191*'ReadMe&amp;summary'!$C$8</f>
        <v>5.2017545470508988E-3</v>
      </c>
    </row>
    <row r="471" spans="1:6" x14ac:dyDescent="0.25">
      <c r="A471">
        <v>2024</v>
      </c>
      <c r="B471" t="s">
        <v>23</v>
      </c>
      <c r="C471" t="s">
        <v>5</v>
      </c>
      <c r="D471" t="s">
        <v>12</v>
      </c>
      <c r="E471" t="s">
        <v>7</v>
      </c>
      <c r="F471" s="3">
        <f>'Statewide combined EI WTW'!F192*'ReadMe&amp;summary'!$C$8</f>
        <v>6.6800939289168651E-3</v>
      </c>
    </row>
    <row r="472" spans="1:6" x14ac:dyDescent="0.25">
      <c r="A472">
        <v>2025</v>
      </c>
      <c r="B472" t="s">
        <v>23</v>
      </c>
      <c r="C472" t="s">
        <v>5</v>
      </c>
      <c r="D472" t="s">
        <v>12</v>
      </c>
      <c r="E472" t="s">
        <v>7</v>
      </c>
      <c r="F472" s="3">
        <f>'Statewide combined EI WTW'!F193*'ReadMe&amp;summary'!$C$8</f>
        <v>8.0361347992312232E-3</v>
      </c>
    </row>
    <row r="473" spans="1:6" x14ac:dyDescent="0.25">
      <c r="A473">
        <v>2026</v>
      </c>
      <c r="B473" t="s">
        <v>23</v>
      </c>
      <c r="C473" t="s">
        <v>5</v>
      </c>
      <c r="D473" t="s">
        <v>12</v>
      </c>
      <c r="E473" t="s">
        <v>7</v>
      </c>
      <c r="F473" s="3">
        <f>'Statewide combined EI WTW'!F194*'ReadMe&amp;summary'!$C$8</f>
        <v>8.245714419640178E-3</v>
      </c>
    </row>
    <row r="474" spans="1:6" x14ac:dyDescent="0.25">
      <c r="A474">
        <v>2027</v>
      </c>
      <c r="B474" t="s">
        <v>23</v>
      </c>
      <c r="C474" t="s">
        <v>5</v>
      </c>
      <c r="D474" t="s">
        <v>12</v>
      </c>
      <c r="E474" t="s">
        <v>7</v>
      </c>
      <c r="F474" s="3">
        <f>'Statewide combined EI WTW'!F195*'ReadMe&amp;summary'!$C$8</f>
        <v>1.1745091232163156E-2</v>
      </c>
    </row>
    <row r="475" spans="1:6" x14ac:dyDescent="0.25">
      <c r="A475">
        <v>2028</v>
      </c>
      <c r="B475" t="s">
        <v>23</v>
      </c>
      <c r="C475" t="s">
        <v>5</v>
      </c>
      <c r="D475" t="s">
        <v>12</v>
      </c>
      <c r="E475" t="s">
        <v>7</v>
      </c>
      <c r="F475" s="3">
        <f>'Statewide combined EI WTW'!F196*'ReadMe&amp;summary'!$C$8</f>
        <v>1.6094905562084143E-2</v>
      </c>
    </row>
    <row r="476" spans="1:6" x14ac:dyDescent="0.25">
      <c r="A476">
        <v>2029</v>
      </c>
      <c r="B476" t="s">
        <v>23</v>
      </c>
      <c r="C476" t="s">
        <v>5</v>
      </c>
      <c r="D476" t="s">
        <v>12</v>
      </c>
      <c r="E476" t="s">
        <v>7</v>
      </c>
      <c r="F476" s="3">
        <f>'Statewide combined EI WTW'!F197*'ReadMe&amp;summary'!$C$8</f>
        <v>2.1173875525529438E-2</v>
      </c>
    </row>
    <row r="477" spans="1:6" x14ac:dyDescent="0.25">
      <c r="A477">
        <v>2030</v>
      </c>
      <c r="B477" t="s">
        <v>23</v>
      </c>
      <c r="C477" t="s">
        <v>5</v>
      </c>
      <c r="D477" t="s">
        <v>12</v>
      </c>
      <c r="E477" t="s">
        <v>7</v>
      </c>
      <c r="F477" s="3">
        <f>'Statewide combined EI WTW'!F198*'ReadMe&amp;summary'!$C$8</f>
        <v>2.6898133088212983E-2</v>
      </c>
    </row>
    <row r="478" spans="1:6" x14ac:dyDescent="0.25">
      <c r="A478">
        <v>2031</v>
      </c>
      <c r="B478" t="s">
        <v>23</v>
      </c>
      <c r="C478" t="s">
        <v>5</v>
      </c>
      <c r="D478" t="s">
        <v>12</v>
      </c>
      <c r="E478" t="s">
        <v>7</v>
      </c>
      <c r="F478" s="19">
        <f>'Statewide combined EI WTW'!F199*'ReadMe&amp;summary'!$C$8</f>
        <v>3.3238535722738188E-2</v>
      </c>
    </row>
    <row r="479" spans="1:6" x14ac:dyDescent="0.25">
      <c r="A479">
        <v>2032</v>
      </c>
      <c r="B479" t="s">
        <v>23</v>
      </c>
      <c r="C479" t="s">
        <v>5</v>
      </c>
      <c r="D479" t="s">
        <v>12</v>
      </c>
      <c r="E479" t="s">
        <v>7</v>
      </c>
      <c r="F479" s="3">
        <f>'Statewide combined EI WTW'!F200*'ReadMe&amp;summary'!$C$8</f>
        <v>3.9740412864915566E-2</v>
      </c>
    </row>
    <row r="480" spans="1:6" x14ac:dyDescent="0.25">
      <c r="A480">
        <v>2033</v>
      </c>
      <c r="B480" t="s">
        <v>23</v>
      </c>
      <c r="C480" t="s">
        <v>5</v>
      </c>
      <c r="D480" t="s">
        <v>12</v>
      </c>
      <c r="E480" t="s">
        <v>7</v>
      </c>
      <c r="F480" s="3">
        <f>'Statewide combined EI WTW'!F201*'ReadMe&amp;summary'!$C$8</f>
        <v>4.6647724371666185E-2</v>
      </c>
    </row>
    <row r="481" spans="1:6" x14ac:dyDescent="0.25">
      <c r="A481">
        <v>2034</v>
      </c>
      <c r="B481" t="s">
        <v>23</v>
      </c>
      <c r="C481" t="s">
        <v>5</v>
      </c>
      <c r="D481" t="s">
        <v>12</v>
      </c>
      <c r="E481" t="s">
        <v>7</v>
      </c>
      <c r="F481" s="3">
        <f>'Statewide combined EI WTW'!F202*'ReadMe&amp;summary'!$C$8</f>
        <v>5.3795030048870381E-2</v>
      </c>
    </row>
    <row r="482" spans="1:6" x14ac:dyDescent="0.25">
      <c r="A482">
        <v>2035</v>
      </c>
      <c r="B482" t="s">
        <v>23</v>
      </c>
      <c r="C482" t="s">
        <v>5</v>
      </c>
      <c r="D482" t="s">
        <v>12</v>
      </c>
      <c r="E482" t="s">
        <v>7</v>
      </c>
      <c r="F482" s="3">
        <f>'Statewide combined EI WTW'!F203*'ReadMe&amp;summary'!$C$8</f>
        <v>6.1166988197672731E-2</v>
      </c>
    </row>
    <row r="483" spans="1:6" x14ac:dyDescent="0.25">
      <c r="A483">
        <v>2036</v>
      </c>
      <c r="B483" t="s">
        <v>23</v>
      </c>
      <c r="C483" t="s">
        <v>5</v>
      </c>
      <c r="D483" t="s">
        <v>12</v>
      </c>
      <c r="E483" t="s">
        <v>7</v>
      </c>
      <c r="F483" s="3">
        <f>'Statewide combined EI WTW'!F204*'ReadMe&amp;summary'!$C$8</f>
        <v>6.8639232168528908E-2</v>
      </c>
    </row>
    <row r="484" spans="1:6" x14ac:dyDescent="0.25">
      <c r="A484">
        <v>2037</v>
      </c>
      <c r="B484" t="s">
        <v>23</v>
      </c>
      <c r="C484" t="s">
        <v>5</v>
      </c>
      <c r="D484" t="s">
        <v>12</v>
      </c>
      <c r="E484" t="s">
        <v>7</v>
      </c>
      <c r="F484" s="3">
        <f>'Statewide combined EI WTW'!F205*'ReadMe&amp;summary'!$C$8</f>
        <v>7.6188540474346381E-2</v>
      </c>
    </row>
    <row r="485" spans="1:6" x14ac:dyDescent="0.25">
      <c r="A485">
        <v>2038</v>
      </c>
      <c r="B485" t="s">
        <v>23</v>
      </c>
      <c r="C485" t="s">
        <v>5</v>
      </c>
      <c r="D485" t="s">
        <v>12</v>
      </c>
      <c r="E485" t="s">
        <v>7</v>
      </c>
      <c r="F485" s="3">
        <f>'Statewide combined EI WTW'!F206*'ReadMe&amp;summary'!$C$8</f>
        <v>8.3776410470822238E-2</v>
      </c>
    </row>
    <row r="486" spans="1:6" x14ac:dyDescent="0.25">
      <c r="A486">
        <v>2039</v>
      </c>
      <c r="B486" t="s">
        <v>23</v>
      </c>
      <c r="C486" t="s">
        <v>5</v>
      </c>
      <c r="D486" t="s">
        <v>12</v>
      </c>
      <c r="E486" t="s">
        <v>7</v>
      </c>
      <c r="F486" s="3">
        <f>'Statewide combined EI WTW'!F207*'ReadMe&amp;summary'!$C$8</f>
        <v>9.1356865237956095E-2</v>
      </c>
    </row>
    <row r="487" spans="1:6" x14ac:dyDescent="0.25">
      <c r="A487">
        <v>2040</v>
      </c>
      <c r="B487" t="s">
        <v>23</v>
      </c>
      <c r="C487" t="s">
        <v>5</v>
      </c>
      <c r="D487" t="s">
        <v>12</v>
      </c>
      <c r="E487" t="s">
        <v>7</v>
      </c>
      <c r="F487" s="3">
        <f>'Statewide combined EI WTW'!F208*'ReadMe&amp;summary'!$C$8</f>
        <v>9.8893540496040724E-2</v>
      </c>
    </row>
    <row r="488" spans="1:6" x14ac:dyDescent="0.25">
      <c r="A488">
        <v>2041</v>
      </c>
      <c r="B488" t="s">
        <v>23</v>
      </c>
      <c r="C488" t="s">
        <v>5</v>
      </c>
      <c r="D488" t="s">
        <v>12</v>
      </c>
      <c r="E488" t="s">
        <v>7</v>
      </c>
      <c r="F488" s="3">
        <f>'Statewide combined EI WTW'!F209*'ReadMe&amp;summary'!$C$8</f>
        <v>0.10674522002351396</v>
      </c>
    </row>
    <row r="489" spans="1:6" x14ac:dyDescent="0.25">
      <c r="A489">
        <v>2042</v>
      </c>
      <c r="B489" t="s">
        <v>23</v>
      </c>
      <c r="C489" t="s">
        <v>5</v>
      </c>
      <c r="D489" t="s">
        <v>12</v>
      </c>
      <c r="E489" t="s">
        <v>7</v>
      </c>
      <c r="F489" s="3">
        <f>'Statewide combined EI WTW'!F210*'ReadMe&amp;summary'!$C$8</f>
        <v>0.11442826056910098</v>
      </c>
    </row>
    <row r="490" spans="1:6" x14ac:dyDescent="0.25">
      <c r="A490">
        <v>2043</v>
      </c>
      <c r="B490" t="s">
        <v>23</v>
      </c>
      <c r="C490" t="s">
        <v>5</v>
      </c>
      <c r="D490" t="s">
        <v>12</v>
      </c>
      <c r="E490" t="s">
        <v>7</v>
      </c>
      <c r="F490" s="3">
        <f>'Statewide combined EI WTW'!F211*'ReadMe&amp;summary'!$C$8</f>
        <v>0.12199799682145276</v>
      </c>
    </row>
    <row r="491" spans="1:6" x14ac:dyDescent="0.25">
      <c r="A491">
        <v>2044</v>
      </c>
      <c r="B491" t="s">
        <v>23</v>
      </c>
      <c r="C491" t="s">
        <v>5</v>
      </c>
      <c r="D491" t="s">
        <v>12</v>
      </c>
      <c r="E491" t="s">
        <v>7</v>
      </c>
      <c r="F491" s="3">
        <f>'Statewide combined EI WTW'!F212*'ReadMe&amp;summary'!$C$8</f>
        <v>0.12943574246877149</v>
      </c>
    </row>
    <row r="492" spans="1:6" x14ac:dyDescent="0.25">
      <c r="A492">
        <v>2045</v>
      </c>
      <c r="B492" t="s">
        <v>23</v>
      </c>
      <c r="C492" t="s">
        <v>5</v>
      </c>
      <c r="D492" t="s">
        <v>12</v>
      </c>
      <c r="E492" t="s">
        <v>7</v>
      </c>
      <c r="F492" s="3">
        <f>'Statewide combined EI WTW'!F213*'ReadMe&amp;summary'!$C$8</f>
        <v>0.13671879365820269</v>
      </c>
    </row>
    <row r="493" spans="1:6" x14ac:dyDescent="0.25">
      <c r="A493">
        <v>2046</v>
      </c>
      <c r="B493" t="s">
        <v>23</v>
      </c>
      <c r="C493" t="s">
        <v>5</v>
      </c>
      <c r="D493" t="s">
        <v>12</v>
      </c>
      <c r="E493" t="s">
        <v>7</v>
      </c>
      <c r="F493" s="3">
        <f>'Statewide combined EI WTW'!F214*'ReadMe&amp;summary'!$C$8</f>
        <v>0.14383406090947826</v>
      </c>
    </row>
    <row r="494" spans="1:6" x14ac:dyDescent="0.25">
      <c r="A494">
        <v>2047</v>
      </c>
      <c r="B494" t="s">
        <v>23</v>
      </c>
      <c r="C494" t="s">
        <v>5</v>
      </c>
      <c r="D494" t="s">
        <v>12</v>
      </c>
      <c r="E494" t="s">
        <v>7</v>
      </c>
      <c r="F494" s="3">
        <f>'Statewide combined EI WTW'!F215*'ReadMe&amp;summary'!$C$8</f>
        <v>0.15076773784251668</v>
      </c>
    </row>
    <row r="495" spans="1:6" x14ac:dyDescent="0.25">
      <c r="A495">
        <v>2048</v>
      </c>
      <c r="B495" t="s">
        <v>23</v>
      </c>
      <c r="C495" t="s">
        <v>5</v>
      </c>
      <c r="D495" t="s">
        <v>12</v>
      </c>
      <c r="E495" t="s">
        <v>7</v>
      </c>
      <c r="F495" s="3">
        <f>'Statewide combined EI WTW'!F216*'ReadMe&amp;summary'!$C$8</f>
        <v>0.15751588944790884</v>
      </c>
    </row>
    <row r="496" spans="1:6" x14ac:dyDescent="0.25">
      <c r="A496">
        <v>2049</v>
      </c>
      <c r="B496" t="s">
        <v>23</v>
      </c>
      <c r="C496" t="s">
        <v>5</v>
      </c>
      <c r="D496" t="s">
        <v>12</v>
      </c>
      <c r="E496" t="s">
        <v>7</v>
      </c>
      <c r="F496" s="3">
        <f>'Statewide combined EI WTW'!F217*'ReadMe&amp;summary'!$C$8</f>
        <v>0.16407522709189087</v>
      </c>
    </row>
    <row r="497" spans="1:6" x14ac:dyDescent="0.25">
      <c r="A497">
        <v>2050</v>
      </c>
      <c r="B497" t="s">
        <v>23</v>
      </c>
      <c r="C497" t="s">
        <v>5</v>
      </c>
      <c r="D497" t="s">
        <v>12</v>
      </c>
      <c r="E497" t="s">
        <v>7</v>
      </c>
      <c r="F497" s="3">
        <f>'Statewide combined EI WTW'!F218*'ReadMe&amp;summary'!$C$8</f>
        <v>0.17044379958043071</v>
      </c>
    </row>
    <row r="498" spans="1:6" x14ac:dyDescent="0.25">
      <c r="A498">
        <v>2020</v>
      </c>
      <c r="B498" t="s">
        <v>23</v>
      </c>
      <c r="C498" t="s">
        <v>5</v>
      </c>
      <c r="D498" t="s">
        <v>13</v>
      </c>
      <c r="E498" t="s">
        <v>7</v>
      </c>
      <c r="F498" s="3">
        <f>'Statewide combined EI WTW'!F219*'ReadMe&amp;summary'!$C$8</f>
        <v>1.3316947510248651E-17</v>
      </c>
    </row>
    <row r="499" spans="1:6" x14ac:dyDescent="0.25">
      <c r="A499">
        <v>2021</v>
      </c>
      <c r="B499" t="s">
        <v>23</v>
      </c>
      <c r="C499" t="s">
        <v>5</v>
      </c>
      <c r="D499" t="s">
        <v>13</v>
      </c>
      <c r="E499" t="s">
        <v>7</v>
      </c>
      <c r="F499" s="3">
        <f>'Statewide combined EI WTW'!F220*'ReadMe&amp;summary'!$C$8</f>
        <v>3.4659471720720848E-4</v>
      </c>
    </row>
    <row r="500" spans="1:6" x14ac:dyDescent="0.25">
      <c r="A500">
        <v>2022</v>
      </c>
      <c r="B500" t="s">
        <v>23</v>
      </c>
      <c r="C500" t="s">
        <v>5</v>
      </c>
      <c r="D500" t="s">
        <v>13</v>
      </c>
      <c r="E500" t="s">
        <v>7</v>
      </c>
      <c r="F500" s="3">
        <f>'Statewide combined EI WTW'!F221*'ReadMe&amp;summary'!$C$8</f>
        <v>6.723074712639361E-4</v>
      </c>
    </row>
    <row r="501" spans="1:6" x14ac:dyDescent="0.25">
      <c r="A501">
        <v>2023</v>
      </c>
      <c r="B501" t="s">
        <v>23</v>
      </c>
      <c r="C501" t="s">
        <v>5</v>
      </c>
      <c r="D501" t="s">
        <v>13</v>
      </c>
      <c r="E501" t="s">
        <v>7</v>
      </c>
      <c r="F501" s="3">
        <f>'Statewide combined EI WTW'!F222*'ReadMe&amp;summary'!$C$8</f>
        <v>9.797068026642132E-4</v>
      </c>
    </row>
    <row r="502" spans="1:6" x14ac:dyDescent="0.25">
      <c r="A502">
        <v>2024</v>
      </c>
      <c r="B502" t="s">
        <v>23</v>
      </c>
      <c r="C502" t="s">
        <v>5</v>
      </c>
      <c r="D502" t="s">
        <v>13</v>
      </c>
      <c r="E502" t="s">
        <v>7</v>
      </c>
      <c r="F502" s="3">
        <f>'Statewide combined EI WTW'!F223*'ReadMe&amp;summary'!$C$8</f>
        <v>1.2611112748933701E-3</v>
      </c>
    </row>
    <row r="503" spans="1:6" x14ac:dyDescent="0.25">
      <c r="A503">
        <v>2025</v>
      </c>
      <c r="B503" t="s">
        <v>23</v>
      </c>
      <c r="C503" t="s">
        <v>5</v>
      </c>
      <c r="D503" t="s">
        <v>13</v>
      </c>
      <c r="E503" t="s">
        <v>7</v>
      </c>
      <c r="F503" s="3">
        <f>'Statewide combined EI WTW'!F224*'ReadMe&amp;summary'!$C$8</f>
        <v>1.5210209855768795E-3</v>
      </c>
    </row>
    <row r="504" spans="1:6" x14ac:dyDescent="0.25">
      <c r="A504">
        <v>2026</v>
      </c>
      <c r="B504" t="s">
        <v>23</v>
      </c>
      <c r="C504" t="s">
        <v>5</v>
      </c>
      <c r="D504" t="s">
        <v>13</v>
      </c>
      <c r="E504" t="s">
        <v>7</v>
      </c>
      <c r="F504" s="3">
        <f>'Statewide combined EI WTW'!F225*'ReadMe&amp;summary'!$C$8</f>
        <v>1.5155674026725264E-3</v>
      </c>
    </row>
    <row r="505" spans="1:6" x14ac:dyDescent="0.25">
      <c r="A505">
        <v>2027</v>
      </c>
      <c r="B505" t="s">
        <v>23</v>
      </c>
      <c r="C505" t="s">
        <v>5</v>
      </c>
      <c r="D505" t="s">
        <v>13</v>
      </c>
      <c r="E505" t="s">
        <v>7</v>
      </c>
      <c r="F505" s="3">
        <f>'Statewide combined EI WTW'!F226*'ReadMe&amp;summary'!$C$8</f>
        <v>2.1161614954930854E-3</v>
      </c>
    </row>
    <row r="506" spans="1:6" x14ac:dyDescent="0.25">
      <c r="A506">
        <v>2028</v>
      </c>
      <c r="B506" t="s">
        <v>23</v>
      </c>
      <c r="C506" t="s">
        <v>5</v>
      </c>
      <c r="D506" t="s">
        <v>13</v>
      </c>
      <c r="E506" t="s">
        <v>7</v>
      </c>
      <c r="F506" s="3">
        <f>'Statewide combined EI WTW'!F227*'ReadMe&amp;summary'!$C$8</f>
        <v>2.8605126906743501E-3</v>
      </c>
    </row>
    <row r="507" spans="1:6" x14ac:dyDescent="0.25">
      <c r="A507">
        <v>2029</v>
      </c>
      <c r="B507" t="s">
        <v>23</v>
      </c>
      <c r="C507" t="s">
        <v>5</v>
      </c>
      <c r="D507" t="s">
        <v>13</v>
      </c>
      <c r="E507" t="s">
        <v>7</v>
      </c>
      <c r="F507" s="3">
        <f>'Statewide combined EI WTW'!F228*'ReadMe&amp;summary'!$C$8</f>
        <v>3.7326923902834997E-3</v>
      </c>
    </row>
    <row r="508" spans="1:6" x14ac:dyDescent="0.25">
      <c r="A508">
        <v>2030</v>
      </c>
      <c r="B508" t="s">
        <v>23</v>
      </c>
      <c r="C508" t="s">
        <v>5</v>
      </c>
      <c r="D508" t="s">
        <v>13</v>
      </c>
      <c r="E508" t="s">
        <v>7</v>
      </c>
      <c r="F508" s="3">
        <f>'Statewide combined EI WTW'!F229*'ReadMe&amp;summary'!$C$8</f>
        <v>4.7214181106342134E-3</v>
      </c>
    </row>
    <row r="509" spans="1:6" x14ac:dyDescent="0.25">
      <c r="A509">
        <v>2031</v>
      </c>
      <c r="B509" t="s">
        <v>23</v>
      </c>
      <c r="C509" t="s">
        <v>5</v>
      </c>
      <c r="D509" t="s">
        <v>13</v>
      </c>
      <c r="E509" t="s">
        <v>7</v>
      </c>
      <c r="F509" s="20">
        <f>'Statewide combined EI WTW'!F230*'ReadMe&amp;summary'!$C$8</f>
        <v>5.7929772939447413E-3</v>
      </c>
    </row>
    <row r="510" spans="1:6" x14ac:dyDescent="0.25">
      <c r="A510">
        <v>2032</v>
      </c>
      <c r="B510" t="s">
        <v>23</v>
      </c>
      <c r="C510" t="s">
        <v>5</v>
      </c>
      <c r="D510" t="s">
        <v>13</v>
      </c>
      <c r="E510" t="s">
        <v>7</v>
      </c>
      <c r="F510" s="3">
        <f>'Statewide combined EI WTW'!F231*'ReadMe&amp;summary'!$C$8</f>
        <v>6.8877894614466501E-3</v>
      </c>
    </row>
    <row r="511" spans="1:6" x14ac:dyDescent="0.25">
      <c r="A511">
        <v>2033</v>
      </c>
      <c r="B511" t="s">
        <v>23</v>
      </c>
      <c r="C511" t="s">
        <v>5</v>
      </c>
      <c r="D511" t="s">
        <v>13</v>
      </c>
      <c r="E511" t="s">
        <v>7</v>
      </c>
      <c r="F511" s="3">
        <f>'Statewide combined EI WTW'!F232*'ReadMe&amp;summary'!$C$8</f>
        <v>8.0522868410489497E-3</v>
      </c>
    </row>
    <row r="512" spans="1:6" x14ac:dyDescent="0.25">
      <c r="A512">
        <v>2034</v>
      </c>
      <c r="B512" t="s">
        <v>23</v>
      </c>
      <c r="C512" t="s">
        <v>5</v>
      </c>
      <c r="D512" t="s">
        <v>13</v>
      </c>
      <c r="E512" t="s">
        <v>7</v>
      </c>
      <c r="F512" s="3">
        <f>'Statewide combined EI WTW'!F233*'ReadMe&amp;summary'!$C$8</f>
        <v>9.2563974770455519E-3</v>
      </c>
    </row>
    <row r="513" spans="1:6" x14ac:dyDescent="0.25">
      <c r="A513">
        <v>2035</v>
      </c>
      <c r="B513" t="s">
        <v>23</v>
      </c>
      <c r="C513" t="s">
        <v>5</v>
      </c>
      <c r="D513" t="s">
        <v>13</v>
      </c>
      <c r="E513" t="s">
        <v>7</v>
      </c>
      <c r="F513" s="3">
        <f>'Statewide combined EI WTW'!F234*'ReadMe&amp;summary'!$C$8</f>
        <v>1.0497671866360707E-2</v>
      </c>
    </row>
    <row r="514" spans="1:6" x14ac:dyDescent="0.25">
      <c r="A514">
        <v>2036</v>
      </c>
      <c r="B514" t="s">
        <v>23</v>
      </c>
      <c r="C514" t="s">
        <v>5</v>
      </c>
      <c r="D514" t="s">
        <v>13</v>
      </c>
      <c r="E514" t="s">
        <v>7</v>
      </c>
      <c r="F514" s="3">
        <f>'Statewide combined EI WTW'!F235*'ReadMe&amp;summary'!$C$8</f>
        <v>1.1754945298412818E-2</v>
      </c>
    </row>
    <row r="515" spans="1:6" x14ac:dyDescent="0.25">
      <c r="A515">
        <v>2037</v>
      </c>
      <c r="B515" t="s">
        <v>23</v>
      </c>
      <c r="C515" t="s">
        <v>5</v>
      </c>
      <c r="D515" t="s">
        <v>13</v>
      </c>
      <c r="E515" t="s">
        <v>7</v>
      </c>
      <c r="F515" s="3">
        <f>'Statewide combined EI WTW'!F236*'ReadMe&amp;summary'!$C$8</f>
        <v>1.3024446809299751E-2</v>
      </c>
    </row>
    <row r="516" spans="1:6" x14ac:dyDescent="0.25">
      <c r="A516">
        <v>2038</v>
      </c>
      <c r="B516" t="s">
        <v>23</v>
      </c>
      <c r="C516" t="s">
        <v>5</v>
      </c>
      <c r="D516" t="s">
        <v>13</v>
      </c>
      <c r="E516" t="s">
        <v>7</v>
      </c>
      <c r="F516" s="3">
        <f>'Statewide combined EI WTW'!F237*'ReadMe&amp;summary'!$C$8</f>
        <v>1.4299726884308058E-2</v>
      </c>
    </row>
    <row r="517" spans="1:6" x14ac:dyDescent="0.25">
      <c r="A517">
        <v>2039</v>
      </c>
      <c r="B517" t="s">
        <v>23</v>
      </c>
      <c r="C517" t="s">
        <v>5</v>
      </c>
      <c r="D517" t="s">
        <v>13</v>
      </c>
      <c r="E517" t="s">
        <v>7</v>
      </c>
      <c r="F517" s="3">
        <f>'Statewide combined EI WTW'!F238*'ReadMe&amp;summary'!$C$8</f>
        <v>1.5573082001334686E-2</v>
      </c>
    </row>
    <row r="518" spans="1:6" x14ac:dyDescent="0.25">
      <c r="A518">
        <v>2040</v>
      </c>
      <c r="B518" t="s">
        <v>23</v>
      </c>
      <c r="C518" t="s">
        <v>5</v>
      </c>
      <c r="D518" t="s">
        <v>13</v>
      </c>
      <c r="E518" t="s">
        <v>7</v>
      </c>
      <c r="F518" s="3">
        <f>'Statewide combined EI WTW'!F239*'ReadMe&amp;summary'!$C$8</f>
        <v>1.6838431561311939E-2</v>
      </c>
    </row>
    <row r="519" spans="1:6" x14ac:dyDescent="0.25">
      <c r="A519">
        <v>2041</v>
      </c>
      <c r="B519" t="s">
        <v>23</v>
      </c>
      <c r="C519" t="s">
        <v>5</v>
      </c>
      <c r="D519" t="s">
        <v>13</v>
      </c>
      <c r="E519" t="s">
        <v>7</v>
      </c>
      <c r="F519" s="3">
        <f>'Statewide combined EI WTW'!F240*'ReadMe&amp;summary'!$C$8</f>
        <v>1.8158274650589511E-2</v>
      </c>
    </row>
    <row r="520" spans="1:6" x14ac:dyDescent="0.25">
      <c r="A520">
        <v>2042</v>
      </c>
      <c r="B520" t="s">
        <v>23</v>
      </c>
      <c r="C520" t="s">
        <v>5</v>
      </c>
      <c r="D520" t="s">
        <v>13</v>
      </c>
      <c r="E520" t="s">
        <v>7</v>
      </c>
      <c r="F520" s="3">
        <f>'Statewide combined EI WTW'!F241*'ReadMe&amp;summary'!$C$8</f>
        <v>1.9447658278560764E-2</v>
      </c>
    </row>
    <row r="521" spans="1:6" x14ac:dyDescent="0.25">
      <c r="A521">
        <v>2043</v>
      </c>
      <c r="B521" t="s">
        <v>23</v>
      </c>
      <c r="C521" t="s">
        <v>5</v>
      </c>
      <c r="D521" t="s">
        <v>13</v>
      </c>
      <c r="E521" t="s">
        <v>7</v>
      </c>
      <c r="F521" s="3">
        <f>'Statewide combined EI WTW'!F242*'ReadMe&amp;summary'!$C$8</f>
        <v>2.0717444935865689E-2</v>
      </c>
    </row>
    <row r="522" spans="1:6" x14ac:dyDescent="0.25">
      <c r="A522">
        <v>2044</v>
      </c>
      <c r="B522" t="s">
        <v>23</v>
      </c>
      <c r="C522" t="s">
        <v>5</v>
      </c>
      <c r="D522" t="s">
        <v>13</v>
      </c>
      <c r="E522" t="s">
        <v>7</v>
      </c>
      <c r="F522" s="3">
        <f>'Statewide combined EI WTW'!F243*'ReadMe&amp;summary'!$C$8</f>
        <v>2.1964461074470344E-2</v>
      </c>
    </row>
    <row r="523" spans="1:6" x14ac:dyDescent="0.25">
      <c r="A523">
        <v>2045</v>
      </c>
      <c r="B523" t="s">
        <v>23</v>
      </c>
      <c r="C523" t="s">
        <v>5</v>
      </c>
      <c r="D523" t="s">
        <v>13</v>
      </c>
      <c r="E523" t="s">
        <v>7</v>
      </c>
      <c r="F523" s="3">
        <f>'Statewide combined EI WTW'!F244*'ReadMe&amp;summary'!$C$8</f>
        <v>2.3184915255165903E-2</v>
      </c>
    </row>
    <row r="524" spans="1:6" x14ac:dyDescent="0.25">
      <c r="A524">
        <v>2046</v>
      </c>
      <c r="B524" t="s">
        <v>23</v>
      </c>
      <c r="C524" t="s">
        <v>5</v>
      </c>
      <c r="D524" t="s">
        <v>13</v>
      </c>
      <c r="E524" t="s">
        <v>7</v>
      </c>
      <c r="F524" s="3">
        <f>'Statewide combined EI WTW'!F245*'ReadMe&amp;summary'!$C$8</f>
        <v>2.4376687660118891E-2</v>
      </c>
    </row>
    <row r="525" spans="1:6" x14ac:dyDescent="0.25">
      <c r="A525">
        <v>2047</v>
      </c>
      <c r="B525" t="s">
        <v>23</v>
      </c>
      <c r="C525" t="s">
        <v>5</v>
      </c>
      <c r="D525" t="s">
        <v>13</v>
      </c>
      <c r="E525" t="s">
        <v>7</v>
      </c>
      <c r="F525" s="3">
        <f>'Statewide combined EI WTW'!F246*'ReadMe&amp;summary'!$C$8</f>
        <v>2.5537495844511628E-2</v>
      </c>
    </row>
    <row r="526" spans="1:6" x14ac:dyDescent="0.25">
      <c r="A526">
        <v>2048</v>
      </c>
      <c r="B526" t="s">
        <v>23</v>
      </c>
      <c r="C526" t="s">
        <v>5</v>
      </c>
      <c r="D526" t="s">
        <v>13</v>
      </c>
      <c r="E526" t="s">
        <v>7</v>
      </c>
      <c r="F526" s="3">
        <f>'Statewide combined EI WTW'!F247*'ReadMe&amp;summary'!$C$8</f>
        <v>2.6666777427633157E-2</v>
      </c>
    </row>
    <row r="527" spans="1:6" x14ac:dyDescent="0.25">
      <c r="A527">
        <v>2049</v>
      </c>
      <c r="B527" t="s">
        <v>23</v>
      </c>
      <c r="C527" t="s">
        <v>5</v>
      </c>
      <c r="D527" t="s">
        <v>13</v>
      </c>
      <c r="E527" t="s">
        <v>7</v>
      </c>
      <c r="F527" s="3">
        <f>'Statewide combined EI WTW'!F248*'ReadMe&amp;summary'!$C$8</f>
        <v>2.7763995126916248E-2</v>
      </c>
    </row>
    <row r="528" spans="1:6" x14ac:dyDescent="0.25">
      <c r="A528">
        <v>2050</v>
      </c>
      <c r="B528" t="s">
        <v>23</v>
      </c>
      <c r="C528" t="s">
        <v>5</v>
      </c>
      <c r="D528" t="s">
        <v>13</v>
      </c>
      <c r="E528" t="s">
        <v>7</v>
      </c>
      <c r="F528" s="3">
        <f>'Statewide combined EI WTW'!F249*'ReadMe&amp;summary'!$C$8</f>
        <v>2.8828898238459025E-2</v>
      </c>
    </row>
    <row r="529" spans="1:6" x14ac:dyDescent="0.25">
      <c r="A529">
        <v>2020</v>
      </c>
      <c r="B529" t="s">
        <v>23</v>
      </c>
      <c r="C529" t="s">
        <v>5</v>
      </c>
      <c r="D529" t="s">
        <v>14</v>
      </c>
      <c r="E529" t="s">
        <v>7</v>
      </c>
      <c r="F529" s="3">
        <f>'Statewide combined EI WTW'!F250*'ReadMe&amp;summary'!$C$8</f>
        <v>2.3484048742342448E-16</v>
      </c>
    </row>
    <row r="530" spans="1:6" x14ac:dyDescent="0.25">
      <c r="A530">
        <v>2021</v>
      </c>
      <c r="B530" t="s">
        <v>23</v>
      </c>
      <c r="C530" t="s">
        <v>5</v>
      </c>
      <c r="D530" t="s">
        <v>14</v>
      </c>
      <c r="E530" t="s">
        <v>7</v>
      </c>
      <c r="F530" s="3">
        <f>'Statewide combined EI WTW'!F251*'ReadMe&amp;summary'!$C$8</f>
        <v>6.0280059320826198E-3</v>
      </c>
    </row>
    <row r="531" spans="1:6" x14ac:dyDescent="0.25">
      <c r="A531">
        <v>2022</v>
      </c>
      <c r="B531" t="s">
        <v>23</v>
      </c>
      <c r="C531" t="s">
        <v>5</v>
      </c>
      <c r="D531" t="s">
        <v>14</v>
      </c>
      <c r="E531" t="s">
        <v>7</v>
      </c>
      <c r="F531" s="3">
        <f>'Statewide combined EI WTW'!F252*'ReadMe&amp;summary'!$C$8</f>
        <v>1.1691674913590003E-2</v>
      </c>
    </row>
    <row r="532" spans="1:6" x14ac:dyDescent="0.25">
      <c r="A532">
        <v>2023</v>
      </c>
      <c r="B532" t="s">
        <v>23</v>
      </c>
      <c r="C532" t="s">
        <v>5</v>
      </c>
      <c r="D532" t="s">
        <v>14</v>
      </c>
      <c r="E532" t="s">
        <v>7</v>
      </c>
      <c r="F532" s="3">
        <f>'Statewide combined EI WTW'!F253*'ReadMe&amp;summary'!$C$8</f>
        <v>1.698251513196955E-2</v>
      </c>
    </row>
    <row r="533" spans="1:6" x14ac:dyDescent="0.25">
      <c r="A533">
        <v>2024</v>
      </c>
      <c r="B533" t="s">
        <v>23</v>
      </c>
      <c r="C533" t="s">
        <v>5</v>
      </c>
      <c r="D533" t="s">
        <v>14</v>
      </c>
      <c r="E533" t="s">
        <v>7</v>
      </c>
      <c r="F533" s="3">
        <f>'Statewide combined EI WTW'!F254*'ReadMe&amp;summary'!$C$8</f>
        <v>2.1759897429512478E-2</v>
      </c>
    </row>
    <row r="534" spans="1:6" x14ac:dyDescent="0.25">
      <c r="A534">
        <v>2025</v>
      </c>
      <c r="B534" t="s">
        <v>23</v>
      </c>
      <c r="C534" t="s">
        <v>5</v>
      </c>
      <c r="D534" t="s">
        <v>14</v>
      </c>
      <c r="E534" t="s">
        <v>7</v>
      </c>
      <c r="F534" s="3">
        <f>'Statewide combined EI WTW'!F255*'ReadMe&amp;summary'!$C$8</f>
        <v>2.6126295819937369E-2</v>
      </c>
    </row>
    <row r="535" spans="1:6" x14ac:dyDescent="0.25">
      <c r="A535">
        <v>2026</v>
      </c>
      <c r="B535" t="s">
        <v>23</v>
      </c>
      <c r="C535" t="s">
        <v>5</v>
      </c>
      <c r="D535" t="s">
        <v>14</v>
      </c>
      <c r="E535" t="s">
        <v>7</v>
      </c>
      <c r="F535" s="3">
        <f>'Statewide combined EI WTW'!F256*'ReadMe&amp;summary'!$C$8</f>
        <v>2.7450641724192593E-2</v>
      </c>
    </row>
    <row r="536" spans="1:6" x14ac:dyDescent="0.25">
      <c r="A536">
        <v>2027</v>
      </c>
      <c r="B536" t="s">
        <v>23</v>
      </c>
      <c r="C536" t="s">
        <v>5</v>
      </c>
      <c r="D536" t="s">
        <v>14</v>
      </c>
      <c r="E536" t="s">
        <v>7</v>
      </c>
      <c r="F536" s="3">
        <f>'Statewide combined EI WTW'!F257*'ReadMe&amp;summary'!$C$8</f>
        <v>4.0154742760265628E-2</v>
      </c>
    </row>
    <row r="537" spans="1:6" x14ac:dyDescent="0.25">
      <c r="A537">
        <v>2028</v>
      </c>
      <c r="B537" t="s">
        <v>23</v>
      </c>
      <c r="C537" t="s">
        <v>5</v>
      </c>
      <c r="D537" t="s">
        <v>14</v>
      </c>
      <c r="E537" t="s">
        <v>7</v>
      </c>
      <c r="F537" s="3">
        <f>'Statewide combined EI WTW'!F258*'ReadMe&amp;summary'!$C$8</f>
        <v>5.6084140398429343E-2</v>
      </c>
    </row>
    <row r="538" spans="1:6" x14ac:dyDescent="0.25">
      <c r="A538">
        <v>2029</v>
      </c>
      <c r="B538" t="s">
        <v>23</v>
      </c>
      <c r="C538" t="s">
        <v>5</v>
      </c>
      <c r="D538" t="s">
        <v>14</v>
      </c>
      <c r="E538" t="s">
        <v>7</v>
      </c>
      <c r="F538" s="3">
        <f>'Statewide combined EI WTW'!F259*'ReadMe&amp;summary'!$C$8</f>
        <v>7.4737269722366856E-2</v>
      </c>
    </row>
    <row r="539" spans="1:6" x14ac:dyDescent="0.25">
      <c r="A539">
        <v>2030</v>
      </c>
      <c r="B539" t="s">
        <v>23</v>
      </c>
      <c r="C539" t="s">
        <v>5</v>
      </c>
      <c r="D539" t="s">
        <v>14</v>
      </c>
      <c r="E539" t="s">
        <v>7</v>
      </c>
      <c r="F539" s="3">
        <f>'Statewide combined EI WTW'!F260*'ReadMe&amp;summary'!$C$8</f>
        <v>9.5738649032560977E-2</v>
      </c>
    </row>
    <row r="540" spans="1:6" x14ac:dyDescent="0.25">
      <c r="A540">
        <v>2031</v>
      </c>
      <c r="B540" t="s">
        <v>23</v>
      </c>
      <c r="C540" t="s">
        <v>5</v>
      </c>
      <c r="D540" t="s">
        <v>14</v>
      </c>
      <c r="E540" t="s">
        <v>7</v>
      </c>
      <c r="F540" s="3">
        <f>'Statewide combined EI WTW'!F261*'ReadMe&amp;summary'!$C$8</f>
        <v>0.11930649496980968</v>
      </c>
    </row>
    <row r="541" spans="1:6" x14ac:dyDescent="0.25">
      <c r="A541">
        <v>2032</v>
      </c>
      <c r="B541" t="s">
        <v>23</v>
      </c>
      <c r="C541" t="s">
        <v>5</v>
      </c>
      <c r="D541" t="s">
        <v>14</v>
      </c>
      <c r="E541" t="s">
        <v>7</v>
      </c>
      <c r="F541" s="3">
        <f>'Statewide combined EI WTW'!F262*'ReadMe&amp;summary'!$C$8</f>
        <v>0.14354185556903087</v>
      </c>
    </row>
    <row r="542" spans="1:6" x14ac:dyDescent="0.25">
      <c r="A542">
        <v>2033</v>
      </c>
      <c r="B542" t="s">
        <v>23</v>
      </c>
      <c r="C542" t="s">
        <v>5</v>
      </c>
      <c r="D542" t="s">
        <v>14</v>
      </c>
      <c r="E542" t="s">
        <v>7</v>
      </c>
      <c r="F542" s="3">
        <f>'Statewide combined EI WTW'!F263*'ReadMe&amp;summary'!$C$8</f>
        <v>0.16922856925052593</v>
      </c>
    </row>
    <row r="543" spans="1:6" x14ac:dyDescent="0.25">
      <c r="A543">
        <v>2034</v>
      </c>
      <c r="B543" t="s">
        <v>23</v>
      </c>
      <c r="C543" t="s">
        <v>5</v>
      </c>
      <c r="D543" t="s">
        <v>14</v>
      </c>
      <c r="E543" t="s">
        <v>7</v>
      </c>
      <c r="F543" s="3">
        <f>'Statewide combined EI WTW'!F264*'ReadMe&amp;summary'!$C$8</f>
        <v>0.19580847711723987</v>
      </c>
    </row>
    <row r="544" spans="1:6" x14ac:dyDescent="0.25">
      <c r="A544">
        <v>2035</v>
      </c>
      <c r="B544" t="s">
        <v>23</v>
      </c>
      <c r="C544" t="s">
        <v>5</v>
      </c>
      <c r="D544" t="s">
        <v>14</v>
      </c>
      <c r="E544" t="s">
        <v>7</v>
      </c>
      <c r="F544" s="3">
        <f>'Statewide combined EI WTW'!F265*'ReadMe&amp;summary'!$C$8</f>
        <v>0.2232239911120017</v>
      </c>
    </row>
    <row r="545" spans="1:6" x14ac:dyDescent="0.25">
      <c r="A545">
        <v>2036</v>
      </c>
      <c r="B545" t="s">
        <v>23</v>
      </c>
      <c r="C545" t="s">
        <v>5</v>
      </c>
      <c r="D545" t="s">
        <v>14</v>
      </c>
      <c r="E545" t="s">
        <v>7</v>
      </c>
      <c r="F545" s="3">
        <f>'Statewide combined EI WTW'!F266*'ReadMe&amp;summary'!$C$8</f>
        <v>0.2510194309966356</v>
      </c>
    </row>
    <row r="546" spans="1:6" x14ac:dyDescent="0.25">
      <c r="A546">
        <v>2037</v>
      </c>
      <c r="B546" t="s">
        <v>23</v>
      </c>
      <c r="C546" t="s">
        <v>5</v>
      </c>
      <c r="D546" t="s">
        <v>14</v>
      </c>
      <c r="E546" t="s">
        <v>7</v>
      </c>
      <c r="F546" s="3">
        <f>'Statewide combined EI WTW'!F267*'ReadMe&amp;summary'!$C$8</f>
        <v>0.27910755987243657</v>
      </c>
    </row>
    <row r="547" spans="1:6" x14ac:dyDescent="0.25">
      <c r="A547">
        <v>2038</v>
      </c>
      <c r="B547" t="s">
        <v>23</v>
      </c>
      <c r="C547" t="s">
        <v>5</v>
      </c>
      <c r="D547" t="s">
        <v>14</v>
      </c>
      <c r="E547" t="s">
        <v>7</v>
      </c>
      <c r="F547" s="3">
        <f>'Statewide combined EI WTW'!F268*'ReadMe&amp;summary'!$C$8</f>
        <v>0.30734583765131901</v>
      </c>
    </row>
    <row r="548" spans="1:6" x14ac:dyDescent="0.25">
      <c r="A548">
        <v>2039</v>
      </c>
      <c r="B548" t="s">
        <v>23</v>
      </c>
      <c r="C548" t="s">
        <v>5</v>
      </c>
      <c r="D548" t="s">
        <v>14</v>
      </c>
      <c r="E548" t="s">
        <v>7</v>
      </c>
      <c r="F548" s="3">
        <f>'Statewide combined EI WTW'!F269*'ReadMe&amp;summary'!$C$8</f>
        <v>0.33556401212578374</v>
      </c>
    </row>
    <row r="549" spans="1:6" x14ac:dyDescent="0.25">
      <c r="A549">
        <v>2040</v>
      </c>
      <c r="B549" t="s">
        <v>23</v>
      </c>
      <c r="C549" t="s">
        <v>5</v>
      </c>
      <c r="D549" t="s">
        <v>14</v>
      </c>
      <c r="E549" t="s">
        <v>7</v>
      </c>
      <c r="F549" s="3">
        <f>'Statewide combined EI WTW'!F270*'ReadMe&amp;summary'!$C$8</f>
        <v>0.36362702080825948</v>
      </c>
    </row>
    <row r="550" spans="1:6" x14ac:dyDescent="0.25">
      <c r="A550">
        <v>2041</v>
      </c>
      <c r="B550" t="s">
        <v>23</v>
      </c>
      <c r="C550" t="s">
        <v>5</v>
      </c>
      <c r="D550" t="s">
        <v>14</v>
      </c>
      <c r="E550" t="s">
        <v>7</v>
      </c>
      <c r="F550" s="3">
        <f>'Statewide combined EI WTW'!F271*'ReadMe&amp;summary'!$C$8</f>
        <v>0.39282098923953257</v>
      </c>
    </row>
    <row r="551" spans="1:6" x14ac:dyDescent="0.25">
      <c r="A551">
        <v>2042</v>
      </c>
      <c r="B551" t="s">
        <v>23</v>
      </c>
      <c r="C551" t="s">
        <v>5</v>
      </c>
      <c r="D551" t="s">
        <v>14</v>
      </c>
      <c r="E551" t="s">
        <v>7</v>
      </c>
      <c r="F551" s="3">
        <f>'Statewide combined EI WTW'!F272*'ReadMe&amp;summary'!$C$8</f>
        <v>0.42143242931689662</v>
      </c>
    </row>
    <row r="552" spans="1:6" x14ac:dyDescent="0.25">
      <c r="A552">
        <v>2043</v>
      </c>
      <c r="B552" t="s">
        <v>23</v>
      </c>
      <c r="C552" t="s">
        <v>5</v>
      </c>
      <c r="D552" t="s">
        <v>14</v>
      </c>
      <c r="E552" t="s">
        <v>7</v>
      </c>
      <c r="F552" s="3">
        <f>'Statewide combined EI WTW'!F273*'ReadMe&amp;summary'!$C$8</f>
        <v>0.4496309158736399</v>
      </c>
    </row>
    <row r="553" spans="1:6" x14ac:dyDescent="0.25">
      <c r="A553">
        <v>2044</v>
      </c>
      <c r="B553" t="s">
        <v>23</v>
      </c>
      <c r="C553" t="s">
        <v>5</v>
      </c>
      <c r="D553" t="s">
        <v>14</v>
      </c>
      <c r="E553" t="s">
        <v>7</v>
      </c>
      <c r="F553" s="3">
        <f>'Statewide combined EI WTW'!F274*'ReadMe&amp;summary'!$C$8</f>
        <v>0.47734877741567333</v>
      </c>
    </row>
    <row r="554" spans="1:6" x14ac:dyDescent="0.25">
      <c r="A554">
        <v>2045</v>
      </c>
      <c r="B554" t="s">
        <v>23</v>
      </c>
      <c r="C554" t="s">
        <v>5</v>
      </c>
      <c r="D554" t="s">
        <v>14</v>
      </c>
      <c r="E554" t="s">
        <v>7</v>
      </c>
      <c r="F554" s="3">
        <f>'Statewide combined EI WTW'!F275*'ReadMe&amp;summary'!$C$8</f>
        <v>0.50450197401271257</v>
      </c>
    </row>
    <row r="555" spans="1:6" x14ac:dyDescent="0.25">
      <c r="A555">
        <v>2046</v>
      </c>
      <c r="B555" t="s">
        <v>23</v>
      </c>
      <c r="C555" t="s">
        <v>5</v>
      </c>
      <c r="D555" t="s">
        <v>14</v>
      </c>
      <c r="E555" t="s">
        <v>7</v>
      </c>
      <c r="F555" s="3">
        <f>'Statewide combined EI WTW'!F276*'ReadMe&amp;summary'!$C$8</f>
        <v>0.53104088198090094</v>
      </c>
    </row>
    <row r="556" spans="1:6" x14ac:dyDescent="0.25">
      <c r="A556">
        <v>2047</v>
      </c>
      <c r="B556" t="s">
        <v>23</v>
      </c>
      <c r="C556" t="s">
        <v>5</v>
      </c>
      <c r="D556" t="s">
        <v>14</v>
      </c>
      <c r="E556" t="s">
        <v>7</v>
      </c>
      <c r="F556" s="3">
        <f>'Statewide combined EI WTW'!F277*'ReadMe&amp;summary'!$C$8</f>
        <v>0.55691408946422494</v>
      </c>
    </row>
    <row r="557" spans="1:6" x14ac:dyDescent="0.25">
      <c r="A557">
        <v>2048</v>
      </c>
      <c r="B557" t="s">
        <v>23</v>
      </c>
      <c r="C557" t="s">
        <v>5</v>
      </c>
      <c r="D557" t="s">
        <v>14</v>
      </c>
      <c r="E557" t="s">
        <v>7</v>
      </c>
      <c r="F557" s="3">
        <f>'Statewide combined EI WTW'!F278*'ReadMe&amp;summary'!$C$8</f>
        <v>0.58210539815454942</v>
      </c>
    </row>
    <row r="558" spans="1:6" x14ac:dyDescent="0.25">
      <c r="A558">
        <v>2049</v>
      </c>
      <c r="B558" t="s">
        <v>23</v>
      </c>
      <c r="C558" t="s">
        <v>5</v>
      </c>
      <c r="D558" t="s">
        <v>14</v>
      </c>
      <c r="E558" t="s">
        <v>7</v>
      </c>
      <c r="F558" s="3">
        <f>'Statewide combined EI WTW'!F279*'ReadMe&amp;summary'!$C$8</f>
        <v>0.60660292418415418</v>
      </c>
    </row>
    <row r="559" spans="1:6" x14ac:dyDescent="0.25">
      <c r="A559">
        <v>2050</v>
      </c>
      <c r="B559" t="s">
        <v>23</v>
      </c>
      <c r="C559" t="s">
        <v>5</v>
      </c>
      <c r="D559" t="s">
        <v>14</v>
      </c>
      <c r="E559" t="s">
        <v>7</v>
      </c>
      <c r="F559" s="3">
        <f>'Statewide combined EI WTW'!F280*'ReadMe&amp;summary'!$C$8</f>
        <v>0.63039817735835113</v>
      </c>
    </row>
    <row r="560" spans="1:6" x14ac:dyDescent="0.25">
      <c r="A560">
        <v>2020</v>
      </c>
      <c r="B560" t="s">
        <v>23</v>
      </c>
      <c r="C560" t="s">
        <v>4</v>
      </c>
      <c r="D560" t="s">
        <v>12</v>
      </c>
      <c r="E560" t="s">
        <v>24</v>
      </c>
      <c r="F560">
        <f>'Statewide combined EI WTW'!F281*'ReadMe&amp;summary'!$C$6</f>
        <v>1.2805385712014205E-3</v>
      </c>
    </row>
    <row r="561" spans="1:6" x14ac:dyDescent="0.25">
      <c r="A561">
        <v>2021</v>
      </c>
      <c r="B561" t="s">
        <v>23</v>
      </c>
      <c r="C561" t="s">
        <v>4</v>
      </c>
      <c r="D561" t="s">
        <v>12</v>
      </c>
      <c r="E561" t="s">
        <v>24</v>
      </c>
      <c r="F561">
        <f>'Statewide combined EI WTW'!F282*'ReadMe&amp;summary'!$C$6</f>
        <v>3.3737979412654252E-2</v>
      </c>
    </row>
    <row r="562" spans="1:6" x14ac:dyDescent="0.25">
      <c r="A562">
        <v>2022</v>
      </c>
      <c r="B562" t="s">
        <v>23</v>
      </c>
      <c r="C562" t="s">
        <v>4</v>
      </c>
      <c r="D562" t="s">
        <v>12</v>
      </c>
      <c r="E562" t="s">
        <v>24</v>
      </c>
      <c r="F562">
        <f>'Statewide combined EI WTW'!F283*'ReadMe&amp;summary'!$C$6</f>
        <v>9.4883539927220317E-2</v>
      </c>
    </row>
    <row r="563" spans="1:6" x14ac:dyDescent="0.25">
      <c r="A563">
        <v>2023</v>
      </c>
      <c r="B563" t="s">
        <v>23</v>
      </c>
      <c r="C563" t="s">
        <v>4</v>
      </c>
      <c r="D563" t="s">
        <v>12</v>
      </c>
      <c r="E563" t="s">
        <v>24</v>
      </c>
      <c r="F563">
        <f>'Statewide combined EI WTW'!F284*'ReadMe&amp;summary'!$C$6</f>
        <v>0.17973454854131229</v>
      </c>
    </row>
    <row r="564" spans="1:6" x14ac:dyDescent="0.25">
      <c r="A564">
        <v>2024</v>
      </c>
      <c r="B564" t="s">
        <v>23</v>
      </c>
      <c r="C564" t="s">
        <v>4</v>
      </c>
      <c r="D564" t="s">
        <v>12</v>
      </c>
      <c r="E564" t="s">
        <v>24</v>
      </c>
      <c r="F564">
        <f>'Statewide combined EI WTW'!F285*'ReadMe&amp;summary'!$C$6</f>
        <v>0.29217579853547881</v>
      </c>
    </row>
    <row r="565" spans="1:6" x14ac:dyDescent="0.25">
      <c r="A565">
        <v>2025</v>
      </c>
      <c r="B565" t="s">
        <v>23</v>
      </c>
      <c r="C565" t="s">
        <v>4</v>
      </c>
      <c r="D565" t="s">
        <v>12</v>
      </c>
      <c r="E565" t="s">
        <v>24</v>
      </c>
      <c r="F565">
        <f>'Statewide combined EI WTW'!F286*'ReadMe&amp;summary'!$C$6</f>
        <v>0.42773773225670619</v>
      </c>
    </row>
    <row r="566" spans="1:6" x14ac:dyDescent="0.25">
      <c r="A566">
        <v>2026</v>
      </c>
      <c r="B566" t="s">
        <v>23</v>
      </c>
      <c r="C566" t="s">
        <v>4</v>
      </c>
      <c r="D566" t="s">
        <v>12</v>
      </c>
      <c r="E566" t="s">
        <v>24</v>
      </c>
      <c r="F566">
        <f>'Statewide combined EI WTW'!F287*'ReadMe&amp;summary'!$C$6</f>
        <v>0.55658605930782057</v>
      </c>
    </row>
    <row r="567" spans="1:6" x14ac:dyDescent="0.25">
      <c r="A567">
        <v>2027</v>
      </c>
      <c r="B567" t="s">
        <v>23</v>
      </c>
      <c r="C567" t="s">
        <v>4</v>
      </c>
      <c r="D567" t="s">
        <v>12</v>
      </c>
      <c r="E567" t="s">
        <v>24</v>
      </c>
      <c r="F567">
        <f>'Statewide combined EI WTW'!F288*'ReadMe&amp;summary'!$C$6</f>
        <v>0.67721019059672949</v>
      </c>
    </row>
    <row r="568" spans="1:6" x14ac:dyDescent="0.25">
      <c r="A568">
        <v>2028</v>
      </c>
      <c r="B568" t="s">
        <v>23</v>
      </c>
      <c r="C568" t="s">
        <v>4</v>
      </c>
      <c r="D568" t="s">
        <v>12</v>
      </c>
      <c r="E568" t="s">
        <v>24</v>
      </c>
      <c r="F568">
        <f>'Statewide combined EI WTW'!F289*'ReadMe&amp;summary'!$C$6</f>
        <v>0.79054606680778516</v>
      </c>
    </row>
    <row r="569" spans="1:6" x14ac:dyDescent="0.25">
      <c r="A569">
        <v>2029</v>
      </c>
      <c r="B569" t="s">
        <v>23</v>
      </c>
      <c r="C569" t="s">
        <v>4</v>
      </c>
      <c r="D569" t="s">
        <v>12</v>
      </c>
      <c r="E569" t="s">
        <v>24</v>
      </c>
      <c r="F569">
        <f>'Statewide combined EI WTW'!F290*'ReadMe&amp;summary'!$C$6</f>
        <v>0.89689370962940373</v>
      </c>
    </row>
    <row r="570" spans="1:6" x14ac:dyDescent="0.25">
      <c r="A570">
        <v>2030</v>
      </c>
      <c r="B570" t="s">
        <v>23</v>
      </c>
      <c r="C570" t="s">
        <v>4</v>
      </c>
      <c r="D570" t="s">
        <v>12</v>
      </c>
      <c r="E570" t="s">
        <v>24</v>
      </c>
      <c r="F570">
        <f>'Statewide combined EI WTW'!F291*'ReadMe&amp;summary'!$C$6</f>
        <v>0.99656921566454582</v>
      </c>
    </row>
    <row r="571" spans="1:6" x14ac:dyDescent="0.25">
      <c r="A571">
        <v>2031</v>
      </c>
      <c r="B571" t="s">
        <v>23</v>
      </c>
      <c r="C571" t="s">
        <v>4</v>
      </c>
      <c r="D571" t="s">
        <v>12</v>
      </c>
      <c r="E571" t="s">
        <v>24</v>
      </c>
      <c r="F571">
        <f>'Statewide combined EI WTW'!F292*'ReadMe&amp;summary'!$C$6</f>
        <v>1.0892470593952763</v>
      </c>
    </row>
    <row r="572" spans="1:6" x14ac:dyDescent="0.25">
      <c r="A572">
        <v>2032</v>
      </c>
      <c r="B572" t="s">
        <v>23</v>
      </c>
      <c r="C572" t="s">
        <v>4</v>
      </c>
      <c r="D572" t="s">
        <v>12</v>
      </c>
      <c r="E572" t="s">
        <v>24</v>
      </c>
      <c r="F572">
        <f>'Statewide combined EI WTW'!F293*'ReadMe&amp;summary'!$C$6</f>
        <v>1.1749680529325885</v>
      </c>
    </row>
    <row r="573" spans="1:6" x14ac:dyDescent="0.25">
      <c r="A573">
        <v>2033</v>
      </c>
      <c r="B573" t="s">
        <v>23</v>
      </c>
      <c r="C573" t="s">
        <v>4</v>
      </c>
      <c r="D573" t="s">
        <v>12</v>
      </c>
      <c r="E573" t="s">
        <v>24</v>
      </c>
      <c r="F573">
        <f>'Statewide combined EI WTW'!F294*'ReadMe&amp;summary'!$C$6</f>
        <v>1.2541256615411813</v>
      </c>
    </row>
    <row r="574" spans="1:6" x14ac:dyDescent="0.25">
      <c r="A574">
        <v>2034</v>
      </c>
      <c r="B574" t="s">
        <v>23</v>
      </c>
      <c r="C574" t="s">
        <v>4</v>
      </c>
      <c r="D574" t="s">
        <v>12</v>
      </c>
      <c r="E574" t="s">
        <v>24</v>
      </c>
      <c r="F574">
        <f>'Statewide combined EI WTW'!F295*'ReadMe&amp;summary'!$C$6</f>
        <v>1.3270261517529724</v>
      </c>
    </row>
    <row r="575" spans="1:6" x14ac:dyDescent="0.25">
      <c r="A575">
        <v>2035</v>
      </c>
      <c r="B575" t="s">
        <v>23</v>
      </c>
      <c r="C575" t="s">
        <v>4</v>
      </c>
      <c r="D575" t="s">
        <v>12</v>
      </c>
      <c r="E575" t="s">
        <v>24</v>
      </c>
      <c r="F575">
        <f>'Statewide combined EI WTW'!F296*'ReadMe&amp;summary'!$C$6</f>
        <v>1.3936493303045716</v>
      </c>
    </row>
    <row r="576" spans="1:6" x14ac:dyDescent="0.25">
      <c r="A576">
        <v>2036</v>
      </c>
      <c r="B576" t="s">
        <v>23</v>
      </c>
      <c r="C576" t="s">
        <v>4</v>
      </c>
      <c r="D576" t="s">
        <v>12</v>
      </c>
      <c r="E576" t="s">
        <v>24</v>
      </c>
      <c r="F576">
        <f>'Statewide combined EI WTW'!F297*'ReadMe&amp;summary'!$C$6</f>
        <v>1.4543431711229007</v>
      </c>
    </row>
    <row r="577" spans="1:6" x14ac:dyDescent="0.25">
      <c r="A577">
        <v>2037</v>
      </c>
      <c r="B577" t="s">
        <v>23</v>
      </c>
      <c r="C577" t="s">
        <v>4</v>
      </c>
      <c r="D577" t="s">
        <v>12</v>
      </c>
      <c r="E577" t="s">
        <v>24</v>
      </c>
      <c r="F577">
        <f>'Statewide combined EI WTW'!F298*'ReadMe&amp;summary'!$C$6</f>
        <v>1.5090653638739324</v>
      </c>
    </row>
    <row r="578" spans="1:6" x14ac:dyDescent="0.25">
      <c r="A578">
        <v>2038</v>
      </c>
      <c r="B578" t="s">
        <v>23</v>
      </c>
      <c r="C578" t="s">
        <v>4</v>
      </c>
      <c r="D578" t="s">
        <v>12</v>
      </c>
      <c r="E578" t="s">
        <v>24</v>
      </c>
      <c r="F578">
        <f>'Statewide combined EI WTW'!F299*'ReadMe&amp;summary'!$C$6</f>
        <v>1.5581914214058574</v>
      </c>
    </row>
    <row r="579" spans="1:6" x14ac:dyDescent="0.25">
      <c r="A579">
        <v>2039</v>
      </c>
      <c r="B579" t="s">
        <v>23</v>
      </c>
      <c r="C579" t="s">
        <v>4</v>
      </c>
      <c r="D579" t="s">
        <v>12</v>
      </c>
      <c r="E579" t="s">
        <v>24</v>
      </c>
      <c r="F579">
        <f>'Statewide combined EI WTW'!F300*'ReadMe&amp;summary'!$C$6</f>
        <v>1.6020572994976665</v>
      </c>
    </row>
    <row r="580" spans="1:6" x14ac:dyDescent="0.25">
      <c r="A580">
        <v>2040</v>
      </c>
      <c r="B580" t="s">
        <v>23</v>
      </c>
      <c r="C580" t="s">
        <v>4</v>
      </c>
      <c r="D580" t="s">
        <v>12</v>
      </c>
      <c r="E580" t="s">
        <v>24</v>
      </c>
      <c r="F580">
        <f>'Statewide combined EI WTW'!F301*'ReadMe&amp;summary'!$C$6</f>
        <v>1.640990638324991</v>
      </c>
    </row>
    <row r="581" spans="1:6" x14ac:dyDescent="0.25">
      <c r="A581">
        <v>2041</v>
      </c>
      <c r="B581" t="s">
        <v>23</v>
      </c>
      <c r="C581" t="s">
        <v>4</v>
      </c>
      <c r="D581" t="s">
        <v>12</v>
      </c>
      <c r="E581" t="s">
        <v>24</v>
      </c>
      <c r="F581">
        <f>'Statewide combined EI WTW'!F302*'ReadMe&amp;summary'!$C$6</f>
        <v>1.6752719329902583</v>
      </c>
    </row>
    <row r="582" spans="1:6" x14ac:dyDescent="0.25">
      <c r="A582">
        <v>2042</v>
      </c>
      <c r="B582" t="s">
        <v>23</v>
      </c>
      <c r="C582" t="s">
        <v>4</v>
      </c>
      <c r="D582" t="s">
        <v>12</v>
      </c>
      <c r="E582" t="s">
        <v>24</v>
      </c>
      <c r="F582">
        <f>'Statewide combined EI WTW'!F303*'ReadMe&amp;summary'!$C$6</f>
        <v>1.7055487026560789</v>
      </c>
    </row>
    <row r="583" spans="1:6" x14ac:dyDescent="0.25">
      <c r="A583">
        <v>2043</v>
      </c>
      <c r="B583" t="s">
        <v>23</v>
      </c>
      <c r="C583" t="s">
        <v>4</v>
      </c>
      <c r="D583" t="s">
        <v>12</v>
      </c>
      <c r="E583" t="s">
        <v>24</v>
      </c>
      <c r="F583">
        <f>'Statewide combined EI WTW'!F304*'ReadMe&amp;summary'!$C$6</f>
        <v>1.7321583604029642</v>
      </c>
    </row>
    <row r="584" spans="1:6" x14ac:dyDescent="0.25">
      <c r="A584">
        <v>2044</v>
      </c>
      <c r="B584" t="s">
        <v>23</v>
      </c>
      <c r="C584" t="s">
        <v>4</v>
      </c>
      <c r="D584" t="s">
        <v>12</v>
      </c>
      <c r="E584" t="s">
        <v>24</v>
      </c>
      <c r="F584">
        <f>'Statewide combined EI WTW'!F305*'ReadMe&amp;summary'!$C$6</f>
        <v>1.755685007727593</v>
      </c>
    </row>
    <row r="585" spans="1:6" x14ac:dyDescent="0.25">
      <c r="A585">
        <v>2045</v>
      </c>
      <c r="B585" t="s">
        <v>23</v>
      </c>
      <c r="C585" t="s">
        <v>4</v>
      </c>
      <c r="D585" t="s">
        <v>12</v>
      </c>
      <c r="E585" t="s">
        <v>24</v>
      </c>
      <c r="F585">
        <f>'Statewide combined EI WTW'!F306*'ReadMe&amp;summary'!$C$6</f>
        <v>1.7766345229485849</v>
      </c>
    </row>
    <row r="586" spans="1:6" x14ac:dyDescent="0.25">
      <c r="A586">
        <v>2046</v>
      </c>
      <c r="B586" t="s">
        <v>23</v>
      </c>
      <c r="C586" t="s">
        <v>4</v>
      </c>
      <c r="D586" t="s">
        <v>12</v>
      </c>
      <c r="E586" t="s">
        <v>24</v>
      </c>
      <c r="F586">
        <f>'Statewide combined EI WTW'!F307*'ReadMe&amp;summary'!$C$6</f>
        <v>1.8102488177871408</v>
      </c>
    </row>
    <row r="587" spans="1:6" x14ac:dyDescent="0.25">
      <c r="A587">
        <v>2047</v>
      </c>
      <c r="B587" t="s">
        <v>23</v>
      </c>
      <c r="C587" t="s">
        <v>4</v>
      </c>
      <c r="D587" t="s">
        <v>12</v>
      </c>
      <c r="E587" t="s">
        <v>24</v>
      </c>
      <c r="F587">
        <f>'Statewide combined EI WTW'!F308*'ReadMe&amp;summary'!$C$6</f>
        <v>1.8273086383730193</v>
      </c>
    </row>
    <row r="588" spans="1:6" x14ac:dyDescent="0.25">
      <c r="A588">
        <v>2048</v>
      </c>
      <c r="B588" t="s">
        <v>23</v>
      </c>
      <c r="C588" t="s">
        <v>4</v>
      </c>
      <c r="D588" t="s">
        <v>12</v>
      </c>
      <c r="E588" t="s">
        <v>24</v>
      </c>
      <c r="F588">
        <f>'Statewide combined EI WTW'!F309*'ReadMe&amp;summary'!$C$6</f>
        <v>1.8428864354096506</v>
      </c>
    </row>
    <row r="589" spans="1:6" x14ac:dyDescent="0.25">
      <c r="A589">
        <v>2049</v>
      </c>
      <c r="B589" t="s">
        <v>23</v>
      </c>
      <c r="C589" t="s">
        <v>4</v>
      </c>
      <c r="D589" t="s">
        <v>12</v>
      </c>
      <c r="E589" t="s">
        <v>24</v>
      </c>
      <c r="F589">
        <f>'Statewide combined EI WTW'!F310*'ReadMe&amp;summary'!$C$6</f>
        <v>1.8571899718438958</v>
      </c>
    </row>
    <row r="590" spans="1:6" x14ac:dyDescent="0.25">
      <c r="A590">
        <v>2050</v>
      </c>
      <c r="B590" t="s">
        <v>23</v>
      </c>
      <c r="C590" t="s">
        <v>4</v>
      </c>
      <c r="D590" t="s">
        <v>12</v>
      </c>
      <c r="E590" t="s">
        <v>24</v>
      </c>
      <c r="F590">
        <f>'Statewide combined EI WTW'!F311*'ReadMe&amp;summary'!$C$6</f>
        <v>1.8704631549979742</v>
      </c>
    </row>
    <row r="591" spans="1:6" x14ac:dyDescent="0.25">
      <c r="A591">
        <v>2020</v>
      </c>
      <c r="B591" t="s">
        <v>23</v>
      </c>
      <c r="C591" t="s">
        <v>4</v>
      </c>
      <c r="D591" t="s">
        <v>13</v>
      </c>
      <c r="E591" t="s">
        <v>24</v>
      </c>
      <c r="F591">
        <f>'Statewide combined EI WTW'!F312*'ReadMe&amp;summary'!$C$6</f>
        <v>-4.9610365194769452E-5</v>
      </c>
    </row>
    <row r="592" spans="1:6" x14ac:dyDescent="0.25">
      <c r="A592">
        <v>2021</v>
      </c>
      <c r="B592" t="s">
        <v>23</v>
      </c>
      <c r="C592" t="s">
        <v>4</v>
      </c>
      <c r="D592" t="s">
        <v>13</v>
      </c>
      <c r="E592" t="s">
        <v>24</v>
      </c>
      <c r="F592">
        <f>'Statewide combined EI WTW'!F313*'ReadMe&amp;summary'!$C$6</f>
        <v>5.0828449863748407E-3</v>
      </c>
    </row>
    <row r="593" spans="1:6" x14ac:dyDescent="0.25">
      <c r="A593">
        <v>2022</v>
      </c>
      <c r="B593" t="s">
        <v>23</v>
      </c>
      <c r="C593" t="s">
        <v>4</v>
      </c>
      <c r="D593" t="s">
        <v>13</v>
      </c>
      <c r="E593" t="s">
        <v>24</v>
      </c>
      <c r="F593">
        <f>'Statewide combined EI WTW'!F314*'ReadMe&amp;summary'!$C$6</f>
        <v>1.5222456768513503E-2</v>
      </c>
    </row>
    <row r="594" spans="1:6" x14ac:dyDescent="0.25">
      <c r="A594">
        <v>2023</v>
      </c>
      <c r="B594" t="s">
        <v>23</v>
      </c>
      <c r="C594" t="s">
        <v>4</v>
      </c>
      <c r="D594" t="s">
        <v>13</v>
      </c>
      <c r="E594" t="s">
        <v>24</v>
      </c>
      <c r="F594">
        <f>'Statewide combined EI WTW'!F315*'ReadMe&amp;summary'!$C$6</f>
        <v>2.9959430793277755E-2</v>
      </c>
    </row>
    <row r="595" spans="1:6" x14ac:dyDescent="0.25">
      <c r="A595">
        <v>2024</v>
      </c>
      <c r="B595" t="s">
        <v>23</v>
      </c>
      <c r="C595" t="s">
        <v>4</v>
      </c>
      <c r="D595" t="s">
        <v>13</v>
      </c>
      <c r="E595" t="s">
        <v>24</v>
      </c>
      <c r="F595">
        <f>'Statewide combined EI WTW'!F316*'ReadMe&amp;summary'!$C$6</f>
        <v>4.9135388380196578E-2</v>
      </c>
    </row>
    <row r="596" spans="1:6" x14ac:dyDescent="0.25">
      <c r="A596">
        <v>2025</v>
      </c>
      <c r="B596" t="s">
        <v>23</v>
      </c>
      <c r="C596" t="s">
        <v>4</v>
      </c>
      <c r="D596" t="s">
        <v>13</v>
      </c>
      <c r="E596" t="s">
        <v>24</v>
      </c>
      <c r="F596">
        <f>'Statewide combined EI WTW'!F317*'ReadMe&amp;summary'!$C$6</f>
        <v>7.2444555298119537E-2</v>
      </c>
    </row>
    <row r="597" spans="1:6" x14ac:dyDescent="0.25">
      <c r="A597">
        <v>2026</v>
      </c>
      <c r="B597" t="s">
        <v>23</v>
      </c>
      <c r="C597" t="s">
        <v>4</v>
      </c>
      <c r="D597" t="s">
        <v>13</v>
      </c>
      <c r="E597" t="s">
        <v>24</v>
      </c>
      <c r="F597">
        <f>'Statewide combined EI WTW'!F318*'ReadMe&amp;summary'!$C$6</f>
        <v>9.9803514608183722E-2</v>
      </c>
    </row>
    <row r="598" spans="1:6" x14ac:dyDescent="0.25">
      <c r="A598">
        <v>2027</v>
      </c>
      <c r="B598" t="s">
        <v>23</v>
      </c>
      <c r="C598" t="s">
        <v>4</v>
      </c>
      <c r="D598" t="s">
        <v>13</v>
      </c>
      <c r="E598" t="s">
        <v>24</v>
      </c>
      <c r="F598">
        <f>'Statewide combined EI WTW'!F319*'ReadMe&amp;summary'!$C$6</f>
        <v>0.12185494681241922</v>
      </c>
    </row>
    <row r="599" spans="1:6" x14ac:dyDescent="0.25">
      <c r="A599">
        <v>2028</v>
      </c>
      <c r="B599" t="s">
        <v>23</v>
      </c>
      <c r="C599" t="s">
        <v>4</v>
      </c>
      <c r="D599" t="s">
        <v>13</v>
      </c>
      <c r="E599" t="s">
        <v>24</v>
      </c>
      <c r="F599">
        <f>'Statewide combined EI WTW'!F320*'ReadMe&amp;summary'!$C$6</f>
        <v>0.14269188122961465</v>
      </c>
    </row>
    <row r="600" spans="1:6" x14ac:dyDescent="0.25">
      <c r="A600">
        <v>2029</v>
      </c>
      <c r="B600" t="s">
        <v>23</v>
      </c>
      <c r="C600" t="s">
        <v>4</v>
      </c>
      <c r="D600" t="s">
        <v>13</v>
      </c>
      <c r="E600" t="s">
        <v>24</v>
      </c>
      <c r="F600">
        <f>'Statewide combined EI WTW'!F321*'ReadMe&amp;summary'!$C$6</f>
        <v>0.16236985347428171</v>
      </c>
    </row>
    <row r="601" spans="1:6" x14ac:dyDescent="0.25">
      <c r="A601">
        <v>2030</v>
      </c>
      <c r="B601" t="s">
        <v>23</v>
      </c>
      <c r="C601" t="s">
        <v>4</v>
      </c>
      <c r="D601" t="s">
        <v>13</v>
      </c>
      <c r="E601" t="s">
        <v>24</v>
      </c>
      <c r="F601">
        <f>'Statewide combined EI WTW'!F322*'ReadMe&amp;summary'!$C$6</f>
        <v>0.18090340912809308</v>
      </c>
    </row>
    <row r="602" spans="1:6" x14ac:dyDescent="0.25">
      <c r="A602">
        <v>2031</v>
      </c>
      <c r="B602" t="s">
        <v>23</v>
      </c>
      <c r="C602" t="s">
        <v>4</v>
      </c>
      <c r="D602" t="s">
        <v>13</v>
      </c>
      <c r="E602" t="s">
        <v>24</v>
      </c>
      <c r="F602">
        <f>'Statewide combined EI WTW'!F323*'ReadMe&amp;summary'!$C$6</f>
        <v>0.19784309001394776</v>
      </c>
    </row>
    <row r="603" spans="1:6" x14ac:dyDescent="0.25">
      <c r="A603">
        <v>2032</v>
      </c>
      <c r="B603" t="s">
        <v>23</v>
      </c>
      <c r="C603" t="s">
        <v>4</v>
      </c>
      <c r="D603" t="s">
        <v>13</v>
      </c>
      <c r="E603" t="s">
        <v>24</v>
      </c>
      <c r="F603">
        <f>'Statewide combined EI WTW'!F324*'ReadMe&amp;summary'!$C$6</f>
        <v>0.21352861017687333</v>
      </c>
    </row>
    <row r="604" spans="1:6" x14ac:dyDescent="0.25">
      <c r="A604">
        <v>2033</v>
      </c>
      <c r="B604" t="s">
        <v>23</v>
      </c>
      <c r="C604" t="s">
        <v>4</v>
      </c>
      <c r="D604" t="s">
        <v>13</v>
      </c>
      <c r="E604" t="s">
        <v>24</v>
      </c>
      <c r="F604">
        <f>'Statewide combined EI WTW'!F325*'ReadMe&amp;summary'!$C$6</f>
        <v>0.22803210025092358</v>
      </c>
    </row>
    <row r="605" spans="1:6" x14ac:dyDescent="0.25">
      <c r="A605">
        <v>2034</v>
      </c>
      <c r="B605" t="s">
        <v>23</v>
      </c>
      <c r="C605" t="s">
        <v>4</v>
      </c>
      <c r="D605" t="s">
        <v>13</v>
      </c>
      <c r="E605" t="s">
        <v>24</v>
      </c>
      <c r="F605">
        <f>'Statewide combined EI WTW'!F326*'ReadMe&amp;summary'!$C$6</f>
        <v>0.24140797866126684</v>
      </c>
    </row>
    <row r="606" spans="1:6" x14ac:dyDescent="0.25">
      <c r="A606">
        <v>2035</v>
      </c>
      <c r="B606" t="s">
        <v>23</v>
      </c>
      <c r="C606" t="s">
        <v>4</v>
      </c>
      <c r="D606" t="s">
        <v>13</v>
      </c>
      <c r="E606" t="s">
        <v>24</v>
      </c>
      <c r="F606">
        <f>'Statewide combined EI WTW'!F327*'ReadMe&amp;summary'!$C$6</f>
        <v>0.2536514209414435</v>
      </c>
    </row>
    <row r="607" spans="1:6" x14ac:dyDescent="0.25">
      <c r="A607">
        <v>2036</v>
      </c>
      <c r="B607" t="s">
        <v>23</v>
      </c>
      <c r="C607" t="s">
        <v>4</v>
      </c>
      <c r="D607" t="s">
        <v>13</v>
      </c>
      <c r="E607" t="s">
        <v>24</v>
      </c>
      <c r="F607">
        <f>'Statewide combined EI WTW'!F328*'ReadMe&amp;summary'!$C$6</f>
        <v>0.26482567970782955</v>
      </c>
    </row>
    <row r="608" spans="1:6" x14ac:dyDescent="0.25">
      <c r="A608">
        <v>2037</v>
      </c>
      <c r="B608" t="s">
        <v>23</v>
      </c>
      <c r="C608" t="s">
        <v>4</v>
      </c>
      <c r="D608" t="s">
        <v>13</v>
      </c>
      <c r="E608" t="s">
        <v>24</v>
      </c>
      <c r="F608">
        <f>'Statewide combined EI WTW'!F329*'ReadMe&amp;summary'!$C$6</f>
        <v>0.27492084442267339</v>
      </c>
    </row>
    <row r="609" spans="1:6" x14ac:dyDescent="0.25">
      <c r="A609">
        <v>2038</v>
      </c>
      <c r="B609" t="s">
        <v>23</v>
      </c>
      <c r="C609" t="s">
        <v>4</v>
      </c>
      <c r="D609" t="s">
        <v>13</v>
      </c>
      <c r="E609" t="s">
        <v>24</v>
      </c>
      <c r="F609">
        <f>'Statewide combined EI WTW'!F330*'ReadMe&amp;summary'!$C$6</f>
        <v>0.28400422827234473</v>
      </c>
    </row>
    <row r="610" spans="1:6" x14ac:dyDescent="0.25">
      <c r="A610">
        <v>2039</v>
      </c>
      <c r="B610" t="s">
        <v>23</v>
      </c>
      <c r="C610" t="s">
        <v>4</v>
      </c>
      <c r="D610" t="s">
        <v>13</v>
      </c>
      <c r="E610" t="s">
        <v>24</v>
      </c>
      <c r="F610">
        <f>'Statewide combined EI WTW'!F331*'ReadMe&amp;summary'!$C$6</f>
        <v>0.29213570960820795</v>
      </c>
    </row>
    <row r="611" spans="1:6" x14ac:dyDescent="0.25">
      <c r="A611">
        <v>2040</v>
      </c>
      <c r="B611" t="s">
        <v>23</v>
      </c>
      <c r="C611" t="s">
        <v>4</v>
      </c>
      <c r="D611" t="s">
        <v>13</v>
      </c>
      <c r="E611" t="s">
        <v>24</v>
      </c>
      <c r="F611">
        <f>'Statewide combined EI WTW'!F332*'ReadMe&amp;summary'!$C$6</f>
        <v>0.29937389611294352</v>
      </c>
    </row>
    <row r="612" spans="1:6" x14ac:dyDescent="0.25">
      <c r="A612">
        <v>2041</v>
      </c>
      <c r="B612" t="s">
        <v>23</v>
      </c>
      <c r="C612" t="s">
        <v>4</v>
      </c>
      <c r="D612" t="s">
        <v>13</v>
      </c>
      <c r="E612" t="s">
        <v>24</v>
      </c>
      <c r="F612">
        <f>'Statewide combined EI WTW'!F333*'ReadMe&amp;summary'!$C$6</f>
        <v>0.30576887301315514</v>
      </c>
    </row>
    <row r="613" spans="1:6" x14ac:dyDescent="0.25">
      <c r="A613">
        <v>2042</v>
      </c>
      <c r="B613" t="s">
        <v>23</v>
      </c>
      <c r="C613" t="s">
        <v>4</v>
      </c>
      <c r="D613" t="s">
        <v>13</v>
      </c>
      <c r="E613" t="s">
        <v>24</v>
      </c>
      <c r="F613">
        <f>'Statewide combined EI WTW'!F334*'ReadMe&amp;summary'!$C$6</f>
        <v>0.31143773941168823</v>
      </c>
    </row>
    <row r="614" spans="1:6" x14ac:dyDescent="0.25">
      <c r="A614">
        <v>2043</v>
      </c>
      <c r="B614" t="s">
        <v>23</v>
      </c>
      <c r="C614" t="s">
        <v>4</v>
      </c>
      <c r="D614" t="s">
        <v>13</v>
      </c>
      <c r="E614" t="s">
        <v>24</v>
      </c>
      <c r="F614">
        <f>'Statewide combined EI WTW'!F335*'ReadMe&amp;summary'!$C$6</f>
        <v>0.31644109023760231</v>
      </c>
    </row>
    <row r="615" spans="1:6" x14ac:dyDescent="0.25">
      <c r="A615">
        <v>2044</v>
      </c>
      <c r="B615" t="s">
        <v>23</v>
      </c>
      <c r="C615" t="s">
        <v>4</v>
      </c>
      <c r="D615" t="s">
        <v>13</v>
      </c>
      <c r="E615" t="s">
        <v>24</v>
      </c>
      <c r="F615">
        <f>'Statewide combined EI WTW'!F336*'ReadMe&amp;summary'!$C$6</f>
        <v>0.320884667362971</v>
      </c>
    </row>
    <row r="616" spans="1:6" x14ac:dyDescent="0.25">
      <c r="A616">
        <v>2045</v>
      </c>
      <c r="B616" t="s">
        <v>23</v>
      </c>
      <c r="C616" t="s">
        <v>4</v>
      </c>
      <c r="D616" t="s">
        <v>13</v>
      </c>
      <c r="E616" t="s">
        <v>24</v>
      </c>
      <c r="F616">
        <f>'Statewide combined EI WTW'!F337*'ReadMe&amp;summary'!$C$6</f>
        <v>0.32486002777545536</v>
      </c>
    </row>
    <row r="617" spans="1:6" x14ac:dyDescent="0.25">
      <c r="A617">
        <v>2046</v>
      </c>
      <c r="B617" t="s">
        <v>23</v>
      </c>
      <c r="C617" t="s">
        <v>4</v>
      </c>
      <c r="D617" t="s">
        <v>13</v>
      </c>
      <c r="E617" t="s">
        <v>24</v>
      </c>
      <c r="F617">
        <f>'Statewide combined EI WTW'!F338*'ReadMe&amp;summary'!$C$6</f>
        <v>0.33127804937908106</v>
      </c>
    </row>
    <row r="618" spans="1:6" x14ac:dyDescent="0.25">
      <c r="A618">
        <v>2047</v>
      </c>
      <c r="B618" t="s">
        <v>23</v>
      </c>
      <c r="C618" t="s">
        <v>4</v>
      </c>
      <c r="D618" t="s">
        <v>13</v>
      </c>
      <c r="E618" t="s">
        <v>24</v>
      </c>
      <c r="F618">
        <f>'Statewide combined EI WTW'!F339*'ReadMe&amp;summary'!$C$6</f>
        <v>0.33454688659561582</v>
      </c>
    </row>
    <row r="619" spans="1:6" x14ac:dyDescent="0.25">
      <c r="A619">
        <v>2048</v>
      </c>
      <c r="B619" t="s">
        <v>23</v>
      </c>
      <c r="C619" t="s">
        <v>4</v>
      </c>
      <c r="D619" t="s">
        <v>13</v>
      </c>
      <c r="E619" t="s">
        <v>24</v>
      </c>
      <c r="F619">
        <f>'Statewide combined EI WTW'!F340*'ReadMe&amp;summary'!$C$6</f>
        <v>0.33754565869664488</v>
      </c>
    </row>
    <row r="620" spans="1:6" x14ac:dyDescent="0.25">
      <c r="A620">
        <v>2049</v>
      </c>
      <c r="B620" t="s">
        <v>23</v>
      </c>
      <c r="C620" t="s">
        <v>4</v>
      </c>
      <c r="D620" t="s">
        <v>13</v>
      </c>
      <c r="E620" t="s">
        <v>24</v>
      </c>
      <c r="F620">
        <f>'Statewide combined EI WTW'!F341*'ReadMe&amp;summary'!$C$6</f>
        <v>0.34031191904359365</v>
      </c>
    </row>
    <row r="621" spans="1:6" x14ac:dyDescent="0.25">
      <c r="A621">
        <v>2050</v>
      </c>
      <c r="B621" t="s">
        <v>23</v>
      </c>
      <c r="C621" t="s">
        <v>4</v>
      </c>
      <c r="D621" t="s">
        <v>13</v>
      </c>
      <c r="E621" t="s">
        <v>24</v>
      </c>
      <c r="F621">
        <f>'Statewide combined EI WTW'!F342*'ReadMe&amp;summary'!$C$6</f>
        <v>0.3428899027273371</v>
      </c>
    </row>
    <row r="622" spans="1:6" x14ac:dyDescent="0.25">
      <c r="A622">
        <v>2020</v>
      </c>
      <c r="B622" t="s">
        <v>23</v>
      </c>
      <c r="C622" t="s">
        <v>4</v>
      </c>
      <c r="D622" t="s">
        <v>14</v>
      </c>
      <c r="E622" t="s">
        <v>24</v>
      </c>
      <c r="F622">
        <f>'Statewide combined EI WTW'!F343*'ReadMe&amp;summary'!$C$6</f>
        <v>6.5183859042837848E-3</v>
      </c>
    </row>
    <row r="623" spans="1:6" x14ac:dyDescent="0.25">
      <c r="A623">
        <v>2021</v>
      </c>
      <c r="B623" t="s">
        <v>23</v>
      </c>
      <c r="C623" t="s">
        <v>4</v>
      </c>
      <c r="D623" t="s">
        <v>14</v>
      </c>
      <c r="E623" t="s">
        <v>24</v>
      </c>
      <c r="F623">
        <f>'Statewide combined EI WTW'!F344*'ReadMe&amp;summary'!$C$6</f>
        <v>0.11567931569412612</v>
      </c>
    </row>
    <row r="624" spans="1:6" x14ac:dyDescent="0.25">
      <c r="A624">
        <v>2022</v>
      </c>
      <c r="B624" t="s">
        <v>23</v>
      </c>
      <c r="C624" t="s">
        <v>4</v>
      </c>
      <c r="D624" t="s">
        <v>14</v>
      </c>
      <c r="E624" t="s">
        <v>24</v>
      </c>
      <c r="F624">
        <f>'Statewide combined EI WTW'!F345*'ReadMe&amp;summary'!$C$6</f>
        <v>0.32569385492288094</v>
      </c>
    </row>
    <row r="625" spans="1:6" x14ac:dyDescent="0.25">
      <c r="A625">
        <v>2023</v>
      </c>
      <c r="B625" t="s">
        <v>23</v>
      </c>
      <c r="C625" t="s">
        <v>4</v>
      </c>
      <c r="D625" t="s">
        <v>14</v>
      </c>
      <c r="E625" t="s">
        <v>24</v>
      </c>
      <c r="F625">
        <f>'Statewide combined EI WTW'!F346*'ReadMe&amp;summary'!$C$6</f>
        <v>0.62731070110399434</v>
      </c>
    </row>
    <row r="626" spans="1:6" x14ac:dyDescent="0.25">
      <c r="A626">
        <v>2024</v>
      </c>
      <c r="B626" t="s">
        <v>23</v>
      </c>
      <c r="C626" t="s">
        <v>4</v>
      </c>
      <c r="D626" t="s">
        <v>14</v>
      </c>
      <c r="E626" t="s">
        <v>24</v>
      </c>
      <c r="F626">
        <f>'Statewide combined EI WTW'!F347*'ReadMe&amp;summary'!$C$6</f>
        <v>1.0148715152592724</v>
      </c>
    </row>
    <row r="627" spans="1:6" x14ac:dyDescent="0.25">
      <c r="A627">
        <v>2025</v>
      </c>
      <c r="B627" t="s">
        <v>23</v>
      </c>
      <c r="C627" t="s">
        <v>4</v>
      </c>
      <c r="D627" t="s">
        <v>14</v>
      </c>
      <c r="E627" t="s">
        <v>24</v>
      </c>
      <c r="F627">
        <f>'Statewide combined EI WTW'!F348*'ReadMe&amp;summary'!$C$6</f>
        <v>1.4805091106159818</v>
      </c>
    </row>
    <row r="628" spans="1:6" x14ac:dyDescent="0.25">
      <c r="A628">
        <v>2026</v>
      </c>
      <c r="B628" t="s">
        <v>23</v>
      </c>
      <c r="C628" t="s">
        <v>4</v>
      </c>
      <c r="D628" t="s">
        <v>14</v>
      </c>
      <c r="E628" t="s">
        <v>24</v>
      </c>
      <c r="F628">
        <f>'Statewide combined EI WTW'!F349*'ReadMe&amp;summary'!$C$6</f>
        <v>1.9116252627665411</v>
      </c>
    </row>
    <row r="629" spans="1:6" x14ac:dyDescent="0.25">
      <c r="A629">
        <v>2027</v>
      </c>
      <c r="B629" t="s">
        <v>23</v>
      </c>
      <c r="C629" t="s">
        <v>4</v>
      </c>
      <c r="D629" t="s">
        <v>14</v>
      </c>
      <c r="E629" t="s">
        <v>24</v>
      </c>
      <c r="F629">
        <f>'Statewide combined EI WTW'!F350*'ReadMe&amp;summary'!$C$6</f>
        <v>2.3192874363908285</v>
      </c>
    </row>
    <row r="630" spans="1:6" x14ac:dyDescent="0.25">
      <c r="A630">
        <v>2028</v>
      </c>
      <c r="B630" t="s">
        <v>23</v>
      </c>
      <c r="C630" t="s">
        <v>4</v>
      </c>
      <c r="D630" t="s">
        <v>14</v>
      </c>
      <c r="E630" t="s">
        <v>24</v>
      </c>
      <c r="F630">
        <f>'Statewide combined EI WTW'!F351*'ReadMe&amp;summary'!$C$6</f>
        <v>2.7014541347945662</v>
      </c>
    </row>
    <row r="631" spans="1:6" x14ac:dyDescent="0.25">
      <c r="A631">
        <v>2029</v>
      </c>
      <c r="B631" t="s">
        <v>23</v>
      </c>
      <c r="C631" t="s">
        <v>4</v>
      </c>
      <c r="D631" t="s">
        <v>14</v>
      </c>
      <c r="E631" t="s">
        <v>24</v>
      </c>
      <c r="F631">
        <f>'Statewide combined EI WTW'!F352*'ReadMe&amp;summary'!$C$6</f>
        <v>3.059511574660001</v>
      </c>
    </row>
    <row r="632" spans="1:6" x14ac:dyDescent="0.25">
      <c r="A632">
        <v>2030</v>
      </c>
      <c r="B632" t="s">
        <v>23</v>
      </c>
      <c r="C632" t="s">
        <v>4</v>
      </c>
      <c r="D632" t="s">
        <v>14</v>
      </c>
      <c r="E632" t="s">
        <v>24</v>
      </c>
      <c r="F632">
        <f>'Statewide combined EI WTW'!F353*'ReadMe&amp;summary'!$C$6</f>
        <v>3.3940145811077946</v>
      </c>
    </row>
    <row r="633" spans="1:6" x14ac:dyDescent="0.25">
      <c r="A633">
        <v>2031</v>
      </c>
      <c r="B633" t="s">
        <v>23</v>
      </c>
      <c r="C633" t="s">
        <v>4</v>
      </c>
      <c r="D633" t="s">
        <v>14</v>
      </c>
      <c r="E633" t="s">
        <v>24</v>
      </c>
      <c r="F633">
        <f>'Statewide combined EI WTW'!F354*'ReadMe&amp;summary'!$C$6</f>
        <v>3.7066065131290697</v>
      </c>
    </row>
    <row r="634" spans="1:6" x14ac:dyDescent="0.25">
      <c r="A634">
        <v>2032</v>
      </c>
      <c r="B634" t="s">
        <v>23</v>
      </c>
      <c r="C634" t="s">
        <v>4</v>
      </c>
      <c r="D634" t="s">
        <v>14</v>
      </c>
      <c r="E634" t="s">
        <v>24</v>
      </c>
      <c r="F634">
        <f>'Statewide combined EI WTW'!F355*'ReadMe&amp;summary'!$C$6</f>
        <v>3.9952855442312747</v>
      </c>
    </row>
    <row r="635" spans="1:6" x14ac:dyDescent="0.25">
      <c r="A635">
        <v>2033</v>
      </c>
      <c r="B635" t="s">
        <v>23</v>
      </c>
      <c r="C635" t="s">
        <v>4</v>
      </c>
      <c r="D635" t="s">
        <v>14</v>
      </c>
      <c r="E635" t="s">
        <v>24</v>
      </c>
      <c r="F635">
        <f>'Statewide combined EI WTW'!F356*'ReadMe&amp;summary'!$C$6</f>
        <v>4.2613732762656413</v>
      </c>
    </row>
    <row r="636" spans="1:6" x14ac:dyDescent="0.25">
      <c r="A636">
        <v>2034</v>
      </c>
      <c r="B636" t="s">
        <v>23</v>
      </c>
      <c r="C636" t="s">
        <v>4</v>
      </c>
      <c r="D636" t="s">
        <v>14</v>
      </c>
      <c r="E636" t="s">
        <v>24</v>
      </c>
      <c r="F636">
        <f>'Statewide combined EI WTW'!F357*'ReadMe&amp;summary'!$C$6</f>
        <v>4.5059449182208597</v>
      </c>
    </row>
    <row r="637" spans="1:6" x14ac:dyDescent="0.25">
      <c r="A637">
        <v>2035</v>
      </c>
      <c r="B637" t="s">
        <v>23</v>
      </c>
      <c r="C637" t="s">
        <v>4</v>
      </c>
      <c r="D637" t="s">
        <v>14</v>
      </c>
      <c r="E637" t="s">
        <v>24</v>
      </c>
      <c r="F637">
        <f>'Statewide combined EI WTW'!F358*'ReadMe&amp;summary'!$C$6</f>
        <v>4.7289607071482509</v>
      </c>
    </row>
    <row r="638" spans="1:6" x14ac:dyDescent="0.25">
      <c r="A638">
        <v>2036</v>
      </c>
      <c r="B638" t="s">
        <v>23</v>
      </c>
      <c r="C638" t="s">
        <v>4</v>
      </c>
      <c r="D638" t="s">
        <v>14</v>
      </c>
      <c r="E638" t="s">
        <v>24</v>
      </c>
      <c r="F638">
        <f>'Statewide combined EI WTW'!F359*'ReadMe&amp;summary'!$C$6</f>
        <v>4.9315838757368677</v>
      </c>
    </row>
    <row r="639" spans="1:6" x14ac:dyDescent="0.25">
      <c r="A639">
        <v>2037</v>
      </c>
      <c r="B639" t="s">
        <v>23</v>
      </c>
      <c r="C639" t="s">
        <v>4</v>
      </c>
      <c r="D639" t="s">
        <v>14</v>
      </c>
      <c r="E639" t="s">
        <v>24</v>
      </c>
      <c r="F639">
        <f>'Statewide combined EI WTW'!F360*'ReadMe&amp;summary'!$C$6</f>
        <v>5.1137473608928738</v>
      </c>
    </row>
    <row r="640" spans="1:6" x14ac:dyDescent="0.25">
      <c r="A640">
        <v>2038</v>
      </c>
      <c r="B640" t="s">
        <v>23</v>
      </c>
      <c r="C640" t="s">
        <v>4</v>
      </c>
      <c r="D640" t="s">
        <v>14</v>
      </c>
      <c r="E640" t="s">
        <v>24</v>
      </c>
      <c r="F640">
        <f>'Statewide combined EI WTW'!F361*'ReadMe&amp;summary'!$C$6</f>
        <v>5.2767529331322658</v>
      </c>
    </row>
    <row r="641" spans="1:6" x14ac:dyDescent="0.25">
      <c r="A641">
        <v>2039</v>
      </c>
      <c r="B641" t="s">
        <v>23</v>
      </c>
      <c r="C641" t="s">
        <v>4</v>
      </c>
      <c r="D641" t="s">
        <v>14</v>
      </c>
      <c r="E641" t="s">
        <v>24</v>
      </c>
      <c r="F641">
        <f>'Statewide combined EI WTW'!F362*'ReadMe&amp;summary'!$C$6</f>
        <v>5.4217731476721118</v>
      </c>
    </row>
    <row r="642" spans="1:6" x14ac:dyDescent="0.25">
      <c r="A642">
        <v>2040</v>
      </c>
      <c r="B642" t="s">
        <v>23</v>
      </c>
      <c r="C642" t="s">
        <v>4</v>
      </c>
      <c r="D642" t="s">
        <v>14</v>
      </c>
      <c r="E642" t="s">
        <v>24</v>
      </c>
      <c r="F642">
        <f>'Statewide combined EI WTW'!F363*'ReadMe&amp;summary'!$C$6</f>
        <v>5.5499462000330162</v>
      </c>
    </row>
    <row r="643" spans="1:6" x14ac:dyDescent="0.25">
      <c r="A643">
        <v>2041</v>
      </c>
      <c r="B643" t="s">
        <v>23</v>
      </c>
      <c r="C643" t="s">
        <v>4</v>
      </c>
      <c r="D643" t="s">
        <v>14</v>
      </c>
      <c r="E643" t="s">
        <v>24</v>
      </c>
      <c r="F643">
        <f>'Statewide combined EI WTW'!F364*'ReadMe&amp;summary'!$C$6</f>
        <v>5.6622482780595194</v>
      </c>
    </row>
    <row r="644" spans="1:6" x14ac:dyDescent="0.25">
      <c r="A644">
        <v>2042</v>
      </c>
      <c r="B644" t="s">
        <v>23</v>
      </c>
      <c r="C644" t="s">
        <v>4</v>
      </c>
      <c r="D644" t="s">
        <v>14</v>
      </c>
      <c r="E644" t="s">
        <v>24</v>
      </c>
      <c r="F644">
        <f>'Statewide combined EI WTW'!F365*'ReadMe&amp;summary'!$C$6</f>
        <v>5.7608954485495794</v>
      </c>
    </row>
    <row r="645" spans="1:6" x14ac:dyDescent="0.25">
      <c r="A645">
        <v>2043</v>
      </c>
      <c r="B645" t="s">
        <v>23</v>
      </c>
      <c r="C645" t="s">
        <v>4</v>
      </c>
      <c r="D645" t="s">
        <v>14</v>
      </c>
      <c r="E645" t="s">
        <v>24</v>
      </c>
      <c r="F645">
        <f>'Statewide combined EI WTW'!F366*'ReadMe&amp;summary'!$C$6</f>
        <v>5.8470529500800499</v>
      </c>
    </row>
    <row r="646" spans="1:6" x14ac:dyDescent="0.25">
      <c r="A646">
        <v>2044</v>
      </c>
      <c r="B646" t="s">
        <v>23</v>
      </c>
      <c r="C646" t="s">
        <v>4</v>
      </c>
      <c r="D646" t="s">
        <v>14</v>
      </c>
      <c r="E646" t="s">
        <v>24</v>
      </c>
      <c r="F646">
        <f>'Statewide combined EI WTW'!F367*'ReadMe&amp;summary'!$C$6</f>
        <v>5.9227167267793517</v>
      </c>
    </row>
    <row r="647" spans="1:6" x14ac:dyDescent="0.25">
      <c r="A647">
        <v>2045</v>
      </c>
      <c r="B647" t="s">
        <v>23</v>
      </c>
      <c r="C647" t="s">
        <v>4</v>
      </c>
      <c r="D647" t="s">
        <v>14</v>
      </c>
      <c r="E647" t="s">
        <v>24</v>
      </c>
      <c r="F647">
        <f>'Statewide combined EI WTW'!F368*'ReadMe&amp;summary'!$C$6</f>
        <v>5.989616039784333</v>
      </c>
    </row>
    <row r="648" spans="1:6" x14ac:dyDescent="0.25">
      <c r="A648">
        <v>2046</v>
      </c>
      <c r="B648" t="s">
        <v>23</v>
      </c>
      <c r="C648" t="s">
        <v>4</v>
      </c>
      <c r="D648" t="s">
        <v>14</v>
      </c>
      <c r="E648" t="s">
        <v>24</v>
      </c>
      <c r="F648">
        <f>'Statewide combined EI WTW'!F369*'ReadMe&amp;summary'!$C$6</f>
        <v>6.0958941152861756</v>
      </c>
    </row>
    <row r="649" spans="1:6" x14ac:dyDescent="0.25">
      <c r="A649">
        <v>2047</v>
      </c>
      <c r="B649" t="s">
        <v>23</v>
      </c>
      <c r="C649" t="s">
        <v>4</v>
      </c>
      <c r="D649" t="s">
        <v>14</v>
      </c>
      <c r="E649" t="s">
        <v>24</v>
      </c>
      <c r="F649">
        <f>'Statewide combined EI WTW'!F370*'ReadMe&amp;summary'!$C$6</f>
        <v>6.149560170460493</v>
      </c>
    </row>
    <row r="650" spans="1:6" x14ac:dyDescent="0.25">
      <c r="A650">
        <v>2048</v>
      </c>
      <c r="B650" t="s">
        <v>23</v>
      </c>
      <c r="C650" t="s">
        <v>4</v>
      </c>
      <c r="D650" t="s">
        <v>14</v>
      </c>
      <c r="E650" t="s">
        <v>24</v>
      </c>
      <c r="F650">
        <f>'Statewide combined EI WTW'!F371*'ReadMe&amp;summary'!$C$6</f>
        <v>6.1982064209105392</v>
      </c>
    </row>
    <row r="651" spans="1:6" x14ac:dyDescent="0.25">
      <c r="A651">
        <v>2049</v>
      </c>
      <c r="B651" t="s">
        <v>23</v>
      </c>
      <c r="C651" t="s">
        <v>4</v>
      </c>
      <c r="D651" t="s">
        <v>14</v>
      </c>
      <c r="E651" t="s">
        <v>24</v>
      </c>
      <c r="F651">
        <f>'Statewide combined EI WTW'!F372*'ReadMe&amp;summary'!$C$6</f>
        <v>6.2425442827928945</v>
      </c>
    </row>
    <row r="652" spans="1:6" x14ac:dyDescent="0.25">
      <c r="A652">
        <v>2050</v>
      </c>
      <c r="B652" t="s">
        <v>23</v>
      </c>
      <c r="C652" t="s">
        <v>4</v>
      </c>
      <c r="D652" t="s">
        <v>14</v>
      </c>
      <c r="E652" t="s">
        <v>24</v>
      </c>
      <c r="F652">
        <f>'Statewide combined EI WTW'!F373*'ReadMe&amp;summary'!$C$6</f>
        <v>6.2834052415281887</v>
      </c>
    </row>
    <row r="653" spans="1:6" x14ac:dyDescent="0.25">
      <c r="A653">
        <v>2020</v>
      </c>
      <c r="B653" t="s">
        <v>23</v>
      </c>
      <c r="C653" t="s">
        <v>5</v>
      </c>
      <c r="D653" t="s">
        <v>12</v>
      </c>
      <c r="E653" t="s">
        <v>24</v>
      </c>
      <c r="F653">
        <f>'Statewide combined EI WTW'!F281*'ReadMe&amp;summary'!$C$8</f>
        <v>4.8322210234015868E-5</v>
      </c>
    </row>
    <row r="654" spans="1:6" x14ac:dyDescent="0.25">
      <c r="A654">
        <v>2021</v>
      </c>
      <c r="B654" t="s">
        <v>23</v>
      </c>
      <c r="C654" t="s">
        <v>5</v>
      </c>
      <c r="D654" t="s">
        <v>12</v>
      </c>
      <c r="E654" t="s">
        <v>24</v>
      </c>
      <c r="F654">
        <f>'Statewide combined EI WTW'!F282*'ReadMe&amp;summary'!$C$8</f>
        <v>1.2731312985907264E-3</v>
      </c>
    </row>
    <row r="655" spans="1:6" x14ac:dyDescent="0.25">
      <c r="A655">
        <v>2022</v>
      </c>
      <c r="B655" t="s">
        <v>23</v>
      </c>
      <c r="C655" t="s">
        <v>5</v>
      </c>
      <c r="D655" t="s">
        <v>12</v>
      </c>
      <c r="E655" t="s">
        <v>24</v>
      </c>
      <c r="F655">
        <f>'Statewide combined EI WTW'!F283*'ReadMe&amp;summary'!$C$8</f>
        <v>3.5805109406498231E-3</v>
      </c>
    </row>
    <row r="656" spans="1:6" x14ac:dyDescent="0.25">
      <c r="A656">
        <v>2023</v>
      </c>
      <c r="B656" t="s">
        <v>23</v>
      </c>
      <c r="C656" t="s">
        <v>5</v>
      </c>
      <c r="D656" t="s">
        <v>12</v>
      </c>
      <c r="E656" t="s">
        <v>24</v>
      </c>
      <c r="F656">
        <f>'Statewide combined EI WTW'!F284*'ReadMe&amp;summary'!$C$8</f>
        <v>6.7824357940117841E-3</v>
      </c>
    </row>
    <row r="657" spans="1:6" x14ac:dyDescent="0.25">
      <c r="A657">
        <v>2024</v>
      </c>
      <c r="B657" t="s">
        <v>23</v>
      </c>
      <c r="C657" t="s">
        <v>5</v>
      </c>
      <c r="D657" t="s">
        <v>12</v>
      </c>
      <c r="E657" t="s">
        <v>24</v>
      </c>
      <c r="F657">
        <f>'Statewide combined EI WTW'!F285*'ReadMe&amp;summary'!$C$8</f>
        <v>1.1025501831527503E-2</v>
      </c>
    </row>
    <row r="658" spans="1:6" x14ac:dyDescent="0.25">
      <c r="A658">
        <v>2025</v>
      </c>
      <c r="B658" t="s">
        <v>23</v>
      </c>
      <c r="C658" t="s">
        <v>5</v>
      </c>
      <c r="D658" t="s">
        <v>12</v>
      </c>
      <c r="E658" t="s">
        <v>24</v>
      </c>
      <c r="F658">
        <f>'Statewide combined EI WTW'!F286*'ReadMe&amp;summary'!$C$8</f>
        <v>1.6141046500253064E-2</v>
      </c>
    </row>
    <row r="659" spans="1:6" x14ac:dyDescent="0.25">
      <c r="A659">
        <v>2026</v>
      </c>
      <c r="B659" t="s">
        <v>23</v>
      </c>
      <c r="C659" t="s">
        <v>5</v>
      </c>
      <c r="D659" t="s">
        <v>12</v>
      </c>
      <c r="E659" t="s">
        <v>24</v>
      </c>
      <c r="F659">
        <f>'Statewide combined EI WTW'!F287*'ReadMe&amp;summary'!$C$8</f>
        <v>2.1003247521049834E-2</v>
      </c>
    </row>
    <row r="660" spans="1:6" x14ac:dyDescent="0.25">
      <c r="A660">
        <v>2027</v>
      </c>
      <c r="B660" t="s">
        <v>23</v>
      </c>
      <c r="C660" t="s">
        <v>5</v>
      </c>
      <c r="D660" t="s">
        <v>12</v>
      </c>
      <c r="E660" t="s">
        <v>24</v>
      </c>
      <c r="F660">
        <f>'Statewide combined EI WTW'!F288*'ReadMe&amp;summary'!$C$8</f>
        <v>2.5555101531952056E-2</v>
      </c>
    </row>
    <row r="661" spans="1:6" x14ac:dyDescent="0.25">
      <c r="A661">
        <v>2028</v>
      </c>
      <c r="B661" t="s">
        <v>23</v>
      </c>
      <c r="C661" t="s">
        <v>5</v>
      </c>
      <c r="D661" t="s">
        <v>12</v>
      </c>
      <c r="E661" t="s">
        <v>24</v>
      </c>
      <c r="F661">
        <f>'Statewide combined EI WTW'!F289*'ReadMe&amp;summary'!$C$8</f>
        <v>2.9831927049350383E-2</v>
      </c>
    </row>
    <row r="662" spans="1:6" x14ac:dyDescent="0.25">
      <c r="A662">
        <v>2029</v>
      </c>
      <c r="B662" t="s">
        <v>23</v>
      </c>
      <c r="C662" t="s">
        <v>5</v>
      </c>
      <c r="D662" t="s">
        <v>12</v>
      </c>
      <c r="E662" t="s">
        <v>24</v>
      </c>
      <c r="F662">
        <f>'Statewide combined EI WTW'!F290*'ReadMe&amp;summary'!$C$8</f>
        <v>3.3845045646392589E-2</v>
      </c>
    </row>
    <row r="663" spans="1:6" x14ac:dyDescent="0.25">
      <c r="A663">
        <v>2030</v>
      </c>
      <c r="B663" t="s">
        <v>23</v>
      </c>
      <c r="C663" t="s">
        <v>5</v>
      </c>
      <c r="D663" t="s">
        <v>12</v>
      </c>
      <c r="E663" t="s">
        <v>24</v>
      </c>
      <c r="F663">
        <f>'Statewide combined EI WTW'!F291*'ReadMe&amp;summary'!$C$8</f>
        <v>3.7606385496775314E-2</v>
      </c>
    </row>
    <row r="664" spans="1:6" x14ac:dyDescent="0.25">
      <c r="A664">
        <v>2031</v>
      </c>
      <c r="B664" t="s">
        <v>23</v>
      </c>
      <c r="C664" t="s">
        <v>5</v>
      </c>
      <c r="D664" t="s">
        <v>12</v>
      </c>
      <c r="E664" t="s">
        <v>24</v>
      </c>
      <c r="F664">
        <f>'Statewide combined EI WTW'!F292*'ReadMe&amp;summary'!$C$8</f>
        <v>4.1103662618689675E-2</v>
      </c>
    </row>
    <row r="665" spans="1:6" x14ac:dyDescent="0.25">
      <c r="A665">
        <v>2032</v>
      </c>
      <c r="B665" t="s">
        <v>23</v>
      </c>
      <c r="C665" t="s">
        <v>5</v>
      </c>
      <c r="D665" t="s">
        <v>12</v>
      </c>
      <c r="E665" t="s">
        <v>24</v>
      </c>
      <c r="F665">
        <f>'Statewide combined EI WTW'!F293*'ReadMe&amp;summary'!$C$8</f>
        <v>4.4338417091795791E-2</v>
      </c>
    </row>
    <row r="666" spans="1:6" x14ac:dyDescent="0.25">
      <c r="A666">
        <v>2033</v>
      </c>
      <c r="B666" t="s">
        <v>23</v>
      </c>
      <c r="C666" t="s">
        <v>5</v>
      </c>
      <c r="D666" t="s">
        <v>12</v>
      </c>
      <c r="E666" t="s">
        <v>24</v>
      </c>
      <c r="F666">
        <f>'Statewide combined EI WTW'!F294*'ReadMe&amp;summary'!$C$8</f>
        <v>4.7325496661931366E-2</v>
      </c>
    </row>
    <row r="667" spans="1:6" x14ac:dyDescent="0.25">
      <c r="A667">
        <v>2034</v>
      </c>
      <c r="B667" t="s">
        <v>23</v>
      </c>
      <c r="C667" t="s">
        <v>5</v>
      </c>
      <c r="D667" t="s">
        <v>12</v>
      </c>
      <c r="E667" t="s">
        <v>24</v>
      </c>
      <c r="F667">
        <f>'Statewide combined EI WTW'!F295*'ReadMe&amp;summary'!$C$8</f>
        <v>5.0076458556715941E-2</v>
      </c>
    </row>
    <row r="668" spans="1:6" x14ac:dyDescent="0.25">
      <c r="A668">
        <v>2035</v>
      </c>
      <c r="B668" t="s">
        <v>23</v>
      </c>
      <c r="C668" t="s">
        <v>5</v>
      </c>
      <c r="D668" t="s">
        <v>12</v>
      </c>
      <c r="E668" t="s">
        <v>24</v>
      </c>
      <c r="F668">
        <f>'Statewide combined EI WTW'!F296*'ReadMe&amp;summary'!$C$8</f>
        <v>5.2590540766210253E-2</v>
      </c>
    </row>
    <row r="669" spans="1:6" x14ac:dyDescent="0.25">
      <c r="A669">
        <v>2036</v>
      </c>
      <c r="B669" t="s">
        <v>23</v>
      </c>
      <c r="C669" t="s">
        <v>5</v>
      </c>
      <c r="D669" t="s">
        <v>12</v>
      </c>
      <c r="E669" t="s">
        <v>24</v>
      </c>
      <c r="F669">
        <f>'Statewide combined EI WTW'!F297*'ReadMe&amp;summary'!$C$8</f>
        <v>5.488087438199625E-2</v>
      </c>
    </row>
    <row r="670" spans="1:6" x14ac:dyDescent="0.25">
      <c r="A670">
        <v>2037</v>
      </c>
      <c r="B670" t="s">
        <v>23</v>
      </c>
      <c r="C670" t="s">
        <v>5</v>
      </c>
      <c r="D670" t="s">
        <v>12</v>
      </c>
      <c r="E670" t="s">
        <v>24</v>
      </c>
      <c r="F670">
        <f>'Statewide combined EI WTW'!F298*'ReadMe&amp;summary'!$C$8</f>
        <v>5.6945862787695561E-2</v>
      </c>
    </row>
    <row r="671" spans="1:6" x14ac:dyDescent="0.25">
      <c r="A671">
        <v>2038</v>
      </c>
      <c r="B671" t="s">
        <v>23</v>
      </c>
      <c r="C671" t="s">
        <v>5</v>
      </c>
      <c r="D671" t="s">
        <v>12</v>
      </c>
      <c r="E671" t="s">
        <v>24</v>
      </c>
      <c r="F671">
        <f>'Statewide combined EI WTW'!F299*'ReadMe&amp;summary'!$C$8</f>
        <v>5.8799676279466313E-2</v>
      </c>
    </row>
    <row r="672" spans="1:6" x14ac:dyDescent="0.25">
      <c r="A672">
        <v>2039</v>
      </c>
      <c r="B672" t="s">
        <v>23</v>
      </c>
      <c r="C672" t="s">
        <v>5</v>
      </c>
      <c r="D672" t="s">
        <v>12</v>
      </c>
      <c r="E672" t="s">
        <v>24</v>
      </c>
      <c r="F672">
        <f>'Statewide combined EI WTW'!F300*'ReadMe&amp;summary'!$C$8</f>
        <v>6.0454992433874206E-2</v>
      </c>
    </row>
    <row r="673" spans="1:6" x14ac:dyDescent="0.25">
      <c r="A673">
        <v>2040</v>
      </c>
      <c r="B673" t="s">
        <v>23</v>
      </c>
      <c r="C673" t="s">
        <v>5</v>
      </c>
      <c r="D673" t="s">
        <v>12</v>
      </c>
      <c r="E673" t="s">
        <v>24</v>
      </c>
      <c r="F673">
        <f>'Statewide combined EI WTW'!F301*'ReadMe&amp;summary'!$C$8</f>
        <v>6.1924175031131734E-2</v>
      </c>
    </row>
    <row r="674" spans="1:6" x14ac:dyDescent="0.25">
      <c r="A674">
        <v>2041</v>
      </c>
      <c r="B674" t="s">
        <v>23</v>
      </c>
      <c r="C674" t="s">
        <v>5</v>
      </c>
      <c r="D674" t="s">
        <v>12</v>
      </c>
      <c r="E674" t="s">
        <v>24</v>
      </c>
      <c r="F674">
        <f>'Statewide combined EI WTW'!F302*'ReadMe&amp;summary'!$C$8</f>
        <v>6.3217808792085217E-2</v>
      </c>
    </row>
    <row r="675" spans="1:6" x14ac:dyDescent="0.25">
      <c r="A675">
        <v>2042</v>
      </c>
      <c r="B675" t="s">
        <v>23</v>
      </c>
      <c r="C675" t="s">
        <v>5</v>
      </c>
      <c r="D675" t="s">
        <v>12</v>
      </c>
      <c r="E675" t="s">
        <v>24</v>
      </c>
      <c r="F675">
        <f>'Statewide combined EI WTW'!F303*'ReadMe&amp;summary'!$C$8</f>
        <v>6.4360328402116182E-2</v>
      </c>
    </row>
    <row r="676" spans="1:6" x14ac:dyDescent="0.25">
      <c r="A676">
        <v>2043</v>
      </c>
      <c r="B676" t="s">
        <v>23</v>
      </c>
      <c r="C676" t="s">
        <v>5</v>
      </c>
      <c r="D676" t="s">
        <v>12</v>
      </c>
      <c r="E676" t="s">
        <v>24</v>
      </c>
      <c r="F676">
        <f>'Statewide combined EI WTW'!F304*'ReadMe&amp;summary'!$C$8</f>
        <v>6.5364466430300527E-2</v>
      </c>
    </row>
    <row r="677" spans="1:6" x14ac:dyDescent="0.25">
      <c r="A677">
        <v>2044</v>
      </c>
      <c r="B677" t="s">
        <v>23</v>
      </c>
      <c r="C677" t="s">
        <v>5</v>
      </c>
      <c r="D677" t="s">
        <v>12</v>
      </c>
      <c r="E677" t="s">
        <v>24</v>
      </c>
      <c r="F677">
        <f>'Statewide combined EI WTW'!F305*'ReadMe&amp;summary'!$C$8</f>
        <v>6.6252264442550668E-2</v>
      </c>
    </row>
    <row r="678" spans="1:6" x14ac:dyDescent="0.25">
      <c r="A678">
        <v>2045</v>
      </c>
      <c r="B678" t="s">
        <v>23</v>
      </c>
      <c r="C678" t="s">
        <v>5</v>
      </c>
      <c r="D678" t="s">
        <v>12</v>
      </c>
      <c r="E678" t="s">
        <v>24</v>
      </c>
      <c r="F678">
        <f>'Statewide combined EI WTW'!F306*'ReadMe&amp;summary'!$C$8</f>
        <v>6.7042812186739048E-2</v>
      </c>
    </row>
    <row r="679" spans="1:6" x14ac:dyDescent="0.25">
      <c r="A679">
        <v>2046</v>
      </c>
      <c r="B679" t="s">
        <v>23</v>
      </c>
      <c r="C679" t="s">
        <v>5</v>
      </c>
      <c r="D679" t="s">
        <v>12</v>
      </c>
      <c r="E679" t="s">
        <v>24</v>
      </c>
      <c r="F679">
        <f>'Statewide combined EI WTW'!F307*'ReadMe&amp;summary'!$C$8</f>
        <v>6.8311276142910965E-2</v>
      </c>
    </row>
    <row r="680" spans="1:6" x14ac:dyDescent="0.25">
      <c r="A680">
        <v>2047</v>
      </c>
      <c r="B680" t="s">
        <v>23</v>
      </c>
      <c r="C680" t="s">
        <v>5</v>
      </c>
      <c r="D680" t="s">
        <v>12</v>
      </c>
      <c r="E680" t="s">
        <v>24</v>
      </c>
      <c r="F680">
        <f>'Statewide combined EI WTW'!F308*'ReadMe&amp;summary'!$C$8</f>
        <v>6.8955042957472429E-2</v>
      </c>
    </row>
    <row r="681" spans="1:6" x14ac:dyDescent="0.25">
      <c r="A681">
        <v>2048</v>
      </c>
      <c r="B681" t="s">
        <v>23</v>
      </c>
      <c r="C681" t="s">
        <v>5</v>
      </c>
      <c r="D681" t="s">
        <v>12</v>
      </c>
      <c r="E681" t="s">
        <v>24</v>
      </c>
      <c r="F681">
        <f>'Statewide combined EI WTW'!F309*'ReadMe&amp;summary'!$C$8</f>
        <v>6.9542884355081144E-2</v>
      </c>
    </row>
    <row r="682" spans="1:6" x14ac:dyDescent="0.25">
      <c r="A682">
        <v>2049</v>
      </c>
      <c r="B682" t="s">
        <v>23</v>
      </c>
      <c r="C682" t="s">
        <v>5</v>
      </c>
      <c r="D682" t="s">
        <v>12</v>
      </c>
      <c r="E682" t="s">
        <v>24</v>
      </c>
      <c r="F682">
        <f>'Statewide combined EI WTW'!F310*'ReadMe&amp;summary'!$C$8</f>
        <v>7.0082640446939459E-2</v>
      </c>
    </row>
    <row r="683" spans="1:6" x14ac:dyDescent="0.25">
      <c r="A683">
        <v>2050</v>
      </c>
      <c r="B683" t="s">
        <v>23</v>
      </c>
      <c r="C683" t="s">
        <v>5</v>
      </c>
      <c r="D683" t="s">
        <v>12</v>
      </c>
      <c r="E683" t="s">
        <v>24</v>
      </c>
      <c r="F683">
        <f>'Statewide combined EI WTW'!F311*'ReadMe&amp;summary'!$C$8</f>
        <v>7.0583515282942419E-2</v>
      </c>
    </row>
    <row r="684" spans="1:6" x14ac:dyDescent="0.25">
      <c r="A684">
        <v>2020</v>
      </c>
      <c r="B684" t="s">
        <v>23</v>
      </c>
      <c r="C684" t="s">
        <v>5</v>
      </c>
      <c r="D684" t="s">
        <v>13</v>
      </c>
      <c r="E684" t="s">
        <v>24</v>
      </c>
      <c r="F684">
        <f>'Statewide combined EI WTW'!F312*'ReadMe&amp;summary'!$C$8</f>
        <v>-1.8720892526328094E-6</v>
      </c>
    </row>
    <row r="685" spans="1:6" x14ac:dyDescent="0.25">
      <c r="A685">
        <v>2021</v>
      </c>
      <c r="B685" t="s">
        <v>23</v>
      </c>
      <c r="C685" t="s">
        <v>5</v>
      </c>
      <c r="D685" t="s">
        <v>13</v>
      </c>
      <c r="E685" t="s">
        <v>24</v>
      </c>
      <c r="F685">
        <f>'Statewide combined EI WTW'!F313*'ReadMe&amp;summary'!$C$8</f>
        <v>1.9180547118395627E-4</v>
      </c>
    </row>
    <row r="686" spans="1:6" x14ac:dyDescent="0.25">
      <c r="A686">
        <v>2022</v>
      </c>
      <c r="B686" t="s">
        <v>23</v>
      </c>
      <c r="C686" t="s">
        <v>5</v>
      </c>
      <c r="D686" t="s">
        <v>13</v>
      </c>
      <c r="E686" t="s">
        <v>24</v>
      </c>
      <c r="F686">
        <f>'Statewide combined EI WTW'!F314*'ReadMe&amp;summary'!$C$8</f>
        <v>5.7443233088730198E-4</v>
      </c>
    </row>
    <row r="687" spans="1:6" x14ac:dyDescent="0.25">
      <c r="A687">
        <v>2023</v>
      </c>
      <c r="B687" t="s">
        <v>23</v>
      </c>
      <c r="C687" t="s">
        <v>5</v>
      </c>
      <c r="D687" t="s">
        <v>13</v>
      </c>
      <c r="E687" t="s">
        <v>24</v>
      </c>
      <c r="F687">
        <f>'Statewide combined EI WTW'!F315*'ReadMe&amp;summary'!$C$8</f>
        <v>1.1305445582368964E-3</v>
      </c>
    </row>
    <row r="688" spans="1:6" x14ac:dyDescent="0.25">
      <c r="A688">
        <v>2024</v>
      </c>
      <c r="B688" t="s">
        <v>23</v>
      </c>
      <c r="C688" t="s">
        <v>5</v>
      </c>
      <c r="D688" t="s">
        <v>13</v>
      </c>
      <c r="E688" t="s">
        <v>24</v>
      </c>
      <c r="F688">
        <f>'Statewide combined EI WTW'!F316*'ReadMe&amp;summary'!$C$8</f>
        <v>1.8541655992527009E-3</v>
      </c>
    </row>
    <row r="689" spans="1:6" x14ac:dyDescent="0.25">
      <c r="A689">
        <v>2025</v>
      </c>
      <c r="B689" t="s">
        <v>23</v>
      </c>
      <c r="C689" t="s">
        <v>5</v>
      </c>
      <c r="D689" t="s">
        <v>13</v>
      </c>
      <c r="E689" t="s">
        <v>24</v>
      </c>
      <c r="F689">
        <f>'Statewide combined EI WTW'!F317*'ReadMe&amp;summary'!$C$8</f>
        <v>2.7337568037026239E-3</v>
      </c>
    </row>
    <row r="690" spans="1:6" x14ac:dyDescent="0.25">
      <c r="A690">
        <v>2026</v>
      </c>
      <c r="B690" t="s">
        <v>23</v>
      </c>
      <c r="C690" t="s">
        <v>5</v>
      </c>
      <c r="D690" t="s">
        <v>13</v>
      </c>
      <c r="E690" t="s">
        <v>24</v>
      </c>
      <c r="F690">
        <f>'Statewide combined EI WTW'!F318*'ReadMe&amp;summary'!$C$8</f>
        <v>3.7661703625729705E-3</v>
      </c>
    </row>
    <row r="691" spans="1:6" x14ac:dyDescent="0.25">
      <c r="A691">
        <v>2027</v>
      </c>
      <c r="B691" t="s">
        <v>23</v>
      </c>
      <c r="C691" t="s">
        <v>5</v>
      </c>
      <c r="D691" t="s">
        <v>13</v>
      </c>
      <c r="E691" t="s">
        <v>24</v>
      </c>
      <c r="F691">
        <f>'Statewide combined EI WTW'!F319*'ReadMe&amp;summary'!$C$8</f>
        <v>4.5982998797139329E-3</v>
      </c>
    </row>
    <row r="692" spans="1:6" x14ac:dyDescent="0.25">
      <c r="A692">
        <v>2028</v>
      </c>
      <c r="B692" t="s">
        <v>23</v>
      </c>
      <c r="C692" t="s">
        <v>5</v>
      </c>
      <c r="D692" t="s">
        <v>13</v>
      </c>
      <c r="E692" t="s">
        <v>24</v>
      </c>
      <c r="F692">
        <f>'Statewide combined EI WTW'!F320*'ReadMe&amp;summary'!$C$8</f>
        <v>5.3845992916835717E-3</v>
      </c>
    </row>
    <row r="693" spans="1:6" x14ac:dyDescent="0.25">
      <c r="A693">
        <v>2029</v>
      </c>
      <c r="B693" t="s">
        <v>23</v>
      </c>
      <c r="C693" t="s">
        <v>5</v>
      </c>
      <c r="D693" t="s">
        <v>13</v>
      </c>
      <c r="E693" t="s">
        <v>24</v>
      </c>
      <c r="F693">
        <f>'Statewide combined EI WTW'!F321*'ReadMe&amp;summary'!$C$8</f>
        <v>6.1271642820483665E-3</v>
      </c>
    </row>
    <row r="694" spans="1:6" x14ac:dyDescent="0.25">
      <c r="A694">
        <v>2030</v>
      </c>
      <c r="B694" t="s">
        <v>23</v>
      </c>
      <c r="C694" t="s">
        <v>5</v>
      </c>
      <c r="D694" t="s">
        <v>13</v>
      </c>
      <c r="E694" t="s">
        <v>24</v>
      </c>
      <c r="F694">
        <f>'Statewide combined EI WTW'!F322*'ReadMe&amp;summary'!$C$8</f>
        <v>6.8265437406827582E-3</v>
      </c>
    </row>
    <row r="695" spans="1:6" x14ac:dyDescent="0.25">
      <c r="A695">
        <v>2031</v>
      </c>
      <c r="B695" t="s">
        <v>23</v>
      </c>
      <c r="C695" t="s">
        <v>5</v>
      </c>
      <c r="D695" t="s">
        <v>13</v>
      </c>
      <c r="E695" t="s">
        <v>24</v>
      </c>
      <c r="F695">
        <f>'Statewide combined EI WTW'!F323*'ReadMe&amp;summary'!$C$8</f>
        <v>7.4657769816584051E-3</v>
      </c>
    </row>
    <row r="696" spans="1:6" x14ac:dyDescent="0.25">
      <c r="A696">
        <v>2032</v>
      </c>
      <c r="B696" t="s">
        <v>23</v>
      </c>
      <c r="C696" t="s">
        <v>5</v>
      </c>
      <c r="D696" t="s">
        <v>13</v>
      </c>
      <c r="E696" t="s">
        <v>24</v>
      </c>
      <c r="F696">
        <f>'Statewide combined EI WTW'!F324*'ReadMe&amp;summary'!$C$8</f>
        <v>8.0576834029008806E-3</v>
      </c>
    </row>
    <row r="697" spans="1:6" x14ac:dyDescent="0.25">
      <c r="A697">
        <v>2033</v>
      </c>
      <c r="B697" t="s">
        <v>23</v>
      </c>
      <c r="C697" t="s">
        <v>5</v>
      </c>
      <c r="D697" t="s">
        <v>13</v>
      </c>
      <c r="E697" t="s">
        <v>24</v>
      </c>
      <c r="F697">
        <f>'Statewide combined EI WTW'!F325*'ReadMe&amp;summary'!$C$8</f>
        <v>8.6049849151291907E-3</v>
      </c>
    </row>
    <row r="698" spans="1:6" x14ac:dyDescent="0.25">
      <c r="A698">
        <v>2034</v>
      </c>
      <c r="B698" t="s">
        <v>23</v>
      </c>
      <c r="C698" t="s">
        <v>5</v>
      </c>
      <c r="D698" t="s">
        <v>13</v>
      </c>
      <c r="E698" t="s">
        <v>24</v>
      </c>
      <c r="F698">
        <f>'Statewide combined EI WTW'!F326*'ReadMe&amp;summary'!$C$8</f>
        <v>9.10973504382139E-3</v>
      </c>
    </row>
    <row r="699" spans="1:6" x14ac:dyDescent="0.25">
      <c r="A699">
        <v>2035</v>
      </c>
      <c r="B699" t="s">
        <v>23</v>
      </c>
      <c r="C699" t="s">
        <v>5</v>
      </c>
      <c r="D699" t="s">
        <v>13</v>
      </c>
      <c r="E699" t="s">
        <v>24</v>
      </c>
      <c r="F699">
        <f>'Statewide combined EI WTW'!F327*'ReadMe&amp;summary'!$C$8</f>
        <v>9.5717517336393765E-3</v>
      </c>
    </row>
    <row r="700" spans="1:6" x14ac:dyDescent="0.25">
      <c r="A700">
        <v>2036</v>
      </c>
      <c r="B700" t="s">
        <v>23</v>
      </c>
      <c r="C700" t="s">
        <v>5</v>
      </c>
      <c r="D700" t="s">
        <v>13</v>
      </c>
      <c r="E700" t="s">
        <v>24</v>
      </c>
      <c r="F700">
        <f>'Statewide combined EI WTW'!F328*'ReadMe&amp;summary'!$C$8</f>
        <v>9.9934218757671538E-3</v>
      </c>
    </row>
    <row r="701" spans="1:6" x14ac:dyDescent="0.25">
      <c r="A701">
        <v>2037</v>
      </c>
      <c r="B701" t="s">
        <v>23</v>
      </c>
      <c r="C701" t="s">
        <v>5</v>
      </c>
      <c r="D701" t="s">
        <v>13</v>
      </c>
      <c r="E701" t="s">
        <v>24</v>
      </c>
      <c r="F701">
        <f>'Statewide combined EI WTW'!F329*'ReadMe&amp;summary'!$C$8</f>
        <v>1.0374371487648052E-2</v>
      </c>
    </row>
    <row r="702" spans="1:6" x14ac:dyDescent="0.25">
      <c r="A702">
        <v>2038</v>
      </c>
      <c r="B702" t="s">
        <v>23</v>
      </c>
      <c r="C702" t="s">
        <v>5</v>
      </c>
      <c r="D702" t="s">
        <v>13</v>
      </c>
      <c r="E702" t="s">
        <v>24</v>
      </c>
      <c r="F702">
        <f>'Statewide combined EI WTW'!F330*'ReadMe&amp;summary'!$C$8</f>
        <v>1.0717140689522443E-2</v>
      </c>
    </row>
    <row r="703" spans="1:6" x14ac:dyDescent="0.25">
      <c r="A703">
        <v>2039</v>
      </c>
      <c r="B703" t="s">
        <v>23</v>
      </c>
      <c r="C703" t="s">
        <v>5</v>
      </c>
      <c r="D703" t="s">
        <v>13</v>
      </c>
      <c r="E703" t="s">
        <v>24</v>
      </c>
      <c r="F703">
        <f>'Statewide combined EI WTW'!F331*'ReadMe&amp;summary'!$C$8</f>
        <v>1.1023989041819168E-2</v>
      </c>
    </row>
    <row r="704" spans="1:6" x14ac:dyDescent="0.25">
      <c r="A704">
        <v>2040</v>
      </c>
      <c r="B704" t="s">
        <v>23</v>
      </c>
      <c r="C704" t="s">
        <v>5</v>
      </c>
      <c r="D704" t="s">
        <v>13</v>
      </c>
      <c r="E704" t="s">
        <v>24</v>
      </c>
      <c r="F704">
        <f>'Statewide combined EI WTW'!F332*'ReadMe&amp;summary'!$C$8</f>
        <v>1.1297128155205416E-2</v>
      </c>
    </row>
    <row r="705" spans="1:6" x14ac:dyDescent="0.25">
      <c r="A705">
        <v>2041</v>
      </c>
      <c r="B705" t="s">
        <v>23</v>
      </c>
      <c r="C705" t="s">
        <v>5</v>
      </c>
      <c r="D705" t="s">
        <v>13</v>
      </c>
      <c r="E705" t="s">
        <v>24</v>
      </c>
      <c r="F705">
        <f>'Statewide combined EI WTW'!F333*'ReadMe&amp;summary'!$C$8</f>
        <v>1.153844803823227E-2</v>
      </c>
    </row>
    <row r="706" spans="1:6" x14ac:dyDescent="0.25">
      <c r="A706">
        <v>2042</v>
      </c>
      <c r="B706" t="s">
        <v>23</v>
      </c>
      <c r="C706" t="s">
        <v>5</v>
      </c>
      <c r="D706" t="s">
        <v>13</v>
      </c>
      <c r="E706" t="s">
        <v>24</v>
      </c>
      <c r="F706">
        <f>'Statewide combined EI WTW'!F334*'ReadMe&amp;summary'!$C$8</f>
        <v>1.1752367524969368E-2</v>
      </c>
    </row>
    <row r="707" spans="1:6" x14ac:dyDescent="0.25">
      <c r="A707">
        <v>2043</v>
      </c>
      <c r="B707" t="s">
        <v>23</v>
      </c>
      <c r="C707" t="s">
        <v>5</v>
      </c>
      <c r="D707" t="s">
        <v>13</v>
      </c>
      <c r="E707" t="s">
        <v>24</v>
      </c>
      <c r="F707">
        <f>'Statewide combined EI WTW'!F335*'ReadMe&amp;summary'!$C$8</f>
        <v>1.1941173216513295E-2</v>
      </c>
    </row>
    <row r="708" spans="1:6" x14ac:dyDescent="0.25">
      <c r="A708">
        <v>2044</v>
      </c>
      <c r="B708" t="s">
        <v>23</v>
      </c>
      <c r="C708" t="s">
        <v>5</v>
      </c>
      <c r="D708" t="s">
        <v>13</v>
      </c>
      <c r="E708" t="s">
        <v>24</v>
      </c>
      <c r="F708">
        <f>'Statewide combined EI WTW'!F336*'ReadMe&amp;summary'!$C$8</f>
        <v>1.2108855372187585E-2</v>
      </c>
    </row>
    <row r="709" spans="1:6" x14ac:dyDescent="0.25">
      <c r="A709">
        <v>2045</v>
      </c>
      <c r="B709" t="s">
        <v>23</v>
      </c>
      <c r="C709" t="s">
        <v>5</v>
      </c>
      <c r="D709" t="s">
        <v>13</v>
      </c>
      <c r="E709" t="s">
        <v>24</v>
      </c>
      <c r="F709">
        <f>'Statewide combined EI WTW'!F337*'ReadMe&amp;summary'!$C$8</f>
        <v>1.2258868972658692E-2</v>
      </c>
    </row>
    <row r="710" spans="1:6" x14ac:dyDescent="0.25">
      <c r="A710">
        <v>2046</v>
      </c>
      <c r="B710" t="s">
        <v>23</v>
      </c>
      <c r="C710" t="s">
        <v>5</v>
      </c>
      <c r="D710" t="s">
        <v>13</v>
      </c>
      <c r="E710" t="s">
        <v>24</v>
      </c>
      <c r="F710">
        <f>'Statewide combined EI WTW'!F338*'ReadMe&amp;summary'!$C$8</f>
        <v>1.2501058467135133E-2</v>
      </c>
    </row>
    <row r="711" spans="1:6" x14ac:dyDescent="0.25">
      <c r="A711">
        <v>2047</v>
      </c>
      <c r="B711" t="s">
        <v>23</v>
      </c>
      <c r="C711" t="s">
        <v>5</v>
      </c>
      <c r="D711" t="s">
        <v>13</v>
      </c>
      <c r="E711" t="s">
        <v>24</v>
      </c>
      <c r="F711">
        <f>'Statewide combined EI WTW'!F339*'ReadMe&amp;summary'!$C$8</f>
        <v>1.26244108149289E-2</v>
      </c>
    </row>
    <row r="712" spans="1:6" x14ac:dyDescent="0.25">
      <c r="A712">
        <v>2048</v>
      </c>
      <c r="B712" t="s">
        <v>23</v>
      </c>
      <c r="C712" t="s">
        <v>5</v>
      </c>
      <c r="D712" t="s">
        <v>13</v>
      </c>
      <c r="E712" t="s">
        <v>24</v>
      </c>
      <c r="F712">
        <f>'Statewide combined EI WTW'!F340*'ReadMe&amp;summary'!$C$8</f>
        <v>1.2737572026288486E-2</v>
      </c>
    </row>
    <row r="713" spans="1:6" x14ac:dyDescent="0.25">
      <c r="A713">
        <v>2049</v>
      </c>
      <c r="B713" t="s">
        <v>23</v>
      </c>
      <c r="C713" t="s">
        <v>5</v>
      </c>
      <c r="D713" t="s">
        <v>13</v>
      </c>
      <c r="E713" t="s">
        <v>24</v>
      </c>
      <c r="F713">
        <f>'Statewide combined EI WTW'!F341*'ReadMe&amp;summary'!$C$8</f>
        <v>1.2841959209192214E-2</v>
      </c>
    </row>
    <row r="714" spans="1:6" x14ac:dyDescent="0.25">
      <c r="A714">
        <v>2050</v>
      </c>
      <c r="B714" t="s">
        <v>23</v>
      </c>
      <c r="C714" t="s">
        <v>5</v>
      </c>
      <c r="D714" t="s">
        <v>13</v>
      </c>
      <c r="E714" t="s">
        <v>24</v>
      </c>
      <c r="F714">
        <f>'Statewide combined EI WTW'!F342*'ReadMe&amp;summary'!$C$8</f>
        <v>1.2939241612352343E-2</v>
      </c>
    </row>
    <row r="715" spans="1:6" x14ac:dyDescent="0.25">
      <c r="A715">
        <v>2020</v>
      </c>
      <c r="B715" t="s">
        <v>23</v>
      </c>
      <c r="C715" t="s">
        <v>5</v>
      </c>
      <c r="D715" t="s">
        <v>14</v>
      </c>
      <c r="E715" t="s">
        <v>24</v>
      </c>
      <c r="F715">
        <f>'Statewide combined EI WTW'!F343*'ReadMe&amp;summary'!$C$8</f>
        <v>2.4597682657674657E-4</v>
      </c>
    </row>
    <row r="716" spans="1:6" x14ac:dyDescent="0.25">
      <c r="A716">
        <v>2021</v>
      </c>
      <c r="B716" t="s">
        <v>23</v>
      </c>
      <c r="C716" t="s">
        <v>5</v>
      </c>
      <c r="D716" t="s">
        <v>14</v>
      </c>
      <c r="E716" t="s">
        <v>24</v>
      </c>
      <c r="F716">
        <f>'Statewide combined EI WTW'!F344*'ReadMe&amp;summary'!$C$8</f>
        <v>4.3652571960047593E-3</v>
      </c>
    </row>
    <row r="717" spans="1:6" x14ac:dyDescent="0.25">
      <c r="A717">
        <v>2022</v>
      </c>
      <c r="B717" t="s">
        <v>23</v>
      </c>
      <c r="C717" t="s">
        <v>5</v>
      </c>
      <c r="D717" t="s">
        <v>14</v>
      </c>
      <c r="E717" t="s">
        <v>24</v>
      </c>
      <c r="F717">
        <f>'Statewide combined EI WTW'!F345*'ReadMe&amp;summary'!$C$8</f>
        <v>1.2290334148033242E-2</v>
      </c>
    </row>
    <row r="718" spans="1:6" x14ac:dyDescent="0.25">
      <c r="A718">
        <v>2023</v>
      </c>
      <c r="B718" t="s">
        <v>23</v>
      </c>
      <c r="C718" t="s">
        <v>5</v>
      </c>
      <c r="D718" t="s">
        <v>14</v>
      </c>
      <c r="E718" t="s">
        <v>24</v>
      </c>
      <c r="F718">
        <f>'Statewide combined EI WTW'!F346*'ReadMe&amp;summary'!$C$8</f>
        <v>2.3672101928452618E-2</v>
      </c>
    </row>
    <row r="719" spans="1:6" x14ac:dyDescent="0.25">
      <c r="A719">
        <v>2024</v>
      </c>
      <c r="B719" t="s">
        <v>23</v>
      </c>
      <c r="C719" t="s">
        <v>5</v>
      </c>
      <c r="D719" t="s">
        <v>14</v>
      </c>
      <c r="E719" t="s">
        <v>24</v>
      </c>
      <c r="F719">
        <f>'Statewide combined EI WTW'!F347*'ReadMe&amp;summary'!$C$8</f>
        <v>3.8297038311670653E-2</v>
      </c>
    </row>
    <row r="720" spans="1:6" x14ac:dyDescent="0.25">
      <c r="A720">
        <v>2025</v>
      </c>
      <c r="B720" t="s">
        <v>23</v>
      </c>
      <c r="C720" t="s">
        <v>5</v>
      </c>
      <c r="D720" t="s">
        <v>14</v>
      </c>
      <c r="E720" t="s">
        <v>24</v>
      </c>
      <c r="F720">
        <f>'Statewide combined EI WTW'!F348*'ReadMe&amp;summary'!$C$8</f>
        <v>5.5868268325131386E-2</v>
      </c>
    </row>
    <row r="721" spans="1:6" x14ac:dyDescent="0.25">
      <c r="A721">
        <v>2026</v>
      </c>
      <c r="B721" t="s">
        <v>23</v>
      </c>
      <c r="C721" t="s">
        <v>5</v>
      </c>
      <c r="D721" t="s">
        <v>14</v>
      </c>
      <c r="E721" t="s">
        <v>24</v>
      </c>
      <c r="F721">
        <f>'Statewide combined EI WTW'!F349*'ReadMe&amp;summary'!$C$8</f>
        <v>7.2136802368548719E-2</v>
      </c>
    </row>
    <row r="722" spans="1:6" x14ac:dyDescent="0.25">
      <c r="A722">
        <v>2027</v>
      </c>
      <c r="B722" t="s">
        <v>23</v>
      </c>
      <c r="C722" t="s">
        <v>5</v>
      </c>
      <c r="D722" t="s">
        <v>14</v>
      </c>
      <c r="E722" t="s">
        <v>24</v>
      </c>
      <c r="F722">
        <f>'Statewide combined EI WTW'!F350*'ReadMe&amp;summary'!$C$8</f>
        <v>8.7520280618521837E-2</v>
      </c>
    </row>
    <row r="723" spans="1:6" x14ac:dyDescent="0.25">
      <c r="A723">
        <v>2028</v>
      </c>
      <c r="B723" t="s">
        <v>23</v>
      </c>
      <c r="C723" t="s">
        <v>5</v>
      </c>
      <c r="D723" t="s">
        <v>14</v>
      </c>
      <c r="E723" t="s">
        <v>24</v>
      </c>
      <c r="F723">
        <f>'Statewide combined EI WTW'!F351*'ReadMe&amp;summary'!$C$8</f>
        <v>0.1019416654639459</v>
      </c>
    </row>
    <row r="724" spans="1:6" x14ac:dyDescent="0.25">
      <c r="A724">
        <v>2029</v>
      </c>
      <c r="B724" t="s">
        <v>23</v>
      </c>
      <c r="C724" t="s">
        <v>5</v>
      </c>
      <c r="D724" t="s">
        <v>14</v>
      </c>
      <c r="E724" t="s">
        <v>24</v>
      </c>
      <c r="F724">
        <f>'Statewide combined EI WTW'!F352*'ReadMe&amp;summary'!$C$8</f>
        <v>0.11545326696830191</v>
      </c>
    </row>
    <row r="725" spans="1:6" x14ac:dyDescent="0.25">
      <c r="A725">
        <v>2030</v>
      </c>
      <c r="B725" t="s">
        <v>23</v>
      </c>
      <c r="C725" t="s">
        <v>5</v>
      </c>
      <c r="D725" t="s">
        <v>14</v>
      </c>
      <c r="E725" t="s">
        <v>24</v>
      </c>
      <c r="F725">
        <f>'Statewide combined EI WTW'!F353*'ReadMe&amp;summary'!$C$8</f>
        <v>0.12807602192859602</v>
      </c>
    </row>
    <row r="726" spans="1:6" x14ac:dyDescent="0.25">
      <c r="A726">
        <v>2031</v>
      </c>
      <c r="B726" t="s">
        <v>23</v>
      </c>
      <c r="C726" t="s">
        <v>5</v>
      </c>
      <c r="D726" t="s">
        <v>14</v>
      </c>
      <c r="E726" t="s">
        <v>24</v>
      </c>
      <c r="F726">
        <f>'Statewide combined EI WTW'!F354*'ReadMe&amp;summary'!$C$8</f>
        <v>0.13987194389166299</v>
      </c>
    </row>
    <row r="727" spans="1:6" x14ac:dyDescent="0.25">
      <c r="A727">
        <v>2032</v>
      </c>
      <c r="B727" t="s">
        <v>23</v>
      </c>
      <c r="C727" t="s">
        <v>5</v>
      </c>
      <c r="D727" t="s">
        <v>14</v>
      </c>
      <c r="E727" t="s">
        <v>24</v>
      </c>
      <c r="F727">
        <f>'Statewide combined EI WTW'!F355*'ReadMe&amp;summary'!$C$8</f>
        <v>0.15076549223514243</v>
      </c>
    </row>
    <row r="728" spans="1:6" x14ac:dyDescent="0.25">
      <c r="A728">
        <v>2033</v>
      </c>
      <c r="B728" t="s">
        <v>23</v>
      </c>
      <c r="C728" t="s">
        <v>5</v>
      </c>
      <c r="D728" t="s">
        <v>14</v>
      </c>
      <c r="E728" t="s">
        <v>24</v>
      </c>
      <c r="F728">
        <f>'Statewide combined EI WTW'!F356*'ReadMe&amp;summary'!$C$8</f>
        <v>0.16080653872700534</v>
      </c>
    </row>
    <row r="729" spans="1:6" x14ac:dyDescent="0.25">
      <c r="A729">
        <v>2034</v>
      </c>
      <c r="B729" t="s">
        <v>23</v>
      </c>
      <c r="C729" t="s">
        <v>5</v>
      </c>
      <c r="D729" t="s">
        <v>14</v>
      </c>
      <c r="E729" t="s">
        <v>24</v>
      </c>
      <c r="F729">
        <f>'Statewide combined EI WTW'!F357*'ReadMe&amp;summary'!$C$8</f>
        <v>0.17003565729135317</v>
      </c>
    </row>
    <row r="730" spans="1:6" x14ac:dyDescent="0.25">
      <c r="A730">
        <v>2035</v>
      </c>
      <c r="B730" t="s">
        <v>23</v>
      </c>
      <c r="C730" t="s">
        <v>5</v>
      </c>
      <c r="D730" t="s">
        <v>14</v>
      </c>
      <c r="E730" t="s">
        <v>24</v>
      </c>
      <c r="F730">
        <f>'Statewide combined EI WTW'!F358*'ReadMe&amp;summary'!$C$8</f>
        <v>0.17845134743955662</v>
      </c>
    </row>
    <row r="731" spans="1:6" x14ac:dyDescent="0.25">
      <c r="A731">
        <v>2036</v>
      </c>
      <c r="B731" t="s">
        <v>23</v>
      </c>
      <c r="C731" t="s">
        <v>5</v>
      </c>
      <c r="D731" t="s">
        <v>14</v>
      </c>
      <c r="E731" t="s">
        <v>24</v>
      </c>
      <c r="F731">
        <f>'Statewide combined EI WTW'!F359*'ReadMe&amp;summary'!$C$8</f>
        <v>0.18609750474478745</v>
      </c>
    </row>
    <row r="732" spans="1:6" x14ac:dyDescent="0.25">
      <c r="A732">
        <v>2037</v>
      </c>
      <c r="B732" t="s">
        <v>23</v>
      </c>
      <c r="C732" t="s">
        <v>5</v>
      </c>
      <c r="D732" t="s">
        <v>14</v>
      </c>
      <c r="E732" t="s">
        <v>24</v>
      </c>
      <c r="F732">
        <f>'Statewide combined EI WTW'!F360*'ReadMe&amp;summary'!$C$8</f>
        <v>0.19297159852425938</v>
      </c>
    </row>
    <row r="733" spans="1:6" x14ac:dyDescent="0.25">
      <c r="A733">
        <v>2038</v>
      </c>
      <c r="B733" t="s">
        <v>23</v>
      </c>
      <c r="C733" t="s">
        <v>5</v>
      </c>
      <c r="D733" t="s">
        <v>14</v>
      </c>
      <c r="E733" t="s">
        <v>24</v>
      </c>
      <c r="F733">
        <f>'Statewide combined EI WTW'!F361*'ReadMe&amp;summary'!$C$8</f>
        <v>0.1991227521936704</v>
      </c>
    </row>
    <row r="734" spans="1:6" x14ac:dyDescent="0.25">
      <c r="A734">
        <v>2039</v>
      </c>
      <c r="B734" t="s">
        <v>23</v>
      </c>
      <c r="C734" t="s">
        <v>5</v>
      </c>
      <c r="D734" t="s">
        <v>14</v>
      </c>
      <c r="E734" t="s">
        <v>24</v>
      </c>
      <c r="F734">
        <f>'Statewide combined EI WTW'!F362*'ReadMe&amp;summary'!$C$8</f>
        <v>0.20459521311970233</v>
      </c>
    </row>
    <row r="735" spans="1:6" x14ac:dyDescent="0.25">
      <c r="A735">
        <v>2040</v>
      </c>
      <c r="B735" t="s">
        <v>23</v>
      </c>
      <c r="C735" t="s">
        <v>5</v>
      </c>
      <c r="D735" t="s">
        <v>14</v>
      </c>
      <c r="E735" t="s">
        <v>24</v>
      </c>
      <c r="F735">
        <f>'Statewide combined EI WTW'!F363*'ReadMe&amp;summary'!$C$8</f>
        <v>0.20943193207671759</v>
      </c>
    </row>
    <row r="736" spans="1:6" x14ac:dyDescent="0.25">
      <c r="A736">
        <v>2041</v>
      </c>
      <c r="B736" t="s">
        <v>23</v>
      </c>
      <c r="C736" t="s">
        <v>5</v>
      </c>
      <c r="D736" t="s">
        <v>14</v>
      </c>
      <c r="E736" t="s">
        <v>24</v>
      </c>
      <c r="F736">
        <f>'Statewide combined EI WTW'!F364*'ReadMe&amp;summary'!$C$8</f>
        <v>0.21366974634186864</v>
      </c>
    </row>
    <row r="737" spans="1:6" x14ac:dyDescent="0.25">
      <c r="A737">
        <v>2042</v>
      </c>
      <c r="B737" t="s">
        <v>23</v>
      </c>
      <c r="C737" t="s">
        <v>5</v>
      </c>
      <c r="D737" t="s">
        <v>14</v>
      </c>
      <c r="E737" t="s">
        <v>24</v>
      </c>
      <c r="F737">
        <f>'Statewide combined EI WTW'!F365*'ReadMe&amp;summary'!$C$8</f>
        <v>0.2173922810773426</v>
      </c>
    </row>
    <row r="738" spans="1:6" x14ac:dyDescent="0.25">
      <c r="A738">
        <v>2043</v>
      </c>
      <c r="B738" t="s">
        <v>23</v>
      </c>
      <c r="C738" t="s">
        <v>5</v>
      </c>
      <c r="D738" t="s">
        <v>14</v>
      </c>
      <c r="E738" t="s">
        <v>24</v>
      </c>
      <c r="F738">
        <f>'Statewide combined EI WTW'!F366*'ReadMe&amp;summary'!$C$8</f>
        <v>0.22064350755019058</v>
      </c>
    </row>
    <row r="739" spans="1:6" x14ac:dyDescent="0.25">
      <c r="A739">
        <v>2044</v>
      </c>
      <c r="B739" t="s">
        <v>23</v>
      </c>
      <c r="C739" t="s">
        <v>5</v>
      </c>
      <c r="D739" t="s">
        <v>14</v>
      </c>
      <c r="E739" t="s">
        <v>24</v>
      </c>
      <c r="F739">
        <f>'Statewide combined EI WTW'!F367*'ReadMe&amp;summary'!$C$8</f>
        <v>0.22349874440676798</v>
      </c>
    </row>
    <row r="740" spans="1:6" x14ac:dyDescent="0.25">
      <c r="A740">
        <v>2045</v>
      </c>
      <c r="B740" t="s">
        <v>23</v>
      </c>
      <c r="C740" t="s">
        <v>5</v>
      </c>
      <c r="D740" t="s">
        <v>14</v>
      </c>
      <c r="E740" t="s">
        <v>24</v>
      </c>
      <c r="F740">
        <f>'Statewide combined EI WTW'!F368*'ReadMe&amp;summary'!$C$8</f>
        <v>0.22602324678431443</v>
      </c>
    </row>
    <row r="741" spans="1:6" x14ac:dyDescent="0.25">
      <c r="A741">
        <v>2046</v>
      </c>
      <c r="B741" t="s">
        <v>23</v>
      </c>
      <c r="C741" t="s">
        <v>5</v>
      </c>
      <c r="D741" t="s">
        <v>14</v>
      </c>
      <c r="E741" t="s">
        <v>24</v>
      </c>
      <c r="F741">
        <f>'Statewide combined EI WTW'!F369*'ReadMe&amp;summary'!$C$8</f>
        <v>0.23003374019947831</v>
      </c>
    </row>
    <row r="742" spans="1:6" x14ac:dyDescent="0.25">
      <c r="A742">
        <v>2047</v>
      </c>
      <c r="B742" t="s">
        <v>23</v>
      </c>
      <c r="C742" t="s">
        <v>5</v>
      </c>
      <c r="D742" t="s">
        <v>14</v>
      </c>
      <c r="E742" t="s">
        <v>24</v>
      </c>
      <c r="F742">
        <f>'Statewide combined EI WTW'!F370*'ReadMe&amp;summary'!$C$8</f>
        <v>0.23205887435699971</v>
      </c>
    </row>
    <row r="743" spans="1:6" x14ac:dyDescent="0.25">
      <c r="A743">
        <v>2048</v>
      </c>
      <c r="B743" t="s">
        <v>23</v>
      </c>
      <c r="C743" t="s">
        <v>5</v>
      </c>
      <c r="D743" t="s">
        <v>14</v>
      </c>
      <c r="E743" t="s">
        <v>24</v>
      </c>
      <c r="F743">
        <f>'Statewide combined EI WTW'!F371*'ReadMe&amp;summary'!$C$8</f>
        <v>0.23389458192115242</v>
      </c>
    </row>
    <row r="744" spans="1:6" x14ac:dyDescent="0.25">
      <c r="A744">
        <v>2049</v>
      </c>
      <c r="B744" t="s">
        <v>23</v>
      </c>
      <c r="C744" t="s">
        <v>5</v>
      </c>
      <c r="D744" t="s">
        <v>14</v>
      </c>
      <c r="E744" t="s">
        <v>24</v>
      </c>
      <c r="F744">
        <f>'Statewide combined EI WTW'!F372*'ReadMe&amp;summary'!$C$8</f>
        <v>0.23556770878463751</v>
      </c>
    </row>
    <row r="745" spans="1:6" x14ac:dyDescent="0.25">
      <c r="A745">
        <v>2050</v>
      </c>
      <c r="B745" t="s">
        <v>23</v>
      </c>
      <c r="C745" t="s">
        <v>5</v>
      </c>
      <c r="D745" t="s">
        <v>14</v>
      </c>
      <c r="E745" t="s">
        <v>24</v>
      </c>
      <c r="F745">
        <f>'Statewide combined EI WTW'!F373*'ReadMe&amp;summary'!$C$8</f>
        <v>0.2371096317557807</v>
      </c>
    </row>
  </sheetData>
  <autoFilter ref="A1:F74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373"/>
  <sheetViews>
    <sheetView topLeftCell="A69" workbookViewId="0">
      <selection activeCell="H1" sqref="H1:H1048576"/>
    </sheetView>
  </sheetViews>
  <sheetFormatPr defaultRowHeight="15" x14ac:dyDescent="0.25"/>
  <cols>
    <col min="4" max="4" width="16.85546875" customWidth="1"/>
  </cols>
  <sheetData>
    <row r="1" spans="1:6" x14ac:dyDescent="0.25">
      <c r="A1" t="s">
        <v>16</v>
      </c>
      <c r="B1" t="s">
        <v>1</v>
      </c>
      <c r="C1" t="s">
        <v>17</v>
      </c>
      <c r="D1" t="s">
        <v>6</v>
      </c>
      <c r="E1" t="s">
        <v>21</v>
      </c>
      <c r="F1" t="s">
        <v>22</v>
      </c>
    </row>
    <row r="2" spans="1:6" x14ac:dyDescent="0.25">
      <c r="A2">
        <v>2020</v>
      </c>
      <c r="B2" t="s">
        <v>2</v>
      </c>
      <c r="C2" t="s">
        <v>12</v>
      </c>
      <c r="D2" t="s">
        <v>7</v>
      </c>
      <c r="E2">
        <f>IF(C2="CO2e",(VLOOKUP(CONCATENATE($A2,$B2,$C2,$D2),'[1]TTW in tpd'!$K$2:$L$273,2,FALSE))*$I$1,(VLOOKUP(CONCATENATE($A2,$B2,$C2,$D2),'[1]TTW in tpd'!$K$2:$L$273,2,FALSE)))</f>
        <v>0</v>
      </c>
      <c r="F2">
        <f>IF(C2="CO2e",(VLOOKUP(CONCATENATE($A2,$B2,$C2,$D2),'[1]TTW in tpd'!$K$2:$L$273,2,FALSE))*$I$1,(VLOOKUP(CONCATENATE($A2,$B2,$C2,$D2),'[1]TTW in tpd'!$K$2:$L$273,2,FALSE)))</f>
        <v>0</v>
      </c>
    </row>
    <row r="3" spans="1:6" x14ac:dyDescent="0.25">
      <c r="A3">
        <v>2021</v>
      </c>
      <c r="B3" t="s">
        <v>2</v>
      </c>
      <c r="C3" t="s">
        <v>12</v>
      </c>
      <c r="D3" t="s">
        <v>7</v>
      </c>
      <c r="E3">
        <f>IF(C3="CO2e",(VLOOKUP(CONCATENATE($A3,$B3,$C3,$D3),'[1]TTW in tpd'!$K$2:$L$273,2,FALSE))*$I$1,(VLOOKUP(CONCATENATE($A3,$B3,$C3,$D3),'[1]TTW in tpd'!$K$2:$L$273,2,FALSE)))</f>
        <v>0.50293622887789979</v>
      </c>
      <c r="F3">
        <f>IF(C3="CO2e",(VLOOKUP(CONCATENATE($A3,$B3,$C3,$D3),'[1]TTW in tpd'!$K$2:$L$273,2,FALSE))*$I$1,(VLOOKUP(CONCATENATE($A3,$B3,$C3,$D3),'[1]TTW in tpd'!$K$2:$L$273,2,FALSE)))</f>
        <v>0.50293622887789979</v>
      </c>
    </row>
    <row r="4" spans="1:6" x14ac:dyDescent="0.25">
      <c r="A4">
        <v>2022</v>
      </c>
      <c r="B4" t="s">
        <v>2</v>
      </c>
      <c r="C4" t="s">
        <v>12</v>
      </c>
      <c r="D4" t="s">
        <v>7</v>
      </c>
      <c r="E4">
        <f>IF(C4="CO2e",(VLOOKUP(CONCATENATE($A4,$B4,$C4,$D4),'[1]TTW in tpd'!$K$2:$L$273,2,FALSE))*$I$1,(VLOOKUP(CONCATENATE($A4,$B4,$C4,$D4),'[1]TTW in tpd'!$K$2:$L$273,2,FALSE)))</f>
        <v>0.9053055991786465</v>
      </c>
      <c r="F4">
        <f>IF(C4="CO2e",(VLOOKUP(CONCATENATE($A4,$B4,$C4,$D4),'[1]TTW in tpd'!$K$2:$L$273,2,FALSE))*$I$1,(VLOOKUP(CONCATENATE($A4,$B4,$C4,$D4),'[1]TTW in tpd'!$K$2:$L$273,2,FALSE)))</f>
        <v>0.9053055991786465</v>
      </c>
    </row>
    <row r="5" spans="1:6" x14ac:dyDescent="0.25">
      <c r="A5">
        <v>2023</v>
      </c>
      <c r="B5" t="s">
        <v>2</v>
      </c>
      <c r="C5" t="s">
        <v>12</v>
      </c>
      <c r="D5" t="s">
        <v>7</v>
      </c>
      <c r="E5">
        <f>IF(C5="CO2e",(VLOOKUP(CONCATENATE($A5,$B5,$C5,$D5),'[1]TTW in tpd'!$K$2:$L$273,2,FALSE))*$I$1,(VLOOKUP(CONCATENATE($A5,$B5,$C5,$D5),'[1]TTW in tpd'!$K$2:$L$273,2,FALSE)))</f>
        <v>1.2323376281607636</v>
      </c>
      <c r="F5">
        <f>IF(C5="CO2e",(VLOOKUP(CONCATENATE($A5,$B5,$C5,$D5),'[1]TTW in tpd'!$K$2:$L$273,2,FALSE))*$I$1,(VLOOKUP(CONCATENATE($A5,$B5,$C5,$D5),'[1]TTW in tpd'!$K$2:$L$273,2,FALSE)))</f>
        <v>1.2323376281607636</v>
      </c>
    </row>
    <row r="6" spans="1:6" x14ac:dyDescent="0.25">
      <c r="A6">
        <v>2024</v>
      </c>
      <c r="B6" t="s">
        <v>2</v>
      </c>
      <c r="C6" t="s">
        <v>12</v>
      </c>
      <c r="D6" t="s">
        <v>7</v>
      </c>
      <c r="E6">
        <f>IF(C6="CO2e",(VLOOKUP(CONCATENATE($A6,$B6,$C6,$D6),'[1]TTW in tpd'!$K$2:$L$273,2,FALSE))*$I$1,(VLOOKUP(CONCATENATE($A6,$B6,$C6,$D6),'[1]TTW in tpd'!$K$2:$L$273,2,FALSE)))</f>
        <v>1.4878785400283618</v>
      </c>
      <c r="F6">
        <f>IF(C6="CO2e",(VLOOKUP(CONCATENATE($A6,$B6,$C6,$D6),'[1]TTW in tpd'!$K$2:$L$273,2,FALSE))*$I$1,(VLOOKUP(CONCATENATE($A6,$B6,$C6,$D6),'[1]TTW in tpd'!$K$2:$L$273,2,FALSE)))</f>
        <v>1.4878785400283618</v>
      </c>
    </row>
    <row r="7" spans="1:6" x14ac:dyDescent="0.25">
      <c r="A7">
        <v>2025</v>
      </c>
      <c r="B7" t="s">
        <v>2</v>
      </c>
      <c r="C7" t="s">
        <v>12</v>
      </c>
      <c r="D7" t="s">
        <v>7</v>
      </c>
      <c r="E7">
        <f>IF(C7="CO2e",(VLOOKUP(CONCATENATE($A7,$B7,$C7,$D7),'[1]TTW in tpd'!$K$2:$L$273,2,FALSE))*$I$1,(VLOOKUP(CONCATENATE($A7,$B7,$C7,$D7),'[1]TTW in tpd'!$K$2:$L$273,2,FALSE)))</f>
        <v>1.6978732350187897</v>
      </c>
      <c r="F7">
        <f>IF(C7="CO2e",(VLOOKUP(CONCATENATE($A7,$B7,$C7,$D7),'[1]TTW in tpd'!$K$2:$L$273,2,FALSE))*$I$1,(VLOOKUP(CONCATENATE($A7,$B7,$C7,$D7),'[1]TTW in tpd'!$K$2:$L$273,2,FALSE)))</f>
        <v>1.6978732350187897</v>
      </c>
    </row>
    <row r="8" spans="1:6" x14ac:dyDescent="0.25">
      <c r="A8">
        <v>2026</v>
      </c>
      <c r="B8" t="s">
        <v>2</v>
      </c>
      <c r="C8" t="s">
        <v>12</v>
      </c>
      <c r="D8" t="s">
        <v>7</v>
      </c>
      <c r="E8">
        <f>IF(C8="CO2e",(VLOOKUP(CONCATENATE($A8,$B8,$C8,$D8),'[1]TTW in tpd'!$K$2:$L$273,2,FALSE))*$I$1,(VLOOKUP(CONCATENATE($A8,$B8,$C8,$D8),'[1]TTW in tpd'!$K$2:$L$273,2,FALSE)))</f>
        <v>1.9763732835928494</v>
      </c>
      <c r="F8">
        <f>IF(C8="CO2e",(VLOOKUP(CONCATENATE($A8,$B8,$C8,$D8),'[1]TTW in tpd'!$K$2:$L$273,2,FALSE))*$I$1,(VLOOKUP(CONCATENATE($A8,$B8,$C8,$D8),'[1]TTW in tpd'!$K$2:$L$273,2,FALSE)))</f>
        <v>1.9763732835928494</v>
      </c>
    </row>
    <row r="9" spans="1:6" x14ac:dyDescent="0.25">
      <c r="A9">
        <v>2027</v>
      </c>
      <c r="B9" t="s">
        <v>2</v>
      </c>
      <c r="C9" t="s">
        <v>12</v>
      </c>
      <c r="D9" t="s">
        <v>7</v>
      </c>
      <c r="E9">
        <f>IF(C9="CO2e",(VLOOKUP(CONCATENATE($A9,$B9,$C9,$D9),'[1]TTW in tpd'!$K$2:$L$273,2,FALSE))*$I$1,(VLOOKUP(CONCATENATE($A9,$B9,$C9,$D9),'[1]TTW in tpd'!$K$2:$L$273,2,FALSE)))</f>
        <v>2.3118973709876727</v>
      </c>
      <c r="F9">
        <f>IF(C9="CO2e",(VLOOKUP(CONCATENATE($A9,$B9,$C9,$D9),'[1]TTW in tpd'!$K$2:$L$273,2,FALSE))*$I$1,(VLOOKUP(CONCATENATE($A9,$B9,$C9,$D9),'[1]TTW in tpd'!$K$2:$L$273,2,FALSE)))</f>
        <v>2.3118973709876727</v>
      </c>
    </row>
    <row r="10" spans="1:6" x14ac:dyDescent="0.25">
      <c r="A10">
        <v>2028</v>
      </c>
      <c r="B10" t="s">
        <v>2</v>
      </c>
      <c r="C10" t="s">
        <v>12</v>
      </c>
      <c r="D10" t="s">
        <v>7</v>
      </c>
      <c r="E10">
        <f>IF(C10="CO2e",(VLOOKUP(CONCATENATE($A10,$B10,$C10,$D10),'[1]TTW in tpd'!$K$2:$L$273,2,FALSE))*$I$1,(VLOOKUP(CONCATENATE($A10,$B10,$C10,$D10),'[1]TTW in tpd'!$K$2:$L$273,2,FALSE)))</f>
        <v>2.7033741672592129</v>
      </c>
      <c r="F10">
        <f>IF(C10="CO2e",(VLOOKUP(CONCATENATE($A10,$B10,$C10,$D10),'[1]TTW in tpd'!$K$2:$L$273,2,FALSE))*$I$1,(VLOOKUP(CONCATENATE($A10,$B10,$C10,$D10),'[1]TTW in tpd'!$K$2:$L$273,2,FALSE)))</f>
        <v>2.7033741672592129</v>
      </c>
    </row>
    <row r="11" spans="1:6" x14ac:dyDescent="0.25">
      <c r="A11">
        <v>2029</v>
      </c>
      <c r="B11" t="s">
        <v>2</v>
      </c>
      <c r="C11" t="s">
        <v>12</v>
      </c>
      <c r="D11" t="s">
        <v>7</v>
      </c>
      <c r="E11">
        <f>IF(C11="CO2e",(VLOOKUP(CONCATENATE($A11,$B11,$C11,$D11),'[1]TTW in tpd'!$K$2:$L$273,2,FALSE))*$I$1,(VLOOKUP(CONCATENATE($A11,$B11,$C11,$D11),'[1]TTW in tpd'!$K$2:$L$273,2,FALSE)))</f>
        <v>3.1449428937644228</v>
      </c>
      <c r="F11">
        <f>IF(C11="CO2e",(VLOOKUP(CONCATENATE($A11,$B11,$C11,$D11),'[1]TTW in tpd'!$K$2:$L$273,2,FALSE))*$I$1,(VLOOKUP(CONCATENATE($A11,$B11,$C11,$D11),'[1]TTW in tpd'!$K$2:$L$273,2,FALSE)))</f>
        <v>3.1449428937644228</v>
      </c>
    </row>
    <row r="12" spans="1:6" x14ac:dyDescent="0.25">
      <c r="A12">
        <v>2030</v>
      </c>
      <c r="B12" t="s">
        <v>2</v>
      </c>
      <c r="C12" t="s">
        <v>12</v>
      </c>
      <c r="D12" t="s">
        <v>7</v>
      </c>
      <c r="E12">
        <f>IF(C12="CO2e",(VLOOKUP(CONCATENATE($A12,$B12,$C12,$D12),'[1]TTW in tpd'!$K$2:$L$273,2,FALSE))*$I$1,(VLOOKUP(CONCATENATE($A12,$B12,$C12,$D12),'[1]TTW in tpd'!$K$2:$L$273,2,FALSE)))</f>
        <v>3.63937666965478</v>
      </c>
      <c r="F12">
        <f>IF(C12="CO2e",(VLOOKUP(CONCATENATE($A12,$B12,$C12,$D12),'[1]TTW in tpd'!$K$2:$L$273,2,FALSE))*$I$1,(VLOOKUP(CONCATENATE($A12,$B12,$C12,$D12),'[1]TTW in tpd'!$K$2:$L$273,2,FALSE)))</f>
        <v>3.63937666965478</v>
      </c>
    </row>
    <row r="13" spans="1:6" x14ac:dyDescent="0.25">
      <c r="A13">
        <v>2031</v>
      </c>
      <c r="B13" t="s">
        <v>2</v>
      </c>
      <c r="C13" t="s">
        <v>12</v>
      </c>
      <c r="D13" t="s">
        <v>7</v>
      </c>
      <c r="E13">
        <f>IF(C13="CO2e",(VLOOKUP(CONCATENATE($A13,$B13,$C13,$D13),'[1]TTW in tpd'!$K$2:$L$273,2,FALSE))*$I$1,(VLOOKUP(CONCATENATE($A13,$B13,$C13,$D13),'[1]TTW in tpd'!$K$2:$L$273,2,FALSE)))</f>
        <v>4.1585000230734934</v>
      </c>
      <c r="F13">
        <f>IF(C13="CO2e",(VLOOKUP(CONCATENATE($A13,$B13,$C13,$D13),'[1]TTW in tpd'!$K$2:$L$273,2,FALSE))*$I$1,(VLOOKUP(CONCATENATE($A13,$B13,$C13,$D13),'[1]TTW in tpd'!$K$2:$L$273,2,FALSE)))</f>
        <v>4.1585000230734934</v>
      </c>
    </row>
    <row r="14" spans="1:6" x14ac:dyDescent="0.25">
      <c r="A14">
        <v>2032</v>
      </c>
      <c r="B14" t="s">
        <v>2</v>
      </c>
      <c r="C14" t="s">
        <v>12</v>
      </c>
      <c r="D14" t="s">
        <v>7</v>
      </c>
      <c r="E14">
        <f>IF(C14="CO2e",(VLOOKUP(CONCATENATE($A14,$B14,$C14,$D14),'[1]TTW in tpd'!$K$2:$L$273,2,FALSE))*$I$1,(VLOOKUP(CONCATENATE($A14,$B14,$C14,$D14),'[1]TTW in tpd'!$K$2:$L$273,2,FALSE)))</f>
        <v>4.6830525307932831</v>
      </c>
      <c r="F14">
        <f>IF(C14="CO2e",(VLOOKUP(CONCATENATE($A14,$B14,$C14,$D14),'[1]TTW in tpd'!$K$2:$L$273,2,FALSE))*$I$1,(VLOOKUP(CONCATENATE($A14,$B14,$C14,$D14),'[1]TTW in tpd'!$K$2:$L$273,2,FALSE)))</f>
        <v>4.6830525307932831</v>
      </c>
    </row>
    <row r="15" spans="1:6" x14ac:dyDescent="0.25">
      <c r="A15">
        <v>2033</v>
      </c>
      <c r="B15" t="s">
        <v>2</v>
      </c>
      <c r="C15" t="s">
        <v>12</v>
      </c>
      <c r="D15" t="s">
        <v>7</v>
      </c>
      <c r="E15">
        <f>IF(C15="CO2e",(VLOOKUP(CONCATENATE($A15,$B15,$C15,$D15),'[1]TTW in tpd'!$K$2:$L$273,2,FALSE))*$I$1,(VLOOKUP(CONCATENATE($A15,$B15,$C15,$D15),'[1]TTW in tpd'!$K$2:$L$273,2,FALSE)))</f>
        <v>5.2318008673987677</v>
      </c>
      <c r="F15">
        <f>IF(C15="CO2e",(VLOOKUP(CONCATENATE($A15,$B15,$C15,$D15),'[1]TTW in tpd'!$K$2:$L$273,2,FALSE))*$I$1,(VLOOKUP(CONCATENATE($A15,$B15,$C15,$D15),'[1]TTW in tpd'!$K$2:$L$273,2,FALSE)))</f>
        <v>5.2318008673987677</v>
      </c>
    </row>
    <row r="16" spans="1:6" x14ac:dyDescent="0.25">
      <c r="A16">
        <v>2034</v>
      </c>
      <c r="B16" t="s">
        <v>2</v>
      </c>
      <c r="C16" t="s">
        <v>12</v>
      </c>
      <c r="D16" t="s">
        <v>7</v>
      </c>
      <c r="E16">
        <f>IF(C16="CO2e",(VLOOKUP(CONCATENATE($A16,$B16,$C16,$D16),'[1]TTW in tpd'!$K$2:$L$273,2,FALSE))*$I$1,(VLOOKUP(CONCATENATE($A16,$B16,$C16,$D16),'[1]TTW in tpd'!$K$2:$L$273,2,FALSE)))</f>
        <v>5.7974204792263428</v>
      </c>
      <c r="F16">
        <f>IF(C16="CO2e",(VLOOKUP(CONCATENATE($A16,$B16,$C16,$D16),'[1]TTW in tpd'!$K$2:$L$273,2,FALSE))*$I$1,(VLOOKUP(CONCATENATE($A16,$B16,$C16,$D16),'[1]TTW in tpd'!$K$2:$L$273,2,FALSE)))</f>
        <v>5.7974204792263428</v>
      </c>
    </row>
    <row r="17" spans="1:6" x14ac:dyDescent="0.25">
      <c r="A17">
        <v>2035</v>
      </c>
      <c r="B17" t="s">
        <v>2</v>
      </c>
      <c r="C17" t="s">
        <v>12</v>
      </c>
      <c r="D17" t="s">
        <v>7</v>
      </c>
      <c r="E17">
        <f>IF(C17="CO2e",(VLOOKUP(CONCATENATE($A17,$B17,$C17,$D17),'[1]TTW in tpd'!$K$2:$L$273,2,FALSE))*$I$1,(VLOOKUP(CONCATENATE($A17,$B17,$C17,$D17),'[1]TTW in tpd'!$K$2:$L$273,2,FALSE)))</f>
        <v>6.3860928908299002</v>
      </c>
      <c r="F17">
        <f>IF(C17="CO2e",(VLOOKUP(CONCATENATE($A17,$B17,$C17,$D17),'[1]TTW in tpd'!$K$2:$L$273,2,FALSE))*$I$1,(VLOOKUP(CONCATENATE($A17,$B17,$C17,$D17),'[1]TTW in tpd'!$K$2:$L$273,2,FALSE)))</f>
        <v>6.3860928908299002</v>
      </c>
    </row>
    <row r="18" spans="1:6" x14ac:dyDescent="0.25">
      <c r="A18">
        <v>2036</v>
      </c>
      <c r="B18" t="s">
        <v>2</v>
      </c>
      <c r="C18" t="s">
        <v>12</v>
      </c>
      <c r="D18" t="s">
        <v>7</v>
      </c>
      <c r="E18">
        <f>IF(C18="CO2e",(VLOOKUP(CONCATENATE($A18,$B18,$C18,$D18),'[1]TTW in tpd'!$K$2:$L$273,2,FALSE))*$I$1,(VLOOKUP(CONCATENATE($A18,$B18,$C18,$D18),'[1]TTW in tpd'!$K$2:$L$273,2,FALSE)))</f>
        <v>6.9899910812170667</v>
      </c>
      <c r="F18">
        <f>IF(C18="CO2e",(VLOOKUP(CONCATENATE($A18,$B18,$C18,$D18),'[1]TTW in tpd'!$K$2:$L$273,2,FALSE))*$I$1,(VLOOKUP(CONCATENATE($A18,$B18,$C18,$D18),'[1]TTW in tpd'!$K$2:$L$273,2,FALSE)))</f>
        <v>6.9899910812170667</v>
      </c>
    </row>
    <row r="19" spans="1:6" x14ac:dyDescent="0.25">
      <c r="A19">
        <v>2037</v>
      </c>
      <c r="B19" t="s">
        <v>2</v>
      </c>
      <c r="C19" t="s">
        <v>12</v>
      </c>
      <c r="D19" t="s">
        <v>7</v>
      </c>
      <c r="E19">
        <f>IF(C19="CO2e",(VLOOKUP(CONCATENATE($A19,$B19,$C19,$D19),'[1]TTW in tpd'!$K$2:$L$273,2,FALSE))*$I$1,(VLOOKUP(CONCATENATE($A19,$B19,$C19,$D19),'[1]TTW in tpd'!$K$2:$L$273,2,FALSE)))</f>
        <v>7.6118490112629118</v>
      </c>
      <c r="F19">
        <f>IF(C19="CO2e",(VLOOKUP(CONCATENATE($A19,$B19,$C19,$D19),'[1]TTW in tpd'!$K$2:$L$273,2,FALSE))*$I$1,(VLOOKUP(CONCATENATE($A19,$B19,$C19,$D19),'[1]TTW in tpd'!$K$2:$L$273,2,FALSE)))</f>
        <v>7.6118490112629118</v>
      </c>
    </row>
    <row r="20" spans="1:6" x14ac:dyDescent="0.25">
      <c r="A20">
        <v>2038</v>
      </c>
      <c r="B20" t="s">
        <v>2</v>
      </c>
      <c r="C20" t="s">
        <v>12</v>
      </c>
      <c r="D20" t="s">
        <v>7</v>
      </c>
      <c r="E20">
        <f>IF(C20="CO2e",(VLOOKUP(CONCATENATE($A20,$B20,$C20,$D20),'[1]TTW in tpd'!$K$2:$L$273,2,FALSE))*$I$1,(VLOOKUP(CONCATENATE($A20,$B20,$C20,$D20),'[1]TTW in tpd'!$K$2:$L$273,2,FALSE)))</f>
        <v>8.2507174065789783</v>
      </c>
      <c r="F20">
        <f>IF(C20="CO2e",(VLOOKUP(CONCATENATE($A20,$B20,$C20,$D20),'[1]TTW in tpd'!$K$2:$L$273,2,FALSE))*$I$1,(VLOOKUP(CONCATENATE($A20,$B20,$C20,$D20),'[1]TTW in tpd'!$K$2:$L$273,2,FALSE)))</f>
        <v>8.2507174065789783</v>
      </c>
    </row>
    <row r="21" spans="1:6" x14ac:dyDescent="0.25">
      <c r="A21">
        <v>2039</v>
      </c>
      <c r="B21" t="s">
        <v>2</v>
      </c>
      <c r="C21" t="s">
        <v>12</v>
      </c>
      <c r="D21" t="s">
        <v>7</v>
      </c>
      <c r="E21">
        <f>IF(C21="CO2e",(VLOOKUP(CONCATENATE($A21,$B21,$C21,$D21),'[1]TTW in tpd'!$K$2:$L$273,2,FALSE))*$I$1,(VLOOKUP(CONCATENATE($A21,$B21,$C21,$D21),'[1]TTW in tpd'!$K$2:$L$273,2,FALSE)))</f>
        <v>8.9032985413904306</v>
      </c>
      <c r="F21">
        <f>IF(C21="CO2e",(VLOOKUP(CONCATENATE($A21,$B21,$C21,$D21),'[1]TTW in tpd'!$K$2:$L$273,2,FALSE))*$I$1,(VLOOKUP(CONCATENATE($A21,$B21,$C21,$D21),'[1]TTW in tpd'!$K$2:$L$273,2,FALSE)))</f>
        <v>8.9032985413904306</v>
      </c>
    </row>
    <row r="22" spans="1:6" x14ac:dyDescent="0.25">
      <c r="A22">
        <v>2040</v>
      </c>
      <c r="B22" t="s">
        <v>2</v>
      </c>
      <c r="C22" t="s">
        <v>12</v>
      </c>
      <c r="D22" t="s">
        <v>7</v>
      </c>
      <c r="E22">
        <f>IF(C22="CO2e",(VLOOKUP(CONCATENATE($A22,$B22,$C22,$D22),'[1]TTW in tpd'!$K$2:$L$273,2,FALSE))*$I$1,(VLOOKUP(CONCATENATE($A22,$B22,$C22,$D22),'[1]TTW in tpd'!$K$2:$L$273,2,FALSE)))</f>
        <v>9.5728041941611579</v>
      </c>
      <c r="F22">
        <f>IF(C22="CO2e",(VLOOKUP(CONCATENATE($A22,$B22,$C22,$D22),'[1]TTW in tpd'!$K$2:$L$273,2,FALSE))*$I$1,(VLOOKUP(CONCATENATE($A22,$B22,$C22,$D22),'[1]TTW in tpd'!$K$2:$L$273,2,FALSE)))</f>
        <v>9.5728041941611579</v>
      </c>
    </row>
    <row r="23" spans="1:6" x14ac:dyDescent="0.25">
      <c r="A23">
        <v>2041</v>
      </c>
      <c r="B23" t="s">
        <v>2</v>
      </c>
      <c r="C23" t="s">
        <v>12</v>
      </c>
      <c r="D23" t="s">
        <v>7</v>
      </c>
      <c r="E23">
        <f>IF(C23="CO2e",(VLOOKUP(CONCATENATE($A23,$B23,$C23,$D23),'[1]TTW in tpd'!$K$2:$L$273,2,FALSE))*$I$1,(VLOOKUP(CONCATENATE($A23,$B23,$C23,$D23),'[1]TTW in tpd'!$K$2:$L$273,2,FALSE)))</f>
        <v>10.295656979841507</v>
      </c>
      <c r="F23">
        <f>IF(C23="CO2e",(VLOOKUP(CONCATENATE($A23,$B23,$C23,$D23),'[1]TTW in tpd'!$K$2:$L$273,2,FALSE))*$I$1,(VLOOKUP(CONCATENATE($A23,$B23,$C23,$D23),'[1]TTW in tpd'!$K$2:$L$273,2,FALSE)))</f>
        <v>10.295656979841507</v>
      </c>
    </row>
    <row r="24" spans="1:6" x14ac:dyDescent="0.25">
      <c r="A24">
        <v>2042</v>
      </c>
      <c r="B24" t="s">
        <v>2</v>
      </c>
      <c r="C24" t="s">
        <v>12</v>
      </c>
      <c r="D24" t="s">
        <v>7</v>
      </c>
      <c r="E24">
        <f>IF(C24="CO2e",(VLOOKUP(CONCATENATE($A24,$B24,$C24,$D24),'[1]TTW in tpd'!$K$2:$L$273,2,FALSE))*$I$1,(VLOOKUP(CONCATENATE($A24,$B24,$C24,$D24),'[1]TTW in tpd'!$K$2:$L$273,2,FALSE)))</f>
        <v>11.022717212421171</v>
      </c>
      <c r="F24">
        <f>IF(C24="CO2e",(VLOOKUP(CONCATENATE($A24,$B24,$C24,$D24),'[1]TTW in tpd'!$K$2:$L$273,2,FALSE))*$I$1,(VLOOKUP(CONCATENATE($A24,$B24,$C24,$D24),'[1]TTW in tpd'!$K$2:$L$273,2,FALSE)))</f>
        <v>11.022717212421171</v>
      </c>
    </row>
    <row r="25" spans="1:6" x14ac:dyDescent="0.25">
      <c r="A25">
        <v>2043</v>
      </c>
      <c r="B25" t="s">
        <v>2</v>
      </c>
      <c r="C25" t="s">
        <v>12</v>
      </c>
      <c r="D25" t="s">
        <v>7</v>
      </c>
      <c r="E25">
        <f>IF(C25="CO2e",(VLOOKUP(CONCATENATE($A25,$B25,$C25,$D25),'[1]TTW in tpd'!$K$2:$L$273,2,FALSE))*$I$1,(VLOOKUP(CONCATENATE($A25,$B25,$C25,$D25),'[1]TTW in tpd'!$K$2:$L$273,2,FALSE)))</f>
        <v>11.762335969337371</v>
      </c>
      <c r="F25">
        <f>IF(C25="CO2e",(VLOOKUP(CONCATENATE($A25,$B25,$C25,$D25),'[1]TTW in tpd'!$K$2:$L$273,2,FALSE))*$I$1,(VLOOKUP(CONCATENATE($A25,$B25,$C25,$D25),'[1]TTW in tpd'!$K$2:$L$273,2,FALSE)))</f>
        <v>11.762335969337371</v>
      </c>
    </row>
    <row r="26" spans="1:6" x14ac:dyDescent="0.25">
      <c r="A26">
        <v>2044</v>
      </c>
      <c r="B26" t="s">
        <v>2</v>
      </c>
      <c r="C26" t="s">
        <v>12</v>
      </c>
      <c r="D26" t="s">
        <v>7</v>
      </c>
      <c r="E26">
        <f>IF(C26="CO2e",(VLOOKUP(CONCATENATE($A26,$B26,$C26,$D26),'[1]TTW in tpd'!$K$2:$L$273,2,FALSE))*$I$1,(VLOOKUP(CONCATENATE($A26,$B26,$C26,$D26),'[1]TTW in tpd'!$K$2:$L$273,2,FALSE)))</f>
        <v>12.503060910420704</v>
      </c>
      <c r="F26">
        <f>IF(C26="CO2e",(VLOOKUP(CONCATENATE($A26,$B26,$C26,$D26),'[1]TTW in tpd'!$K$2:$L$273,2,FALSE))*$I$1,(VLOOKUP(CONCATENATE($A26,$B26,$C26,$D26),'[1]TTW in tpd'!$K$2:$L$273,2,FALSE)))</f>
        <v>12.503060910420704</v>
      </c>
    </row>
    <row r="27" spans="1:6" x14ac:dyDescent="0.25">
      <c r="A27">
        <v>2045</v>
      </c>
      <c r="B27" t="s">
        <v>2</v>
      </c>
      <c r="C27" t="s">
        <v>12</v>
      </c>
      <c r="D27" t="s">
        <v>7</v>
      </c>
      <c r="E27">
        <f>IF(C27="CO2e",(VLOOKUP(CONCATENATE($A27,$B27,$C27,$D27),'[1]TTW in tpd'!$K$2:$L$273,2,FALSE))*$I$1,(VLOOKUP(CONCATENATE($A27,$B27,$C27,$D27),'[1]TTW in tpd'!$K$2:$L$273,2,FALSE)))</f>
        <v>13.249033733965387</v>
      </c>
      <c r="F27">
        <f>IF(C27="CO2e",(VLOOKUP(CONCATENATE($A27,$B27,$C27,$D27),'[1]TTW in tpd'!$K$2:$L$273,2,FALSE))*$I$1,(VLOOKUP(CONCATENATE($A27,$B27,$C27,$D27),'[1]TTW in tpd'!$K$2:$L$273,2,FALSE)))</f>
        <v>13.249033733965387</v>
      </c>
    </row>
    <row r="28" spans="1:6" x14ac:dyDescent="0.25">
      <c r="A28">
        <v>2046</v>
      </c>
      <c r="B28" t="s">
        <v>2</v>
      </c>
      <c r="C28" t="s">
        <v>12</v>
      </c>
      <c r="D28" t="s">
        <v>7</v>
      </c>
      <c r="E28">
        <f>IF(C28="CO2e",(VLOOKUP(CONCATENATE($A28,$B28,$C28,$D28),'[1]TTW in tpd'!$K$2:$L$273,2,FALSE))*$I$1,(VLOOKUP(CONCATENATE($A28,$B28,$C28,$D28),'[1]TTW in tpd'!$K$2:$L$273,2,FALSE)))</f>
        <v>13.99832916767021</v>
      </c>
      <c r="F28">
        <f>IF(C28="CO2e",(VLOOKUP(CONCATENATE($A28,$B28,$C28,$D28),'[1]TTW in tpd'!$K$2:$L$273,2,FALSE))*$I$1,(VLOOKUP(CONCATENATE($A28,$B28,$C28,$D28),'[1]TTW in tpd'!$K$2:$L$273,2,FALSE)))</f>
        <v>13.99832916767021</v>
      </c>
    </row>
    <row r="29" spans="1:6" x14ac:dyDescent="0.25">
      <c r="A29">
        <v>2047</v>
      </c>
      <c r="B29" t="s">
        <v>2</v>
      </c>
      <c r="C29" t="s">
        <v>12</v>
      </c>
      <c r="D29" t="s">
        <v>7</v>
      </c>
      <c r="E29">
        <f>IF(C29="CO2e",(VLOOKUP(CONCATENATE($A29,$B29,$C29,$D29),'[1]TTW in tpd'!$K$2:$L$273,2,FALSE))*$I$1,(VLOOKUP(CONCATENATE($A29,$B29,$C29,$D29),'[1]TTW in tpd'!$K$2:$L$273,2,FALSE)))</f>
        <v>14.744723687063225</v>
      </c>
      <c r="F29">
        <f>IF(C29="CO2e",(VLOOKUP(CONCATENATE($A29,$B29,$C29,$D29),'[1]TTW in tpd'!$K$2:$L$273,2,FALSE))*$I$1,(VLOOKUP(CONCATENATE($A29,$B29,$C29,$D29),'[1]TTW in tpd'!$K$2:$L$273,2,FALSE)))</f>
        <v>14.744723687063225</v>
      </c>
    </row>
    <row r="30" spans="1:6" x14ac:dyDescent="0.25">
      <c r="A30">
        <v>2048</v>
      </c>
      <c r="B30" t="s">
        <v>2</v>
      </c>
      <c r="C30" t="s">
        <v>12</v>
      </c>
      <c r="D30" t="s">
        <v>7</v>
      </c>
      <c r="E30">
        <f>IF(C30="CO2e",(VLOOKUP(CONCATENATE($A30,$B30,$C30,$D30),'[1]TTW in tpd'!$K$2:$L$273,2,FALSE))*$I$1,(VLOOKUP(CONCATENATE($A30,$B30,$C30,$D30),'[1]TTW in tpd'!$K$2:$L$273,2,FALSE)))</f>
        <v>15.491971091977128</v>
      </c>
      <c r="F30">
        <f>IF(C30="CO2e",(VLOOKUP(CONCATENATE($A30,$B30,$C30,$D30),'[1]TTW in tpd'!$K$2:$L$273,2,FALSE))*$I$1,(VLOOKUP(CONCATENATE($A30,$B30,$C30,$D30),'[1]TTW in tpd'!$K$2:$L$273,2,FALSE)))</f>
        <v>15.491971091977128</v>
      </c>
    </row>
    <row r="31" spans="1:6" x14ac:dyDescent="0.25">
      <c r="A31">
        <v>2049</v>
      </c>
      <c r="B31" t="s">
        <v>2</v>
      </c>
      <c r="C31" t="s">
        <v>12</v>
      </c>
      <c r="D31" t="s">
        <v>7</v>
      </c>
      <c r="E31">
        <f>IF(C31="CO2e",(VLOOKUP(CONCATENATE($A31,$B31,$C31,$D31),'[1]TTW in tpd'!$K$2:$L$273,2,FALSE))*$I$1,(VLOOKUP(CONCATENATE($A31,$B31,$C31,$D31),'[1]TTW in tpd'!$K$2:$L$273,2,FALSE)))</f>
        <v>16.270093093463416</v>
      </c>
      <c r="F31">
        <f>IF(C31="CO2e",(VLOOKUP(CONCATENATE($A31,$B31,$C31,$D31),'[1]TTW in tpd'!$K$2:$L$273,2,FALSE))*$I$1,(VLOOKUP(CONCATENATE($A31,$B31,$C31,$D31),'[1]TTW in tpd'!$K$2:$L$273,2,FALSE)))</f>
        <v>16.270093093463416</v>
      </c>
    </row>
    <row r="32" spans="1:6" x14ac:dyDescent="0.25">
      <c r="A32">
        <v>2050</v>
      </c>
      <c r="B32" t="s">
        <v>2</v>
      </c>
      <c r="C32" t="s">
        <v>12</v>
      </c>
      <c r="D32" t="s">
        <v>7</v>
      </c>
      <c r="E32">
        <f>IF(C32="CO2e",(VLOOKUP(CONCATENATE($A32,$B32,$C32,$D32),'[1]TTW in tpd'!$K$2:$L$273,2,FALSE))*$I$1,(VLOOKUP(CONCATENATE($A32,$B32,$C32,$D32),'[1]TTW in tpd'!$K$2:$L$273,2,FALSE)))</f>
        <v>17.046320052903482</v>
      </c>
      <c r="F32">
        <f>IF(C32="CO2e",(VLOOKUP(CONCATENATE($A32,$B32,$C32,$D32),'[1]TTW in tpd'!$K$2:$L$273,2,FALSE))*$I$1,(VLOOKUP(CONCATENATE($A32,$B32,$C32,$D32),'[1]TTW in tpd'!$K$2:$L$273,2,FALSE)))</f>
        <v>17.046320052903482</v>
      </c>
    </row>
    <row r="33" spans="1:6" x14ac:dyDescent="0.25">
      <c r="A33">
        <v>2020</v>
      </c>
      <c r="B33" t="s">
        <v>2</v>
      </c>
      <c r="C33" t="s">
        <v>13</v>
      </c>
      <c r="D33" t="s">
        <v>7</v>
      </c>
      <c r="E33">
        <f>IF(C33="CO2e",(VLOOKUP(CONCATENATE($A33,$B33,$C33,$D33),'[1]TTW in tpd'!$K$2:$L$273,2,FALSE))*$I$1,(VLOOKUP(CONCATENATE($A33,$B33,$C33,$D33),'[1]TTW in tpd'!$K$2:$L$273,2,FALSE)))</f>
        <v>0</v>
      </c>
      <c r="F33">
        <f>IF(C33="CO2e",(VLOOKUP(CONCATENATE($A33,$B33,$C33,$D33),'[1]TTW in tpd'!$K$2:$L$273,2,FALSE))*$I$1,(VLOOKUP(CONCATENATE($A33,$B33,$C33,$D33),'[1]TTW in tpd'!$K$2:$L$273,2,FALSE)))</f>
        <v>0</v>
      </c>
    </row>
    <row r="34" spans="1:6" x14ac:dyDescent="0.25">
      <c r="A34">
        <v>2021</v>
      </c>
      <c r="B34" t="s">
        <v>2</v>
      </c>
      <c r="C34" t="s">
        <v>13</v>
      </c>
      <c r="D34" t="s">
        <v>7</v>
      </c>
      <c r="E34">
        <f>IF(C34="CO2e",(VLOOKUP(CONCATENATE($A34,$B34,$C34,$D34),'[1]TTW in tpd'!$K$2:$L$273,2,FALSE))*$I$1,(VLOOKUP(CONCATENATE($A34,$B34,$C34,$D34),'[1]TTW in tpd'!$K$2:$L$273,2,FALSE)))</f>
        <v>1.0688542868910744E-2</v>
      </c>
      <c r="F34">
        <f>IF(C34="CO2e",(VLOOKUP(CONCATENATE($A34,$B34,$C34,$D34),'[1]TTW in tpd'!$K$2:$L$273,2,FALSE))*$I$1,(VLOOKUP(CONCATENATE($A34,$B34,$C34,$D34),'[1]TTW in tpd'!$K$2:$L$273,2,FALSE)))</f>
        <v>1.0688542868910744E-2</v>
      </c>
    </row>
    <row r="35" spans="1:6" x14ac:dyDescent="0.25">
      <c r="A35">
        <v>2022</v>
      </c>
      <c r="B35" t="s">
        <v>2</v>
      </c>
      <c r="C35" t="s">
        <v>13</v>
      </c>
      <c r="D35" t="s">
        <v>7</v>
      </c>
      <c r="E35">
        <f>IF(C35="CO2e",(VLOOKUP(CONCATENATE($A35,$B35,$C35,$D35),'[1]TTW in tpd'!$K$2:$L$273,2,FALSE))*$I$1,(VLOOKUP(CONCATENATE($A35,$B35,$C35,$D35),'[1]TTW in tpd'!$K$2:$L$273,2,FALSE)))</f>
        <v>2.1163850327905021E-2</v>
      </c>
      <c r="F35">
        <f>IF(C35="CO2e",(VLOOKUP(CONCATENATE($A35,$B35,$C35,$D35),'[1]TTW in tpd'!$K$2:$L$273,2,FALSE))*$I$1,(VLOOKUP(CONCATENATE($A35,$B35,$C35,$D35),'[1]TTW in tpd'!$K$2:$L$273,2,FALSE)))</f>
        <v>2.1163850327905021E-2</v>
      </c>
    </row>
    <row r="36" spans="1:6" x14ac:dyDescent="0.25">
      <c r="A36">
        <v>2023</v>
      </c>
      <c r="B36" t="s">
        <v>2</v>
      </c>
      <c r="C36" t="s">
        <v>13</v>
      </c>
      <c r="D36" t="s">
        <v>7</v>
      </c>
      <c r="E36">
        <f>IF(C36="CO2e",(VLOOKUP(CONCATENATE($A36,$B36,$C36,$D36),'[1]TTW in tpd'!$K$2:$L$273,2,FALSE))*$I$1,(VLOOKUP(CONCATENATE($A36,$B36,$C36,$D36),'[1]TTW in tpd'!$K$2:$L$273,2,FALSE)))</f>
        <v>3.1519343735702865E-2</v>
      </c>
      <c r="F36">
        <f>IF(C36="CO2e",(VLOOKUP(CONCATENATE($A36,$B36,$C36,$D36),'[1]TTW in tpd'!$K$2:$L$273,2,FALSE))*$I$1,(VLOOKUP(CONCATENATE($A36,$B36,$C36,$D36),'[1]TTW in tpd'!$K$2:$L$273,2,FALSE)))</f>
        <v>3.1519343735702865E-2</v>
      </c>
    </row>
    <row r="37" spans="1:6" x14ac:dyDescent="0.25">
      <c r="A37">
        <v>2024</v>
      </c>
      <c r="B37" t="s">
        <v>2</v>
      </c>
      <c r="C37" t="s">
        <v>13</v>
      </c>
      <c r="D37" t="s">
        <v>7</v>
      </c>
      <c r="E37">
        <f>IF(C37="CO2e",(VLOOKUP(CONCATENATE($A37,$B37,$C37,$D37),'[1]TTW in tpd'!$K$2:$L$273,2,FALSE))*$I$1,(VLOOKUP(CONCATENATE($A37,$B37,$C37,$D37),'[1]TTW in tpd'!$K$2:$L$273,2,FALSE)))</f>
        <v>4.1390734463228274E-2</v>
      </c>
      <c r="F37">
        <f>IF(C37="CO2e",(VLOOKUP(CONCATENATE($A37,$B37,$C37,$D37),'[1]TTW in tpd'!$K$2:$L$273,2,FALSE))*$I$1,(VLOOKUP(CONCATENATE($A37,$B37,$C37,$D37),'[1]TTW in tpd'!$K$2:$L$273,2,FALSE)))</f>
        <v>4.1390734463228274E-2</v>
      </c>
    </row>
    <row r="38" spans="1:6" x14ac:dyDescent="0.25">
      <c r="A38">
        <v>2025</v>
      </c>
      <c r="B38" t="s">
        <v>2</v>
      </c>
      <c r="C38" t="s">
        <v>13</v>
      </c>
      <c r="D38" t="s">
        <v>7</v>
      </c>
      <c r="E38">
        <f>IF(C38="CO2e",(VLOOKUP(CONCATENATE($A38,$B38,$C38,$D38),'[1]TTW in tpd'!$K$2:$L$273,2,FALSE))*$I$1,(VLOOKUP(CONCATENATE($A38,$B38,$C38,$D38),'[1]TTW in tpd'!$K$2:$L$273,2,FALSE)))</f>
        <v>5.1365838094553862E-2</v>
      </c>
      <c r="F38">
        <f>IF(C38="CO2e",(VLOOKUP(CONCATENATE($A38,$B38,$C38,$D38),'[1]TTW in tpd'!$K$2:$L$273,2,FALSE))*$I$1,(VLOOKUP(CONCATENATE($A38,$B38,$C38,$D38),'[1]TTW in tpd'!$K$2:$L$273,2,FALSE)))</f>
        <v>5.1365838094553862E-2</v>
      </c>
    </row>
    <row r="39" spans="1:6" x14ac:dyDescent="0.25">
      <c r="A39">
        <v>2026</v>
      </c>
      <c r="B39" t="s">
        <v>2</v>
      </c>
      <c r="C39" t="s">
        <v>13</v>
      </c>
      <c r="D39" t="s">
        <v>7</v>
      </c>
      <c r="E39">
        <f>IF(C39="CO2e",(VLOOKUP(CONCATENATE($A39,$B39,$C39,$D39),'[1]TTW in tpd'!$K$2:$L$273,2,FALSE))*$I$1,(VLOOKUP(CONCATENATE($A39,$B39,$C39,$D39),'[1]TTW in tpd'!$K$2:$L$273,2,FALSE)))</f>
        <v>6.5293487598159672E-2</v>
      </c>
      <c r="F39">
        <f>IF(C39="CO2e",(VLOOKUP(CONCATENATE($A39,$B39,$C39,$D39),'[1]TTW in tpd'!$K$2:$L$273,2,FALSE))*$I$1,(VLOOKUP(CONCATENATE($A39,$B39,$C39,$D39),'[1]TTW in tpd'!$K$2:$L$273,2,FALSE)))</f>
        <v>6.5293487598159672E-2</v>
      </c>
    </row>
    <row r="40" spans="1:6" x14ac:dyDescent="0.25">
      <c r="A40">
        <v>2027</v>
      </c>
      <c r="B40" t="s">
        <v>2</v>
      </c>
      <c r="C40" t="s">
        <v>13</v>
      </c>
      <c r="D40" t="s">
        <v>7</v>
      </c>
      <c r="E40">
        <f>IF(C40="CO2e",(VLOOKUP(CONCATENATE($A40,$B40,$C40,$D40),'[1]TTW in tpd'!$K$2:$L$273,2,FALSE))*$I$1,(VLOOKUP(CONCATENATE($A40,$B40,$C40,$D40),'[1]TTW in tpd'!$K$2:$L$273,2,FALSE)))</f>
        <v>7.8951900533081654E-2</v>
      </c>
      <c r="F40">
        <f>IF(C40="CO2e",(VLOOKUP(CONCATENATE($A40,$B40,$C40,$D40),'[1]TTW in tpd'!$K$2:$L$273,2,FALSE))*$I$1,(VLOOKUP(CONCATENATE($A40,$B40,$C40,$D40),'[1]TTW in tpd'!$K$2:$L$273,2,FALSE)))</f>
        <v>7.8951900533081654E-2</v>
      </c>
    </row>
    <row r="41" spans="1:6" x14ac:dyDescent="0.25">
      <c r="A41">
        <v>2028</v>
      </c>
      <c r="B41" t="s">
        <v>2</v>
      </c>
      <c r="C41" t="s">
        <v>13</v>
      </c>
      <c r="D41" t="s">
        <v>7</v>
      </c>
      <c r="E41">
        <f>IF(C41="CO2e",(VLOOKUP(CONCATENATE($A41,$B41,$C41,$D41),'[1]TTW in tpd'!$K$2:$L$273,2,FALSE))*$I$1,(VLOOKUP(CONCATENATE($A41,$B41,$C41,$D41),'[1]TTW in tpd'!$K$2:$L$273,2,FALSE)))</f>
        <v>8.9428941728653566E-2</v>
      </c>
      <c r="F41">
        <f>IF(C41="CO2e",(VLOOKUP(CONCATENATE($A41,$B41,$C41,$D41),'[1]TTW in tpd'!$K$2:$L$273,2,FALSE))*$I$1,(VLOOKUP(CONCATENATE($A41,$B41,$C41,$D41),'[1]TTW in tpd'!$K$2:$L$273,2,FALSE)))</f>
        <v>8.9428941728653566E-2</v>
      </c>
    </row>
    <row r="42" spans="1:6" x14ac:dyDescent="0.25">
      <c r="A42">
        <v>2029</v>
      </c>
      <c r="B42" t="s">
        <v>2</v>
      </c>
      <c r="C42" t="s">
        <v>13</v>
      </c>
      <c r="D42" t="s">
        <v>7</v>
      </c>
      <c r="E42">
        <f>IF(C42="CO2e",(VLOOKUP(CONCATENATE($A42,$B42,$C42,$D42),'[1]TTW in tpd'!$K$2:$L$273,2,FALSE))*$I$1,(VLOOKUP(CONCATENATE($A42,$B42,$C42,$D42),'[1]TTW in tpd'!$K$2:$L$273,2,FALSE)))</f>
        <v>0.10072556394845389</v>
      </c>
      <c r="F42">
        <f>IF(C42="CO2e",(VLOOKUP(CONCATENATE($A42,$B42,$C42,$D42),'[1]TTW in tpd'!$K$2:$L$273,2,FALSE))*$I$1,(VLOOKUP(CONCATENATE($A42,$B42,$C42,$D42),'[1]TTW in tpd'!$K$2:$L$273,2,FALSE)))</f>
        <v>0.10072556394845389</v>
      </c>
    </row>
    <row r="43" spans="1:6" x14ac:dyDescent="0.25">
      <c r="A43">
        <v>2030</v>
      </c>
      <c r="B43" t="s">
        <v>2</v>
      </c>
      <c r="C43" t="s">
        <v>13</v>
      </c>
      <c r="D43" t="s">
        <v>7</v>
      </c>
      <c r="E43">
        <f>IF(C43="CO2e",(VLOOKUP(CONCATENATE($A43,$B43,$C43,$D43),'[1]TTW in tpd'!$K$2:$L$273,2,FALSE))*$I$1,(VLOOKUP(CONCATENATE($A43,$B43,$C43,$D43),'[1]TTW in tpd'!$K$2:$L$273,2,FALSE)))</f>
        <v>0.11300980497379864</v>
      </c>
      <c r="F43">
        <f>IF(C43="CO2e",(VLOOKUP(CONCATENATE($A43,$B43,$C43,$D43),'[1]TTW in tpd'!$K$2:$L$273,2,FALSE))*$I$1,(VLOOKUP(CONCATENATE($A43,$B43,$C43,$D43),'[1]TTW in tpd'!$K$2:$L$273,2,FALSE)))</f>
        <v>0.11300980497379864</v>
      </c>
    </row>
    <row r="44" spans="1:6" x14ac:dyDescent="0.25">
      <c r="A44">
        <v>2031</v>
      </c>
      <c r="B44" t="s">
        <v>2</v>
      </c>
      <c r="C44" t="s">
        <v>13</v>
      </c>
      <c r="D44" t="s">
        <v>7</v>
      </c>
      <c r="E44">
        <f>IF(C44="CO2e",(VLOOKUP(CONCATENATE($A44,$B44,$C44,$D44),'[1]TTW in tpd'!$K$2:$L$273,2,FALSE))*$I$1,(VLOOKUP(CONCATENATE($A44,$B44,$C44,$D44),'[1]TTW in tpd'!$K$2:$L$273,2,FALSE)))</f>
        <v>0.12676332386996148</v>
      </c>
      <c r="F44">
        <f>IF(C44="CO2e",(VLOOKUP(CONCATENATE($A44,$B44,$C44,$D44),'[1]TTW in tpd'!$K$2:$L$273,2,FALSE))*$I$1,(VLOOKUP(CONCATENATE($A44,$B44,$C44,$D44),'[1]TTW in tpd'!$K$2:$L$273,2,FALSE)))</f>
        <v>0.12676332386996148</v>
      </c>
    </row>
    <row r="45" spans="1:6" x14ac:dyDescent="0.25">
      <c r="A45">
        <v>2032</v>
      </c>
      <c r="B45" t="s">
        <v>2</v>
      </c>
      <c r="C45" t="s">
        <v>13</v>
      </c>
      <c r="D45" t="s">
        <v>7</v>
      </c>
      <c r="E45">
        <f>IF(C45="CO2e",(VLOOKUP(CONCATENATE($A45,$B45,$C45,$D45),'[1]TTW in tpd'!$K$2:$L$273,2,FALSE))*$I$1,(VLOOKUP(CONCATENATE($A45,$B45,$C45,$D45),'[1]TTW in tpd'!$K$2:$L$273,2,FALSE)))</f>
        <v>0.14005661361141031</v>
      </c>
      <c r="F45">
        <f>IF(C45="CO2e",(VLOOKUP(CONCATENATE($A45,$B45,$C45,$D45),'[1]TTW in tpd'!$K$2:$L$273,2,FALSE))*$I$1,(VLOOKUP(CONCATENATE($A45,$B45,$C45,$D45),'[1]TTW in tpd'!$K$2:$L$273,2,FALSE)))</f>
        <v>0.14005661361141031</v>
      </c>
    </row>
    <row r="46" spans="1:6" x14ac:dyDescent="0.25">
      <c r="A46">
        <v>2033</v>
      </c>
      <c r="B46" t="s">
        <v>2</v>
      </c>
      <c r="C46" t="s">
        <v>13</v>
      </c>
      <c r="D46" t="s">
        <v>7</v>
      </c>
      <c r="E46">
        <f>IF(C46="CO2e",(VLOOKUP(CONCATENATE($A46,$B46,$C46,$D46),'[1]TTW in tpd'!$K$2:$L$273,2,FALSE))*$I$1,(VLOOKUP(CONCATENATE($A46,$B46,$C46,$D46),'[1]TTW in tpd'!$K$2:$L$273,2,FALSE)))</f>
        <v>0.154704884105064</v>
      </c>
      <c r="F46">
        <f>IF(C46="CO2e",(VLOOKUP(CONCATENATE($A46,$B46,$C46,$D46),'[1]TTW in tpd'!$K$2:$L$273,2,FALSE))*$I$1,(VLOOKUP(CONCATENATE($A46,$B46,$C46,$D46),'[1]TTW in tpd'!$K$2:$L$273,2,FALSE)))</f>
        <v>0.154704884105064</v>
      </c>
    </row>
    <row r="47" spans="1:6" x14ac:dyDescent="0.25">
      <c r="A47">
        <v>2034</v>
      </c>
      <c r="B47" t="s">
        <v>2</v>
      </c>
      <c r="C47" t="s">
        <v>13</v>
      </c>
      <c r="D47" t="s">
        <v>7</v>
      </c>
      <c r="E47">
        <f>IF(C47="CO2e",(VLOOKUP(CONCATENATE($A47,$B47,$C47,$D47),'[1]TTW in tpd'!$K$2:$L$273,2,FALSE))*$I$1,(VLOOKUP(CONCATENATE($A47,$B47,$C47,$D47),'[1]TTW in tpd'!$K$2:$L$273,2,FALSE)))</f>
        <v>0.16978815240782419</v>
      </c>
      <c r="F47">
        <f>IF(C47="CO2e",(VLOOKUP(CONCATENATE($A47,$B47,$C47,$D47),'[1]TTW in tpd'!$K$2:$L$273,2,FALSE))*$I$1,(VLOOKUP(CONCATENATE($A47,$B47,$C47,$D47),'[1]TTW in tpd'!$K$2:$L$273,2,FALSE)))</f>
        <v>0.16978815240782419</v>
      </c>
    </row>
    <row r="48" spans="1:6" x14ac:dyDescent="0.25">
      <c r="A48">
        <v>2035</v>
      </c>
      <c r="B48" t="s">
        <v>2</v>
      </c>
      <c r="C48" t="s">
        <v>13</v>
      </c>
      <c r="D48" t="s">
        <v>7</v>
      </c>
      <c r="E48">
        <f>IF(C48="CO2e",(VLOOKUP(CONCATENATE($A48,$B48,$C48,$D48),'[1]TTW in tpd'!$K$2:$L$273,2,FALSE))*$I$1,(VLOOKUP(CONCATENATE($A48,$B48,$C48,$D48),'[1]TTW in tpd'!$K$2:$L$273,2,FALSE)))</f>
        <v>0.18552296370876808</v>
      </c>
      <c r="F48">
        <f>IF(C48="CO2e",(VLOOKUP(CONCATENATE($A48,$B48,$C48,$D48),'[1]TTW in tpd'!$K$2:$L$273,2,FALSE))*$I$1,(VLOOKUP(CONCATENATE($A48,$B48,$C48,$D48),'[1]TTW in tpd'!$K$2:$L$273,2,FALSE)))</f>
        <v>0.18552296370876808</v>
      </c>
    </row>
    <row r="49" spans="1:6" x14ac:dyDescent="0.25">
      <c r="A49">
        <v>2036</v>
      </c>
      <c r="B49" t="s">
        <v>2</v>
      </c>
      <c r="C49" t="s">
        <v>13</v>
      </c>
      <c r="D49" t="s">
        <v>7</v>
      </c>
      <c r="E49">
        <f>IF(C49="CO2e",(VLOOKUP(CONCATENATE($A49,$B49,$C49,$D49),'[1]TTW in tpd'!$K$2:$L$273,2,FALSE))*$I$1,(VLOOKUP(CONCATENATE($A49,$B49,$C49,$D49),'[1]TTW in tpd'!$K$2:$L$273,2,FALSE)))</f>
        <v>0.20212603598146739</v>
      </c>
      <c r="F49">
        <f>IF(C49="CO2e",(VLOOKUP(CONCATENATE($A49,$B49,$C49,$D49),'[1]TTW in tpd'!$K$2:$L$273,2,FALSE))*$I$1,(VLOOKUP(CONCATENATE($A49,$B49,$C49,$D49),'[1]TTW in tpd'!$K$2:$L$273,2,FALSE)))</f>
        <v>0.20212603598146739</v>
      </c>
    </row>
    <row r="50" spans="1:6" x14ac:dyDescent="0.25">
      <c r="A50">
        <v>2037</v>
      </c>
      <c r="B50" t="s">
        <v>2</v>
      </c>
      <c r="C50" t="s">
        <v>13</v>
      </c>
      <c r="D50" t="s">
        <v>7</v>
      </c>
      <c r="E50">
        <f>IF(C50="CO2e",(VLOOKUP(CONCATENATE($A50,$B50,$C50,$D50),'[1]TTW in tpd'!$K$2:$L$273,2,FALSE))*$I$1,(VLOOKUP(CONCATENATE($A50,$B50,$C50,$D50),'[1]TTW in tpd'!$K$2:$L$273,2,FALSE)))</f>
        <v>0.21919953132099501</v>
      </c>
      <c r="F50">
        <f>IF(C50="CO2e",(VLOOKUP(CONCATENATE($A50,$B50,$C50,$D50),'[1]TTW in tpd'!$K$2:$L$273,2,FALSE))*$I$1,(VLOOKUP(CONCATENATE($A50,$B50,$C50,$D50),'[1]TTW in tpd'!$K$2:$L$273,2,FALSE)))</f>
        <v>0.21919953132099501</v>
      </c>
    </row>
    <row r="51" spans="1:6" x14ac:dyDescent="0.25">
      <c r="A51">
        <v>2038</v>
      </c>
      <c r="B51" t="s">
        <v>2</v>
      </c>
      <c r="C51" t="s">
        <v>13</v>
      </c>
      <c r="D51" t="s">
        <v>7</v>
      </c>
      <c r="E51">
        <f>IF(C51="CO2e",(VLOOKUP(CONCATENATE($A51,$B51,$C51,$D51),'[1]TTW in tpd'!$K$2:$L$273,2,FALSE))*$I$1,(VLOOKUP(CONCATENATE($A51,$B51,$C51,$D51),'[1]TTW in tpd'!$K$2:$L$273,2,FALSE)))</f>
        <v>0.23688144367717157</v>
      </c>
      <c r="F51">
        <f>IF(C51="CO2e",(VLOOKUP(CONCATENATE($A51,$B51,$C51,$D51),'[1]TTW in tpd'!$K$2:$L$273,2,FALSE))*$I$1,(VLOOKUP(CONCATENATE($A51,$B51,$C51,$D51),'[1]TTW in tpd'!$K$2:$L$273,2,FALSE)))</f>
        <v>0.23688144367717157</v>
      </c>
    </row>
    <row r="52" spans="1:6" x14ac:dyDescent="0.25">
      <c r="A52">
        <v>2039</v>
      </c>
      <c r="B52" t="s">
        <v>2</v>
      </c>
      <c r="C52" t="s">
        <v>13</v>
      </c>
      <c r="D52" t="s">
        <v>7</v>
      </c>
      <c r="E52">
        <f>IF(C52="CO2e",(VLOOKUP(CONCATENATE($A52,$B52,$C52,$D52),'[1]TTW in tpd'!$K$2:$L$273,2,FALSE))*$I$1,(VLOOKUP(CONCATENATE($A52,$B52,$C52,$D52),'[1]TTW in tpd'!$K$2:$L$273,2,FALSE)))</f>
        <v>0.2551381591982762</v>
      </c>
      <c r="F52">
        <f>IF(C52="CO2e",(VLOOKUP(CONCATENATE($A52,$B52,$C52,$D52),'[1]TTW in tpd'!$K$2:$L$273,2,FALSE))*$I$1,(VLOOKUP(CONCATENATE($A52,$B52,$C52,$D52),'[1]TTW in tpd'!$K$2:$L$273,2,FALSE)))</f>
        <v>0.2551381591982762</v>
      </c>
    </row>
    <row r="53" spans="1:6" x14ac:dyDescent="0.25">
      <c r="A53">
        <v>2040</v>
      </c>
      <c r="B53" t="s">
        <v>2</v>
      </c>
      <c r="C53" t="s">
        <v>13</v>
      </c>
      <c r="D53" t="s">
        <v>7</v>
      </c>
      <c r="E53">
        <f>IF(C53="CO2e",(VLOOKUP(CONCATENATE($A53,$B53,$C53,$D53),'[1]TTW in tpd'!$K$2:$L$273,2,FALSE))*$I$1,(VLOOKUP(CONCATENATE($A53,$B53,$C53,$D53),'[1]TTW in tpd'!$K$2:$L$273,2,FALSE)))</f>
        <v>0.27399166944865694</v>
      </c>
      <c r="F53">
        <f>IF(C53="CO2e",(VLOOKUP(CONCATENATE($A53,$B53,$C53,$D53),'[1]TTW in tpd'!$K$2:$L$273,2,FALSE))*$I$1,(VLOOKUP(CONCATENATE($A53,$B53,$C53,$D53),'[1]TTW in tpd'!$K$2:$L$273,2,FALSE)))</f>
        <v>0.27399166944865694</v>
      </c>
    </row>
    <row r="54" spans="1:6" x14ac:dyDescent="0.25">
      <c r="A54">
        <v>2041</v>
      </c>
      <c r="B54" t="s">
        <v>2</v>
      </c>
      <c r="C54" t="s">
        <v>13</v>
      </c>
      <c r="D54" t="s">
        <v>7</v>
      </c>
      <c r="E54">
        <f>IF(C54="CO2e",(VLOOKUP(CONCATENATE($A54,$B54,$C54,$D54),'[1]TTW in tpd'!$K$2:$L$273,2,FALSE))*$I$1,(VLOOKUP(CONCATENATE($A54,$B54,$C54,$D54),'[1]TTW in tpd'!$K$2:$L$273,2,FALSE)))</f>
        <v>0.29509391233910831</v>
      </c>
      <c r="F54">
        <f>IF(C54="CO2e",(VLOOKUP(CONCATENATE($A54,$B54,$C54,$D54),'[1]TTW in tpd'!$K$2:$L$273,2,FALSE))*$I$1,(VLOOKUP(CONCATENATE($A54,$B54,$C54,$D54),'[1]TTW in tpd'!$K$2:$L$273,2,FALSE)))</f>
        <v>0.29509391233910831</v>
      </c>
    </row>
    <row r="55" spans="1:6" x14ac:dyDescent="0.25">
      <c r="A55">
        <v>2042</v>
      </c>
      <c r="B55" t="s">
        <v>2</v>
      </c>
      <c r="C55" t="s">
        <v>13</v>
      </c>
      <c r="D55" t="s">
        <v>7</v>
      </c>
      <c r="E55">
        <f>IF(C55="CO2e",(VLOOKUP(CONCATENATE($A55,$B55,$C55,$D55),'[1]TTW in tpd'!$K$2:$L$273,2,FALSE))*$I$1,(VLOOKUP(CONCATENATE($A55,$B55,$C55,$D55),'[1]TTW in tpd'!$K$2:$L$273,2,FALSE)))</f>
        <v>0.31639892581426965</v>
      </c>
      <c r="F55">
        <f>IF(C55="CO2e",(VLOOKUP(CONCATENATE($A55,$B55,$C55,$D55),'[1]TTW in tpd'!$K$2:$L$273,2,FALSE))*$I$1,(VLOOKUP(CONCATENATE($A55,$B55,$C55,$D55),'[1]TTW in tpd'!$K$2:$L$273,2,FALSE)))</f>
        <v>0.31639892581426965</v>
      </c>
    </row>
    <row r="56" spans="1:6" x14ac:dyDescent="0.25">
      <c r="A56">
        <v>2043</v>
      </c>
      <c r="B56" t="s">
        <v>2</v>
      </c>
      <c r="C56" t="s">
        <v>13</v>
      </c>
      <c r="D56" t="s">
        <v>7</v>
      </c>
      <c r="E56">
        <f>IF(C56="CO2e",(VLOOKUP(CONCATENATE($A56,$B56,$C56,$D56),'[1]TTW in tpd'!$K$2:$L$273,2,FALSE))*$I$1,(VLOOKUP(CONCATENATE($A56,$B56,$C56,$D56),'[1]TTW in tpd'!$K$2:$L$273,2,FALSE)))</f>
        <v>0.33833784319827709</v>
      </c>
      <c r="F56">
        <f>IF(C56="CO2e",(VLOOKUP(CONCATENATE($A56,$B56,$C56,$D56),'[1]TTW in tpd'!$K$2:$L$273,2,FALSE))*$I$1,(VLOOKUP(CONCATENATE($A56,$B56,$C56,$D56),'[1]TTW in tpd'!$K$2:$L$273,2,FALSE)))</f>
        <v>0.33833784319827709</v>
      </c>
    </row>
    <row r="57" spans="1:6" x14ac:dyDescent="0.25">
      <c r="A57">
        <v>2044</v>
      </c>
      <c r="B57" t="s">
        <v>2</v>
      </c>
      <c r="C57" t="s">
        <v>13</v>
      </c>
      <c r="D57" t="s">
        <v>7</v>
      </c>
      <c r="E57">
        <f>IF(C57="CO2e",(VLOOKUP(CONCATENATE($A57,$B57,$C57,$D57),'[1]TTW in tpd'!$K$2:$L$273,2,FALSE))*$I$1,(VLOOKUP(CONCATENATE($A57,$B57,$C57,$D57),'[1]TTW in tpd'!$K$2:$L$273,2,FALSE)))</f>
        <v>0.36087453750276333</v>
      </c>
      <c r="F57">
        <f>IF(C57="CO2e",(VLOOKUP(CONCATENATE($A57,$B57,$C57,$D57),'[1]TTW in tpd'!$K$2:$L$273,2,FALSE))*$I$1,(VLOOKUP(CONCATENATE($A57,$B57,$C57,$D57),'[1]TTW in tpd'!$K$2:$L$273,2,FALSE)))</f>
        <v>0.36087453750276333</v>
      </c>
    </row>
    <row r="58" spans="1:6" x14ac:dyDescent="0.25">
      <c r="A58">
        <v>2045</v>
      </c>
      <c r="B58" t="s">
        <v>2</v>
      </c>
      <c r="C58" t="s">
        <v>13</v>
      </c>
      <c r="D58" t="s">
        <v>7</v>
      </c>
      <c r="E58">
        <f>IF(C58="CO2e",(VLOOKUP(CONCATENATE($A58,$B58,$C58,$D58),'[1]TTW in tpd'!$K$2:$L$273,2,FALSE))*$I$1,(VLOOKUP(CONCATENATE($A58,$B58,$C58,$D58),'[1]TTW in tpd'!$K$2:$L$273,2,FALSE)))</f>
        <v>0.38395878992856791</v>
      </c>
      <c r="F58">
        <f>IF(C58="CO2e",(VLOOKUP(CONCATENATE($A58,$B58,$C58,$D58),'[1]TTW in tpd'!$K$2:$L$273,2,FALSE))*$I$1,(VLOOKUP(CONCATENATE($A58,$B58,$C58,$D58),'[1]TTW in tpd'!$K$2:$L$273,2,FALSE)))</f>
        <v>0.38395878992856791</v>
      </c>
    </row>
    <row r="59" spans="1:6" x14ac:dyDescent="0.25">
      <c r="A59">
        <v>2046</v>
      </c>
      <c r="B59" t="s">
        <v>2</v>
      </c>
      <c r="C59" t="s">
        <v>13</v>
      </c>
      <c r="D59" t="s">
        <v>7</v>
      </c>
      <c r="E59">
        <f>IF(C59="CO2e",(VLOOKUP(CONCATENATE($A59,$B59,$C59,$D59),'[1]TTW in tpd'!$K$2:$L$273,2,FALSE))*$I$1,(VLOOKUP(CONCATENATE($A59,$B59,$C59,$D59),'[1]TTW in tpd'!$K$2:$L$273,2,FALSE)))</f>
        <v>0.40754302759828392</v>
      </c>
      <c r="F59">
        <f>IF(C59="CO2e",(VLOOKUP(CONCATENATE($A59,$B59,$C59,$D59),'[1]TTW in tpd'!$K$2:$L$273,2,FALSE))*$I$1,(VLOOKUP(CONCATENATE($A59,$B59,$C59,$D59),'[1]TTW in tpd'!$K$2:$L$273,2,FALSE)))</f>
        <v>0.40754302759828392</v>
      </c>
    </row>
    <row r="60" spans="1:6" x14ac:dyDescent="0.25">
      <c r="A60">
        <v>2047</v>
      </c>
      <c r="B60" t="s">
        <v>2</v>
      </c>
      <c r="C60" t="s">
        <v>13</v>
      </c>
      <c r="D60" t="s">
        <v>7</v>
      </c>
      <c r="E60">
        <f>IF(C60="CO2e",(VLOOKUP(CONCATENATE($A60,$B60,$C60,$D60),'[1]TTW in tpd'!$K$2:$L$273,2,FALSE))*$I$1,(VLOOKUP(CONCATENATE($A60,$B60,$C60,$D60),'[1]TTW in tpd'!$K$2:$L$273,2,FALSE)))</f>
        <v>0.43155916665585281</v>
      </c>
      <c r="F60">
        <f>IF(C60="CO2e",(VLOOKUP(CONCATENATE($A60,$B60,$C60,$D60),'[1]TTW in tpd'!$K$2:$L$273,2,FALSE))*$I$1,(VLOOKUP(CONCATENATE($A60,$B60,$C60,$D60),'[1]TTW in tpd'!$K$2:$L$273,2,FALSE)))</f>
        <v>0.43155916665585281</v>
      </c>
    </row>
    <row r="61" spans="1:6" x14ac:dyDescent="0.25">
      <c r="A61">
        <v>2048</v>
      </c>
      <c r="B61" t="s">
        <v>2</v>
      </c>
      <c r="C61" t="s">
        <v>13</v>
      </c>
      <c r="D61" t="s">
        <v>7</v>
      </c>
      <c r="E61">
        <f>IF(C61="CO2e",(VLOOKUP(CONCATENATE($A61,$B61,$C61,$D61),'[1]TTW in tpd'!$K$2:$L$273,2,FALSE))*$I$1,(VLOOKUP(CONCATENATE($A61,$B61,$C61,$D61),'[1]TTW in tpd'!$K$2:$L$273,2,FALSE)))</f>
        <v>0.45597677906482542</v>
      </c>
      <c r="F61">
        <f>IF(C61="CO2e",(VLOOKUP(CONCATENATE($A61,$B61,$C61,$D61),'[1]TTW in tpd'!$K$2:$L$273,2,FALSE))*$I$1,(VLOOKUP(CONCATENATE($A61,$B61,$C61,$D61),'[1]TTW in tpd'!$K$2:$L$273,2,FALSE)))</f>
        <v>0.45597677906482542</v>
      </c>
    </row>
    <row r="62" spans="1:6" x14ac:dyDescent="0.25">
      <c r="A62">
        <v>2049</v>
      </c>
      <c r="B62" t="s">
        <v>2</v>
      </c>
      <c r="C62" t="s">
        <v>13</v>
      </c>
      <c r="D62" t="s">
        <v>7</v>
      </c>
      <c r="E62">
        <f>IF(C62="CO2e",(VLOOKUP(CONCATENATE($A62,$B62,$C62,$D62),'[1]TTW in tpd'!$K$2:$L$273,2,FALSE))*$I$1,(VLOOKUP(CONCATENATE($A62,$B62,$C62,$D62),'[1]TTW in tpd'!$K$2:$L$273,2,FALSE)))</f>
        <v>0.48098764879143641</v>
      </c>
      <c r="F62">
        <f>IF(C62="CO2e",(VLOOKUP(CONCATENATE($A62,$B62,$C62,$D62),'[1]TTW in tpd'!$K$2:$L$273,2,FALSE))*$I$1,(VLOOKUP(CONCATENATE($A62,$B62,$C62,$D62),'[1]TTW in tpd'!$K$2:$L$273,2,FALSE)))</f>
        <v>0.48098764879143641</v>
      </c>
    </row>
    <row r="63" spans="1:6" x14ac:dyDescent="0.25">
      <c r="A63">
        <v>2050</v>
      </c>
      <c r="B63" t="s">
        <v>2</v>
      </c>
      <c r="C63" t="s">
        <v>13</v>
      </c>
      <c r="D63" t="s">
        <v>7</v>
      </c>
      <c r="E63">
        <f>IF(C63="CO2e",(VLOOKUP(CONCATENATE($A63,$B63,$C63,$D63),'[1]TTW in tpd'!$K$2:$L$273,2,FALSE))*$I$1,(VLOOKUP(CONCATENATE($A63,$B63,$C63,$D63),'[1]TTW in tpd'!$K$2:$L$273,2,FALSE)))</f>
        <v>0.50627628437846139</v>
      </c>
      <c r="F63">
        <f>IF(C63="CO2e",(VLOOKUP(CONCATENATE($A63,$B63,$C63,$D63),'[1]TTW in tpd'!$K$2:$L$273,2,FALSE))*$I$1,(VLOOKUP(CONCATENATE($A63,$B63,$C63,$D63),'[1]TTW in tpd'!$K$2:$L$273,2,FALSE)))</f>
        <v>0.50627628437846139</v>
      </c>
    </row>
    <row r="64" spans="1:6" x14ac:dyDescent="0.25">
      <c r="A64">
        <v>2020</v>
      </c>
      <c r="B64" t="s">
        <v>2</v>
      </c>
      <c r="C64" t="s">
        <v>14</v>
      </c>
      <c r="D64" t="s">
        <v>7</v>
      </c>
      <c r="E64">
        <f>IF(C64="CO2e",(VLOOKUP(CONCATENATE($A64,$B64,$C64,$D64),'[1]TTW in tpd'!$K$2:$L$273,2,FALSE))*$I$1,(VLOOKUP(CONCATENATE($A64,$B64,$C64,$D64),'[1]TTW in tpd'!$K$2:$L$273,2,FALSE)))</f>
        <v>5.6843418860808015E-14</v>
      </c>
      <c r="F64">
        <f>IF(C64="CO2e",(VLOOKUP(CONCATENATE($A64,$B64,$C64,$D64),'[1]TTW in tpd'!$K$2:$L$273,2,FALSE))*$I$1,(VLOOKUP(CONCATENATE($A64,$B64,$C64,$D64),'[1]TTW in tpd'!$K$2:$L$273,2,FALSE)))</f>
        <v>5.6843418860808015E-14</v>
      </c>
    </row>
    <row r="65" spans="1:6" x14ac:dyDescent="0.25">
      <c r="A65">
        <v>2021</v>
      </c>
      <c r="B65" t="s">
        <v>2</v>
      </c>
      <c r="C65" t="s">
        <v>14</v>
      </c>
      <c r="D65" t="s">
        <v>7</v>
      </c>
      <c r="E65">
        <f>IF(C65="CO2e",(VLOOKUP(CONCATENATE($A65,$B65,$C65,$D65),'[1]TTW in tpd'!$K$2:$L$273,2,FALSE))*$I$1,(VLOOKUP(CONCATENATE($A65,$B65,$C65,$D65),'[1]TTW in tpd'!$K$2:$L$273,2,FALSE)))</f>
        <v>0.63293837669354502</v>
      </c>
      <c r="F65">
        <f>IF(C65="CO2e",(VLOOKUP(CONCATENATE($A65,$B65,$C65,$D65),'[1]TTW in tpd'!$K$2:$L$273,2,FALSE))*$I$1,(VLOOKUP(CONCATENATE($A65,$B65,$C65,$D65),'[1]TTW in tpd'!$K$2:$L$273,2,FALSE)))</f>
        <v>0.63293837669354502</v>
      </c>
    </row>
    <row r="66" spans="1:6" x14ac:dyDescent="0.25">
      <c r="A66">
        <v>2022</v>
      </c>
      <c r="B66" t="s">
        <v>2</v>
      </c>
      <c r="C66" t="s">
        <v>14</v>
      </c>
      <c r="D66" t="s">
        <v>7</v>
      </c>
      <c r="E66">
        <f>IF(C66="CO2e",(VLOOKUP(CONCATENATE($A66,$B66,$C66,$D66),'[1]TTW in tpd'!$K$2:$L$273,2,FALSE))*$I$1,(VLOOKUP(CONCATENATE($A66,$B66,$C66,$D66),'[1]TTW in tpd'!$K$2:$L$273,2,FALSE)))</f>
        <v>1.1883385953230743</v>
      </c>
      <c r="F66">
        <f>IF(C66="CO2e",(VLOOKUP(CONCATENATE($A66,$B66,$C66,$D66),'[1]TTW in tpd'!$K$2:$L$273,2,FALSE))*$I$1,(VLOOKUP(CONCATENATE($A66,$B66,$C66,$D66),'[1]TTW in tpd'!$K$2:$L$273,2,FALSE)))</f>
        <v>1.1883385953230743</v>
      </c>
    </row>
    <row r="67" spans="1:6" x14ac:dyDescent="0.25">
      <c r="A67">
        <v>2023</v>
      </c>
      <c r="B67" t="s">
        <v>2</v>
      </c>
      <c r="C67" t="s">
        <v>14</v>
      </c>
      <c r="D67" t="s">
        <v>7</v>
      </c>
      <c r="E67">
        <f>IF(C67="CO2e",(VLOOKUP(CONCATENATE($A67,$B67,$C67,$D67),'[1]TTW in tpd'!$K$2:$L$273,2,FALSE))*$I$1,(VLOOKUP(CONCATENATE($A67,$B67,$C67,$D67),'[1]TTW in tpd'!$K$2:$L$273,2,FALSE)))</f>
        <v>1.6858715835554676</v>
      </c>
      <c r="F67">
        <f>IF(C67="CO2e",(VLOOKUP(CONCATENATE($A67,$B67,$C67,$D67),'[1]TTW in tpd'!$K$2:$L$273,2,FALSE))*$I$1,(VLOOKUP(CONCATENATE($A67,$B67,$C67,$D67),'[1]TTW in tpd'!$K$2:$L$273,2,FALSE)))</f>
        <v>1.6858715835554676</v>
      </c>
    </row>
    <row r="68" spans="1:6" x14ac:dyDescent="0.25">
      <c r="A68">
        <v>2024</v>
      </c>
      <c r="B68" t="s">
        <v>2</v>
      </c>
      <c r="C68" t="s">
        <v>14</v>
      </c>
      <c r="D68" t="s">
        <v>7</v>
      </c>
      <c r="E68">
        <f>IF(C68="CO2e",(VLOOKUP(CONCATENATE($A68,$B68,$C68,$D68),'[1]TTW in tpd'!$K$2:$L$273,2,FALSE))*$I$1,(VLOOKUP(CONCATENATE($A68,$B68,$C68,$D68),'[1]TTW in tpd'!$K$2:$L$273,2,FALSE)))</f>
        <v>2.1229655314042759</v>
      </c>
      <c r="F68">
        <f>IF(C68="CO2e",(VLOOKUP(CONCATENATE($A68,$B68,$C68,$D68),'[1]TTW in tpd'!$K$2:$L$273,2,FALSE))*$I$1,(VLOOKUP(CONCATENATE($A68,$B68,$C68,$D68),'[1]TTW in tpd'!$K$2:$L$273,2,FALSE)))</f>
        <v>2.1229655314042759</v>
      </c>
    </row>
    <row r="69" spans="1:6" x14ac:dyDescent="0.25">
      <c r="A69">
        <v>2025</v>
      </c>
      <c r="B69" t="s">
        <v>2</v>
      </c>
      <c r="C69" t="s">
        <v>14</v>
      </c>
      <c r="D69" t="s">
        <v>7</v>
      </c>
      <c r="E69">
        <f>IF(C69="CO2e",(VLOOKUP(CONCATENATE($A69,$B69,$C69,$D69),'[1]TTW in tpd'!$K$2:$L$273,2,FALSE))*$I$1,(VLOOKUP(CONCATENATE($A69,$B69,$C69,$D69),'[1]TTW in tpd'!$K$2:$L$273,2,FALSE)))</f>
        <v>2.5258899289584633</v>
      </c>
      <c r="F69">
        <f>IF(C69="CO2e",(VLOOKUP(CONCATENATE($A69,$B69,$C69,$D69),'[1]TTW in tpd'!$K$2:$L$273,2,FALSE))*$I$1,(VLOOKUP(CONCATENATE($A69,$B69,$C69,$D69),'[1]TTW in tpd'!$K$2:$L$273,2,FALSE)))</f>
        <v>2.5258899289584633</v>
      </c>
    </row>
    <row r="70" spans="1:6" x14ac:dyDescent="0.25">
      <c r="A70">
        <v>2026</v>
      </c>
      <c r="B70" t="s">
        <v>2</v>
      </c>
      <c r="C70" t="s">
        <v>14</v>
      </c>
      <c r="D70" t="s">
        <v>7</v>
      </c>
      <c r="E70">
        <f>IF(C70="CO2e",(VLOOKUP(CONCATENATE($A70,$B70,$C70,$D70),'[1]TTW in tpd'!$K$2:$L$273,2,FALSE))*$I$1,(VLOOKUP(CONCATENATE($A70,$B70,$C70,$D70),'[1]TTW in tpd'!$K$2:$L$273,2,FALSE)))</f>
        <v>2.9596203001614185</v>
      </c>
      <c r="F70">
        <f>IF(C70="CO2e",(VLOOKUP(CONCATENATE($A70,$B70,$C70,$D70),'[1]TTW in tpd'!$K$2:$L$273,2,FALSE))*$I$1,(VLOOKUP(CONCATENATE($A70,$B70,$C70,$D70),'[1]TTW in tpd'!$K$2:$L$273,2,FALSE)))</f>
        <v>2.9596203001614185</v>
      </c>
    </row>
    <row r="71" spans="1:6" x14ac:dyDescent="0.25">
      <c r="A71">
        <v>2027</v>
      </c>
      <c r="B71" t="s">
        <v>2</v>
      </c>
      <c r="C71" t="s">
        <v>14</v>
      </c>
      <c r="D71" t="s">
        <v>7</v>
      </c>
      <c r="E71">
        <f>IF(C71="CO2e",(VLOOKUP(CONCATENATE($A71,$B71,$C71,$D71),'[1]TTW in tpd'!$K$2:$L$273,2,FALSE))*$I$1,(VLOOKUP(CONCATENATE($A71,$B71,$C71,$D71),'[1]TTW in tpd'!$K$2:$L$273,2,FALSE)))</f>
        <v>3.406160354464717</v>
      </c>
      <c r="F71">
        <f>IF(C71="CO2e",(VLOOKUP(CONCATENATE($A71,$B71,$C71,$D71),'[1]TTW in tpd'!$K$2:$L$273,2,FALSE))*$I$1,(VLOOKUP(CONCATENATE($A71,$B71,$C71,$D71),'[1]TTW in tpd'!$K$2:$L$273,2,FALSE)))</f>
        <v>3.406160354464717</v>
      </c>
    </row>
    <row r="72" spans="1:6" x14ac:dyDescent="0.25">
      <c r="A72">
        <v>2028</v>
      </c>
      <c r="B72" t="s">
        <v>2</v>
      </c>
      <c r="C72" t="s">
        <v>14</v>
      </c>
      <c r="D72" t="s">
        <v>7</v>
      </c>
      <c r="E72">
        <f>IF(C72="CO2e",(VLOOKUP(CONCATENATE($A72,$B72,$C72,$D72),'[1]TTW in tpd'!$K$2:$L$273,2,FALSE))*$I$1,(VLOOKUP(CONCATENATE($A72,$B72,$C72,$D72),'[1]TTW in tpd'!$K$2:$L$273,2,FALSE)))</f>
        <v>3.8685356211747717</v>
      </c>
      <c r="F72">
        <f>IF(C72="CO2e",(VLOOKUP(CONCATENATE($A72,$B72,$C72,$D72),'[1]TTW in tpd'!$K$2:$L$273,2,FALSE))*$I$1,(VLOOKUP(CONCATENATE($A72,$B72,$C72,$D72),'[1]TTW in tpd'!$K$2:$L$273,2,FALSE)))</f>
        <v>3.8685356211747717</v>
      </c>
    </row>
    <row r="73" spans="1:6" x14ac:dyDescent="0.25">
      <c r="A73">
        <v>2029</v>
      </c>
      <c r="B73" t="s">
        <v>2</v>
      </c>
      <c r="C73" t="s">
        <v>14</v>
      </c>
      <c r="D73" t="s">
        <v>7</v>
      </c>
      <c r="E73">
        <f>IF(C73="CO2e",(VLOOKUP(CONCATENATE($A73,$B73,$C73,$D73),'[1]TTW in tpd'!$K$2:$L$273,2,FALSE))*$I$1,(VLOOKUP(CONCATENATE($A73,$B73,$C73,$D73),'[1]TTW in tpd'!$K$2:$L$273,2,FALSE)))</f>
        <v>4.3389041101499828</v>
      </c>
      <c r="F73">
        <f>IF(C73="CO2e",(VLOOKUP(CONCATENATE($A73,$B73,$C73,$D73),'[1]TTW in tpd'!$K$2:$L$273,2,FALSE))*$I$1,(VLOOKUP(CONCATENATE($A73,$B73,$C73,$D73),'[1]TTW in tpd'!$K$2:$L$273,2,FALSE)))</f>
        <v>4.3389041101499828</v>
      </c>
    </row>
    <row r="74" spans="1:6" x14ac:dyDescent="0.25">
      <c r="A74">
        <v>2030</v>
      </c>
      <c r="B74" t="s">
        <v>2</v>
      </c>
      <c r="C74" t="s">
        <v>14</v>
      </c>
      <c r="D74" t="s">
        <v>7</v>
      </c>
      <c r="E74">
        <f>IF(C74="CO2e",(VLOOKUP(CONCATENATE($A74,$B74,$C74,$D74),'[1]TTW in tpd'!$K$2:$L$273,2,FALSE))*$I$1,(VLOOKUP(CONCATENATE($A74,$B74,$C74,$D74),'[1]TTW in tpd'!$K$2:$L$273,2,FALSE)))</f>
        <v>4.8253774108781897</v>
      </c>
      <c r="F74">
        <f>IF(C74="CO2e",(VLOOKUP(CONCATENATE($A74,$B74,$C74,$D74),'[1]TTW in tpd'!$K$2:$L$273,2,FALSE))*$I$1,(VLOOKUP(CONCATENATE($A74,$B74,$C74,$D74),'[1]TTW in tpd'!$K$2:$L$273,2,FALSE)))</f>
        <v>4.8253774108781897</v>
      </c>
    </row>
    <row r="75" spans="1:6" x14ac:dyDescent="0.25">
      <c r="A75">
        <v>2031</v>
      </c>
      <c r="B75" t="s">
        <v>2</v>
      </c>
      <c r="C75" t="s">
        <v>14</v>
      </c>
      <c r="D75" t="s">
        <v>7</v>
      </c>
      <c r="E75">
        <f>IF(C75="CO2e",(VLOOKUP(CONCATENATE($A75,$B75,$C75,$D75),'[1]TTW in tpd'!$K$2:$L$273,2,FALSE))*$I$1,(VLOOKUP(CONCATENATE($A75,$B75,$C75,$D75),'[1]TTW in tpd'!$K$2:$L$273,2,FALSE)))</f>
        <v>5.3338029493520906</v>
      </c>
      <c r="F75">
        <f>IF(C75="CO2e",(VLOOKUP(CONCATENATE($A75,$B75,$C75,$D75),'[1]TTW in tpd'!$K$2:$L$273,2,FALSE))*$I$1,(VLOOKUP(CONCATENATE($A75,$B75,$C75,$D75),'[1]TTW in tpd'!$K$2:$L$273,2,FALSE)))</f>
        <v>5.3338029493520906</v>
      </c>
    </row>
    <row r="76" spans="1:6" x14ac:dyDescent="0.25">
      <c r="A76">
        <v>2032</v>
      </c>
      <c r="B76" t="s">
        <v>2</v>
      </c>
      <c r="C76" t="s">
        <v>14</v>
      </c>
      <c r="D76" t="s">
        <v>7</v>
      </c>
      <c r="E76">
        <f>IF(C76="CO2e",(VLOOKUP(CONCATENATE($A76,$B76,$C76,$D76),'[1]TTW in tpd'!$K$2:$L$273,2,FALSE))*$I$1,(VLOOKUP(CONCATENATE($A76,$B76,$C76,$D76),'[1]TTW in tpd'!$K$2:$L$273,2,FALSE)))</f>
        <v>5.8613411550005594</v>
      </c>
      <c r="F76">
        <f>IF(C76="CO2e",(VLOOKUP(CONCATENATE($A76,$B76,$C76,$D76),'[1]TTW in tpd'!$K$2:$L$273,2,FALSE))*$I$1,(VLOOKUP(CONCATENATE($A76,$B76,$C76,$D76),'[1]TTW in tpd'!$K$2:$L$273,2,FALSE)))</f>
        <v>5.8613411550005594</v>
      </c>
    </row>
    <row r="77" spans="1:6" x14ac:dyDescent="0.25">
      <c r="A77">
        <v>2033</v>
      </c>
      <c r="B77" t="s">
        <v>2</v>
      </c>
      <c r="C77" t="s">
        <v>14</v>
      </c>
      <c r="D77" t="s">
        <v>7</v>
      </c>
      <c r="E77">
        <f>IF(C77="CO2e",(VLOOKUP(CONCATENATE($A77,$B77,$C77,$D77),'[1]TTW in tpd'!$K$2:$L$273,2,FALSE))*$I$1,(VLOOKUP(CONCATENATE($A77,$B77,$C77,$D77),'[1]TTW in tpd'!$K$2:$L$273,2,FALSE)))</f>
        <v>6.4310478138170453</v>
      </c>
      <c r="F77">
        <f>IF(C77="CO2e",(VLOOKUP(CONCATENATE($A77,$B77,$C77,$D77),'[1]TTW in tpd'!$K$2:$L$273,2,FALSE))*$I$1,(VLOOKUP(CONCATENATE($A77,$B77,$C77,$D77),'[1]TTW in tpd'!$K$2:$L$273,2,FALSE)))</f>
        <v>6.4310478138170453</v>
      </c>
    </row>
    <row r="78" spans="1:6" x14ac:dyDescent="0.25">
      <c r="A78">
        <v>2034</v>
      </c>
      <c r="B78" t="s">
        <v>2</v>
      </c>
      <c r="C78" t="s">
        <v>14</v>
      </c>
      <c r="D78" t="s">
        <v>7</v>
      </c>
      <c r="E78">
        <f>IF(C78="CO2e",(VLOOKUP(CONCATENATE($A78,$B78,$C78,$D78),'[1]TTW in tpd'!$K$2:$L$273,2,FALSE))*$I$1,(VLOOKUP(CONCATENATE($A78,$B78,$C78,$D78),'[1]TTW in tpd'!$K$2:$L$273,2,FALSE)))</f>
        <v>7.0437685905914975</v>
      </c>
      <c r="F78">
        <f>IF(C78="CO2e",(VLOOKUP(CONCATENATE($A78,$B78,$C78,$D78),'[1]TTW in tpd'!$K$2:$L$273,2,FALSE))*$I$1,(VLOOKUP(CONCATENATE($A78,$B78,$C78,$D78),'[1]TTW in tpd'!$K$2:$L$273,2,FALSE)))</f>
        <v>7.0437685905914975</v>
      </c>
    </row>
    <row r="79" spans="1:6" x14ac:dyDescent="0.25">
      <c r="A79">
        <v>2035</v>
      </c>
      <c r="B79" t="s">
        <v>2</v>
      </c>
      <c r="C79" t="s">
        <v>14</v>
      </c>
      <c r="D79" t="s">
        <v>7</v>
      </c>
      <c r="E79">
        <f>IF(C79="CO2e",(VLOOKUP(CONCATENATE($A79,$B79,$C79,$D79),'[1]TTW in tpd'!$K$2:$L$273,2,FALSE))*$I$1,(VLOOKUP(CONCATENATE($A79,$B79,$C79,$D79),'[1]TTW in tpd'!$K$2:$L$273,2,FALSE)))</f>
        <v>7.7121747817474358</v>
      </c>
      <c r="F79">
        <f>IF(C79="CO2e",(VLOOKUP(CONCATENATE($A79,$B79,$C79,$D79),'[1]TTW in tpd'!$K$2:$L$273,2,FALSE))*$I$1,(VLOOKUP(CONCATENATE($A79,$B79,$C79,$D79),'[1]TTW in tpd'!$K$2:$L$273,2,FALSE)))</f>
        <v>7.7121747817474358</v>
      </c>
    </row>
    <row r="80" spans="1:6" x14ac:dyDescent="0.25">
      <c r="A80">
        <v>2036</v>
      </c>
      <c r="B80" t="s">
        <v>2</v>
      </c>
      <c r="C80" t="s">
        <v>14</v>
      </c>
      <c r="D80" t="s">
        <v>7</v>
      </c>
      <c r="E80">
        <f>IF(C80="CO2e",(VLOOKUP(CONCATENATE($A80,$B80,$C80,$D80),'[1]TTW in tpd'!$K$2:$L$273,2,FALSE))*$I$1,(VLOOKUP(CONCATENATE($A80,$B80,$C80,$D80),'[1]TTW in tpd'!$K$2:$L$273,2,FALSE)))</f>
        <v>8.4494513555822124</v>
      </c>
      <c r="F80">
        <f>IF(C80="CO2e",(VLOOKUP(CONCATENATE($A80,$B80,$C80,$D80),'[1]TTW in tpd'!$K$2:$L$273,2,FALSE))*$I$1,(VLOOKUP(CONCATENATE($A80,$B80,$C80,$D80),'[1]TTW in tpd'!$K$2:$L$273,2,FALSE)))</f>
        <v>8.4494513555822124</v>
      </c>
    </row>
    <row r="81" spans="1:6" x14ac:dyDescent="0.25">
      <c r="A81">
        <v>2037</v>
      </c>
      <c r="B81" t="s">
        <v>2</v>
      </c>
      <c r="C81" t="s">
        <v>14</v>
      </c>
      <c r="D81" t="s">
        <v>7</v>
      </c>
      <c r="E81">
        <f>IF(C81="CO2e",(VLOOKUP(CONCATENATE($A81,$B81,$C81,$D81),'[1]TTW in tpd'!$K$2:$L$273,2,FALSE))*$I$1,(VLOOKUP(CONCATENATE($A81,$B81,$C81,$D81),'[1]TTW in tpd'!$K$2:$L$273,2,FALSE)))</f>
        <v>9.2592288706810706</v>
      </c>
      <c r="F81">
        <f>IF(C81="CO2e",(VLOOKUP(CONCATENATE($A81,$B81,$C81,$D81),'[1]TTW in tpd'!$K$2:$L$273,2,FALSE))*$I$1,(VLOOKUP(CONCATENATE($A81,$B81,$C81,$D81),'[1]TTW in tpd'!$K$2:$L$273,2,FALSE)))</f>
        <v>9.2592288706810706</v>
      </c>
    </row>
    <row r="82" spans="1:6" x14ac:dyDescent="0.25">
      <c r="A82">
        <v>2038</v>
      </c>
      <c r="B82" t="s">
        <v>2</v>
      </c>
      <c r="C82" t="s">
        <v>14</v>
      </c>
      <c r="D82" t="s">
        <v>7</v>
      </c>
      <c r="E82">
        <f>IF(C82="CO2e",(VLOOKUP(CONCATENATE($A82,$B82,$C82,$D82),'[1]TTW in tpd'!$K$2:$L$273,2,FALSE))*$I$1,(VLOOKUP(CONCATENATE($A82,$B82,$C82,$D82),'[1]TTW in tpd'!$K$2:$L$273,2,FALSE)))</f>
        <v>10.135801074701746</v>
      </c>
      <c r="F82">
        <f>IF(C82="CO2e",(VLOOKUP(CONCATENATE($A82,$B82,$C82,$D82),'[1]TTW in tpd'!$K$2:$L$273,2,FALSE))*$I$1,(VLOOKUP(CONCATENATE($A82,$B82,$C82,$D82),'[1]TTW in tpd'!$K$2:$L$273,2,FALSE)))</f>
        <v>10.135801074701746</v>
      </c>
    </row>
    <row r="83" spans="1:6" x14ac:dyDescent="0.25">
      <c r="A83">
        <v>2039</v>
      </c>
      <c r="B83" t="s">
        <v>2</v>
      </c>
      <c r="C83" t="s">
        <v>14</v>
      </c>
      <c r="D83" t="s">
        <v>7</v>
      </c>
      <c r="E83">
        <f>IF(C83="CO2e",(VLOOKUP(CONCATENATE($A83,$B83,$C83,$D83),'[1]TTW in tpd'!$K$2:$L$273,2,FALSE))*$I$1,(VLOOKUP(CONCATENATE($A83,$B83,$C83,$D83),'[1]TTW in tpd'!$K$2:$L$273,2,FALSE)))</f>
        <v>11.072891630413096</v>
      </c>
      <c r="F83">
        <f>IF(C83="CO2e",(VLOOKUP(CONCATENATE($A83,$B83,$C83,$D83),'[1]TTW in tpd'!$K$2:$L$273,2,FALSE))*$I$1,(VLOOKUP(CONCATENATE($A83,$B83,$C83,$D83),'[1]TTW in tpd'!$K$2:$L$273,2,FALSE)))</f>
        <v>11.072891630413096</v>
      </c>
    </row>
    <row r="84" spans="1:6" x14ac:dyDescent="0.25">
      <c r="A84">
        <v>2040</v>
      </c>
      <c r="B84" t="s">
        <v>2</v>
      </c>
      <c r="C84" t="s">
        <v>14</v>
      </c>
      <c r="D84" t="s">
        <v>7</v>
      </c>
      <c r="E84">
        <f>IF(C84="CO2e",(VLOOKUP(CONCATENATE($A84,$B84,$C84,$D84),'[1]TTW in tpd'!$K$2:$L$273,2,FALSE))*$I$1,(VLOOKUP(CONCATENATE($A84,$B84,$C84,$D84),'[1]TTW in tpd'!$K$2:$L$273,2,FALSE)))</f>
        <v>12.080071998639134</v>
      </c>
      <c r="F84">
        <f>IF(C84="CO2e",(VLOOKUP(CONCATENATE($A84,$B84,$C84,$D84),'[1]TTW in tpd'!$K$2:$L$273,2,FALSE))*$I$1,(VLOOKUP(CONCATENATE($A84,$B84,$C84,$D84),'[1]TTW in tpd'!$K$2:$L$273,2,FALSE)))</f>
        <v>12.080071998639134</v>
      </c>
    </row>
    <row r="85" spans="1:6" x14ac:dyDescent="0.25">
      <c r="A85">
        <v>2041</v>
      </c>
      <c r="B85" t="s">
        <v>2</v>
      </c>
      <c r="C85" t="s">
        <v>14</v>
      </c>
      <c r="D85" t="s">
        <v>7</v>
      </c>
      <c r="E85">
        <f>IF(C85="CO2e",(VLOOKUP(CONCATENATE($A85,$B85,$C85,$D85),'[1]TTW in tpd'!$K$2:$L$273,2,FALSE))*$I$1,(VLOOKUP(CONCATENATE($A85,$B85,$C85,$D85),'[1]TTW in tpd'!$K$2:$L$273,2,FALSE)))</f>
        <v>13.218395825794225</v>
      </c>
      <c r="F85">
        <f>IF(C85="CO2e",(VLOOKUP(CONCATENATE($A85,$B85,$C85,$D85),'[1]TTW in tpd'!$K$2:$L$273,2,FALSE))*$I$1,(VLOOKUP(CONCATENATE($A85,$B85,$C85,$D85),'[1]TTW in tpd'!$K$2:$L$273,2,FALSE)))</f>
        <v>13.218395825794225</v>
      </c>
    </row>
    <row r="86" spans="1:6" x14ac:dyDescent="0.25">
      <c r="A86">
        <v>2042</v>
      </c>
      <c r="B86" t="s">
        <v>2</v>
      </c>
      <c r="C86" t="s">
        <v>14</v>
      </c>
      <c r="D86" t="s">
        <v>7</v>
      </c>
      <c r="E86">
        <f>IF(C86="CO2e",(VLOOKUP(CONCATENATE($A86,$B86,$C86,$D86),'[1]TTW in tpd'!$K$2:$L$273,2,FALSE))*$I$1,(VLOOKUP(CONCATENATE($A86,$B86,$C86,$D86),'[1]TTW in tpd'!$K$2:$L$273,2,FALSE)))</f>
        <v>14.410931310683672</v>
      </c>
      <c r="F86">
        <f>IF(C86="CO2e",(VLOOKUP(CONCATENATE($A86,$B86,$C86,$D86),'[1]TTW in tpd'!$K$2:$L$273,2,FALSE))*$I$1,(VLOOKUP(CONCATENATE($A86,$B86,$C86,$D86),'[1]TTW in tpd'!$K$2:$L$273,2,FALSE)))</f>
        <v>14.410931310683672</v>
      </c>
    </row>
    <row r="87" spans="1:6" x14ac:dyDescent="0.25">
      <c r="A87">
        <v>2043</v>
      </c>
      <c r="B87" t="s">
        <v>2</v>
      </c>
      <c r="C87" t="s">
        <v>14</v>
      </c>
      <c r="D87" t="s">
        <v>7</v>
      </c>
      <c r="E87">
        <f>IF(C87="CO2e",(VLOOKUP(CONCATENATE($A87,$B87,$C87,$D87),'[1]TTW in tpd'!$K$2:$L$273,2,FALSE))*$I$1,(VLOOKUP(CONCATENATE($A87,$B87,$C87,$D87),'[1]TTW in tpd'!$K$2:$L$273,2,FALSE)))</f>
        <v>15.700553856451933</v>
      </c>
      <c r="F87">
        <f>IF(C87="CO2e",(VLOOKUP(CONCATENATE($A87,$B87,$C87,$D87),'[1]TTW in tpd'!$K$2:$L$273,2,FALSE))*$I$1,(VLOOKUP(CONCATENATE($A87,$B87,$C87,$D87),'[1]TTW in tpd'!$K$2:$L$273,2,FALSE)))</f>
        <v>15.700553856451933</v>
      </c>
    </row>
    <row r="88" spans="1:6" x14ac:dyDescent="0.25">
      <c r="A88">
        <v>2044</v>
      </c>
      <c r="B88" t="s">
        <v>2</v>
      </c>
      <c r="C88" t="s">
        <v>14</v>
      </c>
      <c r="D88" t="s">
        <v>7</v>
      </c>
      <c r="E88">
        <f>IF(C88="CO2e",(VLOOKUP(CONCATENATE($A88,$B88,$C88,$D88),'[1]TTW in tpd'!$K$2:$L$273,2,FALSE))*$I$1,(VLOOKUP(CONCATENATE($A88,$B88,$C88,$D88),'[1]TTW in tpd'!$K$2:$L$273,2,FALSE)))</f>
        <v>17.038811664801983</v>
      </c>
      <c r="F88">
        <f>IF(C88="CO2e",(VLOOKUP(CONCATENATE($A88,$B88,$C88,$D88),'[1]TTW in tpd'!$K$2:$L$273,2,FALSE))*$I$1,(VLOOKUP(CONCATENATE($A88,$B88,$C88,$D88),'[1]TTW in tpd'!$K$2:$L$273,2,FALSE)))</f>
        <v>17.038811664801983</v>
      </c>
    </row>
    <row r="89" spans="1:6" x14ac:dyDescent="0.25">
      <c r="A89">
        <v>2045</v>
      </c>
      <c r="B89" t="s">
        <v>2</v>
      </c>
      <c r="C89" t="s">
        <v>14</v>
      </c>
      <c r="D89" t="s">
        <v>7</v>
      </c>
      <c r="E89">
        <f>IF(C89="CO2e",(VLOOKUP(CONCATENATE($A89,$B89,$C89,$D89),'[1]TTW in tpd'!$K$2:$L$273,2,FALSE))*$I$1,(VLOOKUP(CONCATENATE($A89,$B89,$C89,$D89),'[1]TTW in tpd'!$K$2:$L$273,2,FALSE)))</f>
        <v>18.423023766317577</v>
      </c>
      <c r="F89">
        <f>IF(C89="CO2e",(VLOOKUP(CONCATENATE($A89,$B89,$C89,$D89),'[1]TTW in tpd'!$K$2:$L$273,2,FALSE))*$I$1,(VLOOKUP(CONCATENATE($A89,$B89,$C89,$D89),'[1]TTW in tpd'!$K$2:$L$273,2,FALSE)))</f>
        <v>18.423023766317577</v>
      </c>
    </row>
    <row r="90" spans="1:6" x14ac:dyDescent="0.25">
      <c r="A90">
        <v>2046</v>
      </c>
      <c r="B90" t="s">
        <v>2</v>
      </c>
      <c r="C90" t="s">
        <v>14</v>
      </c>
      <c r="D90" t="s">
        <v>7</v>
      </c>
      <c r="E90">
        <f>IF(C90="CO2e",(VLOOKUP(CONCATENATE($A90,$B90,$C90,$D90),'[1]TTW in tpd'!$K$2:$L$273,2,FALSE))*$I$1,(VLOOKUP(CONCATENATE($A90,$B90,$C90,$D90),'[1]TTW in tpd'!$K$2:$L$273,2,FALSE)))</f>
        <v>19.846337858818821</v>
      </c>
      <c r="F90">
        <f>IF(C90="CO2e",(VLOOKUP(CONCATENATE($A90,$B90,$C90,$D90),'[1]TTW in tpd'!$K$2:$L$273,2,FALSE))*$I$1,(VLOOKUP(CONCATENATE($A90,$B90,$C90,$D90),'[1]TTW in tpd'!$K$2:$L$273,2,FALSE)))</f>
        <v>19.846337858818821</v>
      </c>
    </row>
    <row r="91" spans="1:6" x14ac:dyDescent="0.25">
      <c r="A91">
        <v>2047</v>
      </c>
      <c r="B91" t="s">
        <v>2</v>
      </c>
      <c r="C91" t="s">
        <v>14</v>
      </c>
      <c r="D91" t="s">
        <v>7</v>
      </c>
      <c r="E91">
        <f>IF(C91="CO2e",(VLOOKUP(CONCATENATE($A91,$B91,$C91,$D91),'[1]TTW in tpd'!$K$2:$L$273,2,FALSE))*$I$1,(VLOOKUP(CONCATENATE($A91,$B91,$C91,$D91),'[1]TTW in tpd'!$K$2:$L$273,2,FALSE)))</f>
        <v>21.302636546946175</v>
      </c>
      <c r="F91">
        <f>IF(C91="CO2e",(VLOOKUP(CONCATENATE($A91,$B91,$C91,$D91),'[1]TTW in tpd'!$K$2:$L$273,2,FALSE))*$I$1,(VLOOKUP(CONCATENATE($A91,$B91,$C91,$D91),'[1]TTW in tpd'!$K$2:$L$273,2,FALSE)))</f>
        <v>21.302636546946175</v>
      </c>
    </row>
    <row r="92" spans="1:6" x14ac:dyDescent="0.25">
      <c r="A92">
        <v>2048</v>
      </c>
      <c r="B92" t="s">
        <v>2</v>
      </c>
      <c r="C92" t="s">
        <v>14</v>
      </c>
      <c r="D92" t="s">
        <v>7</v>
      </c>
      <c r="E92">
        <f>IF(C92="CO2e",(VLOOKUP(CONCATENATE($A92,$B92,$C92,$D92),'[1]TTW in tpd'!$K$2:$L$273,2,FALSE))*$I$1,(VLOOKUP(CONCATENATE($A92,$B92,$C92,$D92),'[1]TTW in tpd'!$K$2:$L$273,2,FALSE)))</f>
        <v>22.796040739927214</v>
      </c>
      <c r="F92">
        <f>IF(C92="CO2e",(VLOOKUP(CONCATENATE($A92,$B92,$C92,$D92),'[1]TTW in tpd'!$K$2:$L$273,2,FALSE))*$I$1,(VLOOKUP(CONCATENATE($A92,$B92,$C92,$D92),'[1]TTW in tpd'!$K$2:$L$273,2,FALSE)))</f>
        <v>22.796040739927214</v>
      </c>
    </row>
    <row r="93" spans="1:6" x14ac:dyDescent="0.25">
      <c r="A93">
        <v>2049</v>
      </c>
      <c r="B93" t="s">
        <v>2</v>
      </c>
      <c r="C93" t="s">
        <v>14</v>
      </c>
      <c r="D93" t="s">
        <v>7</v>
      </c>
      <c r="E93">
        <f>IF(C93="CO2e",(VLOOKUP(CONCATENATE($A93,$B93,$C93,$D93),'[1]TTW in tpd'!$K$2:$L$273,2,FALSE))*$I$1,(VLOOKUP(CONCATENATE($A93,$B93,$C93,$D93),'[1]TTW in tpd'!$K$2:$L$273,2,FALSE)))</f>
        <v>24.332161892619425</v>
      </c>
      <c r="F93">
        <f>IF(C93="CO2e",(VLOOKUP(CONCATENATE($A93,$B93,$C93,$D93),'[1]TTW in tpd'!$K$2:$L$273,2,FALSE))*$I$1,(VLOOKUP(CONCATENATE($A93,$B93,$C93,$D93),'[1]TTW in tpd'!$K$2:$L$273,2,FALSE)))</f>
        <v>24.332161892619425</v>
      </c>
    </row>
    <row r="94" spans="1:6" x14ac:dyDescent="0.25">
      <c r="A94">
        <v>2050</v>
      </c>
      <c r="B94" t="s">
        <v>2</v>
      </c>
      <c r="C94" t="s">
        <v>14</v>
      </c>
      <c r="D94" t="s">
        <v>7</v>
      </c>
      <c r="E94">
        <f>IF(C94="CO2e",(VLOOKUP(CONCATENATE($A94,$B94,$C94,$D94),'[1]TTW in tpd'!$K$2:$L$273,2,FALSE))*$I$1,(VLOOKUP(CONCATENATE($A94,$B94,$C94,$D94),'[1]TTW in tpd'!$K$2:$L$273,2,FALSE)))</f>
        <v>25.904203953208714</v>
      </c>
      <c r="F94">
        <f>IF(C94="CO2e",(VLOOKUP(CONCATENATE($A94,$B94,$C94,$D94),'[1]TTW in tpd'!$K$2:$L$273,2,FALSE))*$I$1,(VLOOKUP(CONCATENATE($A94,$B94,$C94,$D94),'[1]TTW in tpd'!$K$2:$L$273,2,FALSE)))</f>
        <v>25.904203953208714</v>
      </c>
    </row>
    <row r="95" spans="1:6" x14ac:dyDescent="0.25">
      <c r="A95">
        <v>2020</v>
      </c>
      <c r="B95" t="s">
        <v>2</v>
      </c>
      <c r="C95" t="s">
        <v>12</v>
      </c>
      <c r="D95" t="s">
        <v>24</v>
      </c>
      <c r="E95">
        <f>IF(C95="CO2e",(VLOOKUP(CONCATENATE($A95,$B95,$C95,$D95),'[1]TTW in tpd'!$K$2:$L$273,2,FALSE))*$I$1,(VLOOKUP(CONCATENATE($A95,$B95,$C95,$D95),'[1]TTW in tpd'!$K$2:$L$273,2,FALSE)))</f>
        <v>9.5738173613408861E-3</v>
      </c>
      <c r="F95">
        <f>IF(C95="CO2e",(VLOOKUP(CONCATENATE($A95,$B95,$C95,$D95),'[1]TTW in tpd'!$K$2:$L$273,2,FALSE))*$I$1,(VLOOKUP(CONCATENATE($A95,$B95,$C95,$D95),'[1]TTW in tpd'!$K$2:$L$273,2,FALSE)))</f>
        <v>9.5738173613408861E-3</v>
      </c>
    </row>
    <row r="96" spans="1:6" x14ac:dyDescent="0.25">
      <c r="A96">
        <v>2021</v>
      </c>
      <c r="B96" t="s">
        <v>2</v>
      </c>
      <c r="C96" t="s">
        <v>12</v>
      </c>
      <c r="D96" t="s">
        <v>24</v>
      </c>
      <c r="E96">
        <f>IF(C96="CO2e",(VLOOKUP(CONCATENATE($A96,$B96,$C96,$D96),'[1]TTW in tpd'!$K$2:$L$273,2,FALSE))*$I$1,(VLOOKUP(CONCATENATE($A96,$B96,$C96,$D96),'[1]TTW in tpd'!$K$2:$L$273,2,FALSE)))</f>
        <v>3.1100791266900907E-2</v>
      </c>
      <c r="F96">
        <f>IF(C96="CO2e",(VLOOKUP(CONCATENATE($A96,$B96,$C96,$D96),'[1]TTW in tpd'!$K$2:$L$273,2,FALSE))*$I$1,(VLOOKUP(CONCATENATE($A96,$B96,$C96,$D96),'[1]TTW in tpd'!$K$2:$L$273,2,FALSE)))</f>
        <v>3.1100791266900907E-2</v>
      </c>
    </row>
    <row r="97" spans="1:6" x14ac:dyDescent="0.25">
      <c r="A97">
        <v>2022</v>
      </c>
      <c r="B97" t="s">
        <v>2</v>
      </c>
      <c r="C97" t="s">
        <v>12</v>
      </c>
      <c r="D97" t="s">
        <v>24</v>
      </c>
      <c r="E97">
        <f>IF(C97="CO2e",(VLOOKUP(CONCATENATE($A97,$B97,$C97,$D97),'[1]TTW in tpd'!$K$2:$L$273,2,FALSE))*$I$1,(VLOOKUP(CONCATENATE($A97,$B97,$C97,$D97),'[1]TTW in tpd'!$K$2:$L$273,2,FALSE)))</f>
        <v>6.6580144962216647E-2</v>
      </c>
      <c r="F97">
        <f>IF(C97="CO2e",(VLOOKUP(CONCATENATE($A97,$B97,$C97,$D97),'[1]TTW in tpd'!$K$2:$L$273,2,FALSE))*$I$1,(VLOOKUP(CONCATENATE($A97,$B97,$C97,$D97),'[1]TTW in tpd'!$K$2:$L$273,2,FALSE)))</f>
        <v>6.6580144962216647E-2</v>
      </c>
    </row>
    <row r="98" spans="1:6" x14ac:dyDescent="0.25">
      <c r="A98">
        <v>2023</v>
      </c>
      <c r="B98" t="s">
        <v>2</v>
      </c>
      <c r="C98" t="s">
        <v>12</v>
      </c>
      <c r="D98" t="s">
        <v>24</v>
      </c>
      <c r="E98">
        <f>IF(C98="CO2e",(VLOOKUP(CONCATENATE($A98,$B98,$C98,$D98),'[1]TTW in tpd'!$K$2:$L$273,2,FALSE))*$I$1,(VLOOKUP(CONCATENATE($A98,$B98,$C98,$D98),'[1]TTW in tpd'!$K$2:$L$273,2,FALSE)))</f>
        <v>0.11213899077554212</v>
      </c>
      <c r="F98">
        <f>IF(C98="CO2e",(VLOOKUP(CONCATENATE($A98,$B98,$C98,$D98),'[1]TTW in tpd'!$K$2:$L$273,2,FALSE))*$I$1,(VLOOKUP(CONCATENATE($A98,$B98,$C98,$D98),'[1]TTW in tpd'!$K$2:$L$273,2,FALSE)))</f>
        <v>0.11213899077554212</v>
      </c>
    </row>
    <row r="99" spans="1:6" x14ac:dyDescent="0.25">
      <c r="A99">
        <v>2024</v>
      </c>
      <c r="B99" t="s">
        <v>2</v>
      </c>
      <c r="C99" t="s">
        <v>12</v>
      </c>
      <c r="D99" t="s">
        <v>24</v>
      </c>
      <c r="E99">
        <f>IF(C99="CO2e",(VLOOKUP(CONCATENATE($A99,$B99,$C99,$D99),'[1]TTW in tpd'!$K$2:$L$273,2,FALSE))*$I$1,(VLOOKUP(CONCATENATE($A99,$B99,$C99,$D99),'[1]TTW in tpd'!$K$2:$L$273,2,FALSE)))</f>
        <v>0.17032255132362151</v>
      </c>
      <c r="F99">
        <f>IF(C99="CO2e",(VLOOKUP(CONCATENATE($A99,$B99,$C99,$D99),'[1]TTW in tpd'!$K$2:$L$273,2,FALSE))*$I$1,(VLOOKUP(CONCATENATE($A99,$B99,$C99,$D99),'[1]TTW in tpd'!$K$2:$L$273,2,FALSE)))</f>
        <v>0.17032255132362151</v>
      </c>
    </row>
    <row r="100" spans="1:6" x14ac:dyDescent="0.25">
      <c r="A100">
        <v>2025</v>
      </c>
      <c r="B100" t="s">
        <v>2</v>
      </c>
      <c r="C100" t="s">
        <v>12</v>
      </c>
      <c r="D100" t="s">
        <v>24</v>
      </c>
      <c r="E100">
        <f>IF(C100="CO2e",(VLOOKUP(CONCATENATE($A100,$B100,$C100,$D100),'[1]TTW in tpd'!$K$2:$L$273,2,FALSE))*$I$1,(VLOOKUP(CONCATENATE($A100,$B100,$C100,$D100),'[1]TTW in tpd'!$K$2:$L$273,2,FALSE)))</f>
        <v>0.22135119475817222</v>
      </c>
      <c r="F100">
        <f>IF(C100="CO2e",(VLOOKUP(CONCATENATE($A100,$B100,$C100,$D100),'[1]TTW in tpd'!$K$2:$L$273,2,FALSE))*$I$1,(VLOOKUP(CONCATENATE($A100,$B100,$C100,$D100),'[1]TTW in tpd'!$K$2:$L$273,2,FALSE)))</f>
        <v>0.22135119475817222</v>
      </c>
    </row>
    <row r="101" spans="1:6" x14ac:dyDescent="0.25">
      <c r="A101">
        <v>2026</v>
      </c>
      <c r="B101" t="s">
        <v>2</v>
      </c>
      <c r="C101" t="s">
        <v>12</v>
      </c>
      <c r="D101" t="s">
        <v>24</v>
      </c>
      <c r="E101">
        <f>IF(C101="CO2e",(VLOOKUP(CONCATENATE($A101,$B101,$C101,$D101),'[1]TTW in tpd'!$K$2:$L$273,2,FALSE))*$I$1,(VLOOKUP(CONCATENATE($A101,$B101,$C101,$D101),'[1]TTW in tpd'!$K$2:$L$273,2,FALSE)))</f>
        <v>0.25631846455245244</v>
      </c>
      <c r="F101">
        <f>IF(C101="CO2e",(VLOOKUP(CONCATENATE($A101,$B101,$C101,$D101),'[1]TTW in tpd'!$K$2:$L$273,2,FALSE))*$I$1,(VLOOKUP(CONCATENATE($A101,$B101,$C101,$D101),'[1]TTW in tpd'!$K$2:$L$273,2,FALSE)))</f>
        <v>0.25631846455245244</v>
      </c>
    </row>
    <row r="102" spans="1:6" x14ac:dyDescent="0.25">
      <c r="A102">
        <v>2027</v>
      </c>
      <c r="B102" t="s">
        <v>2</v>
      </c>
      <c r="C102" t="s">
        <v>12</v>
      </c>
      <c r="D102" t="s">
        <v>24</v>
      </c>
      <c r="E102">
        <f>IF(C102="CO2e",(VLOOKUP(CONCATENATE($A102,$B102,$C102,$D102),'[1]TTW in tpd'!$K$2:$L$273,2,FALSE))*$I$1,(VLOOKUP(CONCATENATE($A102,$B102,$C102,$D102),'[1]TTW in tpd'!$K$2:$L$273,2,FALSE)))</f>
        <v>0.29168567837985804</v>
      </c>
      <c r="F102">
        <f>IF(C102="CO2e",(VLOOKUP(CONCATENATE($A102,$B102,$C102,$D102),'[1]TTW in tpd'!$K$2:$L$273,2,FALSE))*$I$1,(VLOOKUP(CONCATENATE($A102,$B102,$C102,$D102),'[1]TTW in tpd'!$K$2:$L$273,2,FALSE)))</f>
        <v>0.29168567837985804</v>
      </c>
    </row>
    <row r="103" spans="1:6" x14ac:dyDescent="0.25">
      <c r="A103">
        <v>2028</v>
      </c>
      <c r="B103" t="s">
        <v>2</v>
      </c>
      <c r="C103" t="s">
        <v>12</v>
      </c>
      <c r="D103" t="s">
        <v>24</v>
      </c>
      <c r="E103">
        <f>IF(C103="CO2e",(VLOOKUP(CONCATENATE($A103,$B103,$C103,$D103),'[1]TTW in tpd'!$K$2:$L$273,2,FALSE))*$I$1,(VLOOKUP(CONCATENATE($A103,$B103,$C103,$D103),'[1]TTW in tpd'!$K$2:$L$273,2,FALSE)))</f>
        <v>0.3276780686370363</v>
      </c>
      <c r="F103">
        <f>IF(C103="CO2e",(VLOOKUP(CONCATENATE($A103,$B103,$C103,$D103),'[1]TTW in tpd'!$K$2:$L$273,2,FALSE))*$I$1,(VLOOKUP(CONCATENATE($A103,$B103,$C103,$D103),'[1]TTW in tpd'!$K$2:$L$273,2,FALSE)))</f>
        <v>0.3276780686370363</v>
      </c>
    </row>
    <row r="104" spans="1:6" x14ac:dyDescent="0.25">
      <c r="A104">
        <v>2029</v>
      </c>
      <c r="B104" t="s">
        <v>2</v>
      </c>
      <c r="C104" t="s">
        <v>12</v>
      </c>
      <c r="D104" t="s">
        <v>24</v>
      </c>
      <c r="E104">
        <f>IF(C104="CO2e",(VLOOKUP(CONCATENATE($A104,$B104,$C104,$D104),'[1]TTW in tpd'!$K$2:$L$273,2,FALSE))*$I$1,(VLOOKUP(CONCATENATE($A104,$B104,$C104,$D104),'[1]TTW in tpd'!$K$2:$L$273,2,FALSE)))</f>
        <v>0.36383906665914678</v>
      </c>
      <c r="F104">
        <f>IF(C104="CO2e",(VLOOKUP(CONCATENATE($A104,$B104,$C104,$D104),'[1]TTW in tpd'!$K$2:$L$273,2,FALSE))*$I$1,(VLOOKUP(CONCATENATE($A104,$B104,$C104,$D104),'[1]TTW in tpd'!$K$2:$L$273,2,FALSE)))</f>
        <v>0.36383906665914678</v>
      </c>
    </row>
    <row r="105" spans="1:6" x14ac:dyDescent="0.25">
      <c r="A105">
        <v>2030</v>
      </c>
      <c r="B105" t="s">
        <v>2</v>
      </c>
      <c r="C105" t="s">
        <v>12</v>
      </c>
      <c r="D105" t="s">
        <v>24</v>
      </c>
      <c r="E105">
        <f>IF(C105="CO2e",(VLOOKUP(CONCATENATE($A105,$B105,$C105,$D105),'[1]TTW in tpd'!$K$2:$L$273,2,FALSE))*$I$1,(VLOOKUP(CONCATENATE($A105,$B105,$C105,$D105),'[1]TTW in tpd'!$K$2:$L$273,2,FALSE)))</f>
        <v>0.39997931688210331</v>
      </c>
      <c r="F105">
        <f>IF(C105="CO2e",(VLOOKUP(CONCATENATE($A105,$B105,$C105,$D105),'[1]TTW in tpd'!$K$2:$L$273,2,FALSE))*$I$1,(VLOOKUP(CONCATENATE($A105,$B105,$C105,$D105),'[1]TTW in tpd'!$K$2:$L$273,2,FALSE)))</f>
        <v>0.39997931688210331</v>
      </c>
    </row>
    <row r="106" spans="1:6" x14ac:dyDescent="0.25">
      <c r="A106">
        <v>2031</v>
      </c>
      <c r="B106" t="s">
        <v>2</v>
      </c>
      <c r="C106" t="s">
        <v>12</v>
      </c>
      <c r="D106" t="s">
        <v>24</v>
      </c>
      <c r="E106">
        <f>IF(C106="CO2e",(VLOOKUP(CONCATENATE($A106,$B106,$C106,$D106),'[1]TTW in tpd'!$K$2:$L$273,2,FALSE))*$I$1,(VLOOKUP(CONCATENATE($A106,$B106,$C106,$D106),'[1]TTW in tpd'!$K$2:$L$273,2,FALSE)))</f>
        <v>0.43601983121994281</v>
      </c>
      <c r="F106">
        <f>IF(C106="CO2e",(VLOOKUP(CONCATENATE($A106,$B106,$C106,$D106),'[1]TTW in tpd'!$K$2:$L$273,2,FALSE))*$I$1,(VLOOKUP(CONCATENATE($A106,$B106,$C106,$D106),'[1]TTW in tpd'!$K$2:$L$273,2,FALSE)))</f>
        <v>0.43601983121994281</v>
      </c>
    </row>
    <row r="107" spans="1:6" x14ac:dyDescent="0.25">
      <c r="A107">
        <v>2032</v>
      </c>
      <c r="B107" t="s">
        <v>2</v>
      </c>
      <c r="C107" t="s">
        <v>12</v>
      </c>
      <c r="D107" t="s">
        <v>24</v>
      </c>
      <c r="E107">
        <f>IF(C107="CO2e",(VLOOKUP(CONCATENATE($A107,$B107,$C107,$D107),'[1]TTW in tpd'!$K$2:$L$273,2,FALSE))*$I$1,(VLOOKUP(CONCATENATE($A107,$B107,$C107,$D107),'[1]TTW in tpd'!$K$2:$L$273,2,FALSE)))</f>
        <v>0.47128980834971868</v>
      </c>
      <c r="F107">
        <f>IF(C107="CO2e",(VLOOKUP(CONCATENATE($A107,$B107,$C107,$D107),'[1]TTW in tpd'!$K$2:$L$273,2,FALSE))*$I$1,(VLOOKUP(CONCATENATE($A107,$B107,$C107,$D107),'[1]TTW in tpd'!$K$2:$L$273,2,FALSE)))</f>
        <v>0.47128980834971868</v>
      </c>
    </row>
    <row r="108" spans="1:6" x14ac:dyDescent="0.25">
      <c r="A108">
        <v>2033</v>
      </c>
      <c r="B108" t="s">
        <v>2</v>
      </c>
      <c r="C108" t="s">
        <v>12</v>
      </c>
      <c r="D108" t="s">
        <v>24</v>
      </c>
      <c r="E108">
        <f>IF(C108="CO2e",(VLOOKUP(CONCATENATE($A108,$B108,$C108,$D108),'[1]TTW in tpd'!$K$2:$L$273,2,FALSE))*$I$1,(VLOOKUP(CONCATENATE($A108,$B108,$C108,$D108),'[1]TTW in tpd'!$K$2:$L$273,2,FALSE)))</f>
        <v>0.50574255420752501</v>
      </c>
      <c r="F108">
        <f>IF(C108="CO2e",(VLOOKUP(CONCATENATE($A108,$B108,$C108,$D108),'[1]TTW in tpd'!$K$2:$L$273,2,FALSE))*$I$1,(VLOOKUP(CONCATENATE($A108,$B108,$C108,$D108),'[1]TTW in tpd'!$K$2:$L$273,2,FALSE)))</f>
        <v>0.50574255420752501</v>
      </c>
    </row>
    <row r="109" spans="1:6" x14ac:dyDescent="0.25">
      <c r="A109">
        <v>2034</v>
      </c>
      <c r="B109" t="s">
        <v>2</v>
      </c>
      <c r="C109" t="s">
        <v>12</v>
      </c>
      <c r="D109" t="s">
        <v>24</v>
      </c>
      <c r="E109">
        <f>IF(C109="CO2e",(VLOOKUP(CONCATENATE($A109,$B109,$C109,$D109),'[1]TTW in tpd'!$K$2:$L$273,2,FALSE))*$I$1,(VLOOKUP(CONCATENATE($A109,$B109,$C109,$D109),'[1]TTW in tpd'!$K$2:$L$273,2,FALSE)))</f>
        <v>0.53898629206716508</v>
      </c>
      <c r="F109">
        <f>IF(C109="CO2e",(VLOOKUP(CONCATENATE($A109,$B109,$C109,$D109),'[1]TTW in tpd'!$K$2:$L$273,2,FALSE))*$I$1,(VLOOKUP(CONCATENATE($A109,$B109,$C109,$D109),'[1]TTW in tpd'!$K$2:$L$273,2,FALSE)))</f>
        <v>0.53898629206716508</v>
      </c>
    </row>
    <row r="110" spans="1:6" x14ac:dyDescent="0.25">
      <c r="A110">
        <v>2035</v>
      </c>
      <c r="B110" t="s">
        <v>2</v>
      </c>
      <c r="C110" t="s">
        <v>12</v>
      </c>
      <c r="D110" t="s">
        <v>24</v>
      </c>
      <c r="E110">
        <f>IF(C110="CO2e",(VLOOKUP(CONCATENATE($A110,$B110,$C110,$D110),'[1]TTW in tpd'!$K$2:$L$273,2,FALSE))*$I$1,(VLOOKUP(CONCATENATE($A110,$B110,$C110,$D110),'[1]TTW in tpd'!$K$2:$L$273,2,FALSE)))</f>
        <v>0.57080539919628692</v>
      </c>
      <c r="F110">
        <f>IF(C110="CO2e",(VLOOKUP(CONCATENATE($A110,$B110,$C110,$D110),'[1]TTW in tpd'!$K$2:$L$273,2,FALSE))*$I$1,(VLOOKUP(CONCATENATE($A110,$B110,$C110,$D110),'[1]TTW in tpd'!$K$2:$L$273,2,FALSE)))</f>
        <v>0.57080539919628692</v>
      </c>
    </row>
    <row r="111" spans="1:6" x14ac:dyDescent="0.25">
      <c r="A111">
        <v>2036</v>
      </c>
      <c r="B111" t="s">
        <v>2</v>
      </c>
      <c r="C111" t="s">
        <v>12</v>
      </c>
      <c r="D111" t="s">
        <v>24</v>
      </c>
      <c r="E111">
        <f>IF(C111="CO2e",(VLOOKUP(CONCATENATE($A111,$B111,$C111,$D111),'[1]TTW in tpd'!$K$2:$L$273,2,FALSE))*$I$1,(VLOOKUP(CONCATENATE($A111,$B111,$C111,$D111),'[1]TTW in tpd'!$K$2:$L$273,2,FALSE)))</f>
        <v>0.60082292744248478</v>
      </c>
      <c r="F111">
        <f>IF(C111="CO2e",(VLOOKUP(CONCATENATE($A111,$B111,$C111,$D111),'[1]TTW in tpd'!$K$2:$L$273,2,FALSE))*$I$1,(VLOOKUP(CONCATENATE($A111,$B111,$C111,$D111),'[1]TTW in tpd'!$K$2:$L$273,2,FALSE)))</f>
        <v>0.60082292744248478</v>
      </c>
    </row>
    <row r="112" spans="1:6" x14ac:dyDescent="0.25">
      <c r="A112">
        <v>2037</v>
      </c>
      <c r="B112" t="s">
        <v>2</v>
      </c>
      <c r="C112" t="s">
        <v>12</v>
      </c>
      <c r="D112" t="s">
        <v>24</v>
      </c>
      <c r="E112">
        <f>IF(C112="CO2e",(VLOOKUP(CONCATENATE($A112,$B112,$C112,$D112),'[1]TTW in tpd'!$K$2:$L$273,2,FALSE))*$I$1,(VLOOKUP(CONCATENATE($A112,$B112,$C112,$D112),'[1]TTW in tpd'!$K$2:$L$273,2,FALSE)))</f>
        <v>0.6289088975735122</v>
      </c>
      <c r="F112">
        <f>IF(C112="CO2e",(VLOOKUP(CONCATENATE($A112,$B112,$C112,$D112),'[1]TTW in tpd'!$K$2:$L$273,2,FALSE))*$I$1,(VLOOKUP(CONCATENATE($A112,$B112,$C112,$D112),'[1]TTW in tpd'!$K$2:$L$273,2,FALSE)))</f>
        <v>0.6289088975735122</v>
      </c>
    </row>
    <row r="113" spans="1:6" x14ac:dyDescent="0.25">
      <c r="A113">
        <v>2038</v>
      </c>
      <c r="B113" t="s">
        <v>2</v>
      </c>
      <c r="C113" t="s">
        <v>12</v>
      </c>
      <c r="D113" t="s">
        <v>24</v>
      </c>
      <c r="E113">
        <f>IF(C113="CO2e",(VLOOKUP(CONCATENATE($A113,$B113,$C113,$D113),'[1]TTW in tpd'!$K$2:$L$273,2,FALSE))*$I$1,(VLOOKUP(CONCATENATE($A113,$B113,$C113,$D113),'[1]TTW in tpd'!$K$2:$L$273,2,FALSE)))</f>
        <v>0.65483948509097767</v>
      </c>
      <c r="F113">
        <f>IF(C113="CO2e",(VLOOKUP(CONCATENATE($A113,$B113,$C113,$D113),'[1]TTW in tpd'!$K$2:$L$273,2,FALSE))*$I$1,(VLOOKUP(CONCATENATE($A113,$B113,$C113,$D113),'[1]TTW in tpd'!$K$2:$L$273,2,FALSE)))</f>
        <v>0.65483948509097767</v>
      </c>
    </row>
    <row r="114" spans="1:6" x14ac:dyDescent="0.25">
      <c r="A114">
        <v>2039</v>
      </c>
      <c r="B114" t="s">
        <v>2</v>
      </c>
      <c r="C114" t="s">
        <v>12</v>
      </c>
      <c r="D114" t="s">
        <v>24</v>
      </c>
      <c r="E114">
        <f>IF(C114="CO2e",(VLOOKUP(CONCATENATE($A114,$B114,$C114,$D114),'[1]TTW in tpd'!$K$2:$L$273,2,FALSE))*$I$1,(VLOOKUP(CONCATENATE($A114,$B114,$C114,$D114),'[1]TTW in tpd'!$K$2:$L$273,2,FALSE)))</f>
        <v>0.67865945916311576</v>
      </c>
      <c r="F114">
        <f>IF(C114="CO2e",(VLOOKUP(CONCATENATE($A114,$B114,$C114,$D114),'[1]TTW in tpd'!$K$2:$L$273,2,FALSE))*$I$1,(VLOOKUP(CONCATENATE($A114,$B114,$C114,$D114),'[1]TTW in tpd'!$K$2:$L$273,2,FALSE)))</f>
        <v>0.67865945916311576</v>
      </c>
    </row>
    <row r="115" spans="1:6" x14ac:dyDescent="0.25">
      <c r="A115">
        <v>2040</v>
      </c>
      <c r="B115" t="s">
        <v>2</v>
      </c>
      <c r="C115" t="s">
        <v>12</v>
      </c>
      <c r="D115" t="s">
        <v>24</v>
      </c>
      <c r="E115">
        <f>IF(C115="CO2e",(VLOOKUP(CONCATENATE($A115,$B115,$C115,$D115),'[1]TTW in tpd'!$K$2:$L$273,2,FALSE))*$I$1,(VLOOKUP(CONCATENATE($A115,$B115,$C115,$D115),'[1]TTW in tpd'!$K$2:$L$273,2,FALSE)))</f>
        <v>0.70025138124870101</v>
      </c>
      <c r="F115">
        <f>IF(C115="CO2e",(VLOOKUP(CONCATENATE($A115,$B115,$C115,$D115),'[1]TTW in tpd'!$K$2:$L$273,2,FALSE))*$I$1,(VLOOKUP(CONCATENATE($A115,$B115,$C115,$D115),'[1]TTW in tpd'!$K$2:$L$273,2,FALSE)))</f>
        <v>0.70025138124870101</v>
      </c>
    </row>
    <row r="116" spans="1:6" x14ac:dyDescent="0.25">
      <c r="A116">
        <v>2041</v>
      </c>
      <c r="B116" t="s">
        <v>2</v>
      </c>
      <c r="C116" t="s">
        <v>12</v>
      </c>
      <c r="D116" t="s">
        <v>24</v>
      </c>
      <c r="E116">
        <f>IF(C116="CO2e",(VLOOKUP(CONCATENATE($A116,$B116,$C116,$D116),'[1]TTW in tpd'!$K$2:$L$273,2,FALSE))*$I$1,(VLOOKUP(CONCATENATE($A116,$B116,$C116,$D116),'[1]TTW in tpd'!$K$2:$L$273,2,FALSE)))</f>
        <v>0.71963677744023102</v>
      </c>
      <c r="F116">
        <f>IF(C116="CO2e",(VLOOKUP(CONCATENATE($A116,$B116,$C116,$D116),'[1]TTW in tpd'!$K$2:$L$273,2,FALSE))*$I$1,(VLOOKUP(CONCATENATE($A116,$B116,$C116,$D116),'[1]TTW in tpd'!$K$2:$L$273,2,FALSE)))</f>
        <v>0.71963677744023102</v>
      </c>
    </row>
    <row r="117" spans="1:6" x14ac:dyDescent="0.25">
      <c r="A117">
        <v>2042</v>
      </c>
      <c r="B117" t="s">
        <v>2</v>
      </c>
      <c r="C117" t="s">
        <v>12</v>
      </c>
      <c r="D117" t="s">
        <v>24</v>
      </c>
      <c r="E117">
        <f>IF(C117="CO2e",(VLOOKUP(CONCATENATE($A117,$B117,$C117,$D117),'[1]TTW in tpd'!$K$2:$L$273,2,FALSE))*$I$1,(VLOOKUP(CONCATENATE($A117,$B117,$C117,$D117),'[1]TTW in tpd'!$K$2:$L$273,2,FALSE)))</f>
        <v>0.73692080961731865</v>
      </c>
      <c r="F117">
        <f>IF(C117="CO2e",(VLOOKUP(CONCATENATE($A117,$B117,$C117,$D117),'[1]TTW in tpd'!$K$2:$L$273,2,FALSE))*$I$1,(VLOOKUP(CONCATENATE($A117,$B117,$C117,$D117),'[1]TTW in tpd'!$K$2:$L$273,2,FALSE)))</f>
        <v>0.73692080961731865</v>
      </c>
    </row>
    <row r="118" spans="1:6" x14ac:dyDescent="0.25">
      <c r="A118">
        <v>2043</v>
      </c>
      <c r="B118" t="s">
        <v>2</v>
      </c>
      <c r="C118" t="s">
        <v>12</v>
      </c>
      <c r="D118" t="s">
        <v>24</v>
      </c>
      <c r="E118">
        <f>IF(C118="CO2e",(VLOOKUP(CONCATENATE($A118,$B118,$C118,$D118),'[1]TTW in tpd'!$K$2:$L$273,2,FALSE))*$I$1,(VLOOKUP(CONCATENATE($A118,$B118,$C118,$D118),'[1]TTW in tpd'!$K$2:$L$273,2,FALSE)))</f>
        <v>0.7522607626319826</v>
      </c>
      <c r="F118">
        <f>IF(C118="CO2e",(VLOOKUP(CONCATENATE($A118,$B118,$C118,$D118),'[1]TTW in tpd'!$K$2:$L$273,2,FALSE))*$I$1,(VLOOKUP(CONCATENATE($A118,$B118,$C118,$D118),'[1]TTW in tpd'!$K$2:$L$273,2,FALSE)))</f>
        <v>0.7522607626319826</v>
      </c>
    </row>
    <row r="119" spans="1:6" x14ac:dyDescent="0.25">
      <c r="A119">
        <v>2044</v>
      </c>
      <c r="B119" t="s">
        <v>2</v>
      </c>
      <c r="C119" t="s">
        <v>12</v>
      </c>
      <c r="D119" t="s">
        <v>24</v>
      </c>
      <c r="E119">
        <f>IF(C119="CO2e",(VLOOKUP(CONCATENATE($A119,$B119,$C119,$D119),'[1]TTW in tpd'!$K$2:$L$273,2,FALSE))*$I$1,(VLOOKUP(CONCATENATE($A119,$B119,$C119,$D119),'[1]TTW in tpd'!$K$2:$L$273,2,FALSE)))</f>
        <v>0.76585254164435224</v>
      </c>
      <c r="F119">
        <f>IF(C119="CO2e",(VLOOKUP(CONCATENATE($A119,$B119,$C119,$D119),'[1]TTW in tpd'!$K$2:$L$273,2,FALSE))*$I$1,(VLOOKUP(CONCATENATE($A119,$B119,$C119,$D119),'[1]TTW in tpd'!$K$2:$L$273,2,FALSE)))</f>
        <v>0.76585254164435224</v>
      </c>
    </row>
    <row r="120" spans="1:6" x14ac:dyDescent="0.25">
      <c r="A120">
        <v>2045</v>
      </c>
      <c r="B120" t="s">
        <v>2</v>
      </c>
      <c r="C120" t="s">
        <v>12</v>
      </c>
      <c r="D120" t="s">
        <v>24</v>
      </c>
      <c r="E120">
        <f>IF(C120="CO2e",(VLOOKUP(CONCATENATE($A120,$B120,$C120,$D120),'[1]TTW in tpd'!$K$2:$L$273,2,FALSE))*$I$1,(VLOOKUP(CONCATENATE($A120,$B120,$C120,$D120),'[1]TTW in tpd'!$K$2:$L$273,2,FALSE)))</f>
        <v>0.77794089674821298</v>
      </c>
      <c r="F120">
        <f>IF(C120="CO2e",(VLOOKUP(CONCATENATE($A120,$B120,$C120,$D120),'[1]TTW in tpd'!$K$2:$L$273,2,FALSE))*$I$1,(VLOOKUP(CONCATENATE($A120,$B120,$C120,$D120),'[1]TTW in tpd'!$K$2:$L$273,2,FALSE)))</f>
        <v>0.77794089674821298</v>
      </c>
    </row>
    <row r="121" spans="1:6" x14ac:dyDescent="0.25">
      <c r="A121">
        <v>2046</v>
      </c>
      <c r="B121" t="s">
        <v>2</v>
      </c>
      <c r="C121" t="s">
        <v>12</v>
      </c>
      <c r="D121" t="s">
        <v>24</v>
      </c>
      <c r="E121">
        <f>IF(C121="CO2e",(VLOOKUP(CONCATENATE($A121,$B121,$C121,$D121),'[1]TTW in tpd'!$K$2:$L$273,2,FALSE))*$I$1,(VLOOKUP(CONCATENATE($A121,$B121,$C121,$D121),'[1]TTW in tpd'!$K$2:$L$273,2,FALSE)))</f>
        <v>0.76279990632296257</v>
      </c>
      <c r="F121">
        <f>IF(C121="CO2e",(VLOOKUP(CONCATENATE($A121,$B121,$C121,$D121),'[1]TTW in tpd'!$K$2:$L$273,2,FALSE))*$I$1,(VLOOKUP(CONCATENATE($A121,$B121,$C121,$D121),'[1]TTW in tpd'!$K$2:$L$273,2,FALSE)))</f>
        <v>0.76279990632296257</v>
      </c>
    </row>
    <row r="122" spans="1:6" x14ac:dyDescent="0.25">
      <c r="A122">
        <v>2047</v>
      </c>
      <c r="B122" t="s">
        <v>2</v>
      </c>
      <c r="C122" t="s">
        <v>12</v>
      </c>
      <c r="D122" t="s">
        <v>24</v>
      </c>
      <c r="E122">
        <f>IF(C122="CO2e",(VLOOKUP(CONCATENATE($A122,$B122,$C122,$D122),'[1]TTW in tpd'!$K$2:$L$273,2,FALSE))*$I$1,(VLOOKUP(CONCATENATE($A122,$B122,$C122,$D122),'[1]TTW in tpd'!$K$2:$L$273,2,FALSE)))</f>
        <v>0.77215732498735434</v>
      </c>
      <c r="F122">
        <f>IF(C122="CO2e",(VLOOKUP(CONCATENATE($A122,$B122,$C122,$D122),'[1]TTW in tpd'!$K$2:$L$273,2,FALSE))*$I$1,(VLOOKUP(CONCATENATE($A122,$B122,$C122,$D122),'[1]TTW in tpd'!$K$2:$L$273,2,FALSE)))</f>
        <v>0.77215732498735434</v>
      </c>
    </row>
    <row r="123" spans="1:6" x14ac:dyDescent="0.25">
      <c r="A123">
        <v>2048</v>
      </c>
      <c r="B123" t="s">
        <v>2</v>
      </c>
      <c r="C123" t="s">
        <v>12</v>
      </c>
      <c r="D123" t="s">
        <v>24</v>
      </c>
      <c r="E123">
        <f>IF(C123="CO2e",(VLOOKUP(CONCATENATE($A123,$B123,$C123,$D123),'[1]TTW in tpd'!$K$2:$L$273,2,FALSE))*$I$1,(VLOOKUP(CONCATENATE($A123,$B123,$C123,$D123),'[1]TTW in tpd'!$K$2:$L$273,2,FALSE)))</f>
        <v>0.78068687189174535</v>
      </c>
      <c r="F123">
        <f>IF(C123="CO2e",(VLOOKUP(CONCATENATE($A123,$B123,$C123,$D123),'[1]TTW in tpd'!$K$2:$L$273,2,FALSE))*$I$1,(VLOOKUP(CONCATENATE($A123,$B123,$C123,$D123),'[1]TTW in tpd'!$K$2:$L$273,2,FALSE)))</f>
        <v>0.78068687189174535</v>
      </c>
    </row>
    <row r="124" spans="1:6" x14ac:dyDescent="0.25">
      <c r="A124">
        <v>2049</v>
      </c>
      <c r="B124" t="s">
        <v>2</v>
      </c>
      <c r="C124" t="s">
        <v>12</v>
      </c>
      <c r="D124" t="s">
        <v>24</v>
      </c>
      <c r="E124">
        <f>IF(C124="CO2e",(VLOOKUP(CONCATENATE($A124,$B124,$C124,$D124),'[1]TTW in tpd'!$K$2:$L$273,2,FALSE))*$I$1,(VLOOKUP(CONCATENATE($A124,$B124,$C124,$D124),'[1]TTW in tpd'!$K$2:$L$273,2,FALSE)))</f>
        <v>0.78851867073408421</v>
      </c>
      <c r="F124">
        <f>IF(C124="CO2e",(VLOOKUP(CONCATENATE($A124,$B124,$C124,$D124),'[1]TTW in tpd'!$K$2:$L$273,2,FALSE))*$I$1,(VLOOKUP(CONCATENATE($A124,$B124,$C124,$D124),'[1]TTW in tpd'!$K$2:$L$273,2,FALSE)))</f>
        <v>0.78851867073408421</v>
      </c>
    </row>
    <row r="125" spans="1:6" x14ac:dyDescent="0.25">
      <c r="A125">
        <v>2050</v>
      </c>
      <c r="B125" t="s">
        <v>2</v>
      </c>
      <c r="C125" t="s">
        <v>12</v>
      </c>
      <c r="D125" t="s">
        <v>24</v>
      </c>
      <c r="E125">
        <f>IF(C125="CO2e",(VLOOKUP(CONCATENATE($A125,$B125,$C125,$D125),'[1]TTW in tpd'!$K$2:$L$273,2,FALSE))*$I$1,(VLOOKUP(CONCATENATE($A125,$B125,$C125,$D125),'[1]TTW in tpd'!$K$2:$L$273,2,FALSE)))</f>
        <v>0.79579338726580073</v>
      </c>
      <c r="F125">
        <f>IF(C125="CO2e",(VLOOKUP(CONCATENATE($A125,$B125,$C125,$D125),'[1]TTW in tpd'!$K$2:$L$273,2,FALSE))*$I$1,(VLOOKUP(CONCATENATE($A125,$B125,$C125,$D125),'[1]TTW in tpd'!$K$2:$L$273,2,FALSE)))</f>
        <v>0.79579338726580073</v>
      </c>
    </row>
    <row r="126" spans="1:6" x14ac:dyDescent="0.25">
      <c r="A126" s="4">
        <v>2020</v>
      </c>
      <c r="B126" t="s">
        <v>2</v>
      </c>
      <c r="C126" t="s">
        <v>13</v>
      </c>
      <c r="D126" t="s">
        <v>24</v>
      </c>
      <c r="E126">
        <f>IF(C126="CO2e",(VLOOKUP(CONCATENATE($A126,$B126,$C126,$D126),'[1]TTW in tpd'!$K$2:$L$273,2,FALSE))*$I$1,(VLOOKUP(CONCATENATE($A126,$B126,$C126,$D126),'[1]TTW in tpd'!$K$2:$L$273,2,FALSE)))</f>
        <v>6.7272942704055261E-4</v>
      </c>
      <c r="F126">
        <f>IF(C126="CO2e",(VLOOKUP(CONCATENATE($A126,$B126,$C126,$D126),'[1]TTW in tpd'!$K$2:$L$273,2,FALSE))*$I$1,(VLOOKUP(CONCATENATE($A126,$B126,$C126,$D126),'[1]TTW in tpd'!$K$2:$L$273,2,FALSE)))</f>
        <v>6.7272942704055261E-4</v>
      </c>
    </row>
    <row r="127" spans="1:6" x14ac:dyDescent="0.25">
      <c r="A127" s="4">
        <v>2021</v>
      </c>
      <c r="B127" t="s">
        <v>2</v>
      </c>
      <c r="C127" t="s">
        <v>13</v>
      </c>
      <c r="D127" t="s">
        <v>24</v>
      </c>
      <c r="E127">
        <f>IF(C127="CO2e",(VLOOKUP(CONCATENATE($A127,$B127,$C127,$D127),'[1]TTW in tpd'!$K$2:$L$273,2,FALSE))*$I$1,(VLOOKUP(CONCATENATE($A127,$B127,$C127,$D127),'[1]TTW in tpd'!$K$2:$L$273,2,FALSE)))</f>
        <v>1.7023461380157034E-3</v>
      </c>
      <c r="F127">
        <f>IF(C127="CO2e",(VLOOKUP(CONCATENATE($A127,$B127,$C127,$D127),'[1]TTW in tpd'!$K$2:$L$273,2,FALSE))*$I$1,(VLOOKUP(CONCATENATE($A127,$B127,$C127,$D127),'[1]TTW in tpd'!$K$2:$L$273,2,FALSE)))</f>
        <v>1.7023461380157034E-3</v>
      </c>
    </row>
    <row r="128" spans="1:6" x14ac:dyDescent="0.25">
      <c r="A128" s="4">
        <v>2022</v>
      </c>
      <c r="B128" t="s">
        <v>2</v>
      </c>
      <c r="C128" t="s">
        <v>13</v>
      </c>
      <c r="D128" t="s">
        <v>24</v>
      </c>
      <c r="E128">
        <f>IF(C128="CO2e",(VLOOKUP(CONCATENATE($A128,$B128,$C128,$D128),'[1]TTW in tpd'!$K$2:$L$273,2,FALSE))*$I$1,(VLOOKUP(CONCATENATE($A128,$B128,$C128,$D128),'[1]TTW in tpd'!$K$2:$L$273,2,FALSE)))</f>
        <v>3.4740708126354547E-3</v>
      </c>
      <c r="F128">
        <f>IF(C128="CO2e",(VLOOKUP(CONCATENATE($A128,$B128,$C128,$D128),'[1]TTW in tpd'!$K$2:$L$273,2,FALSE))*$I$1,(VLOOKUP(CONCATENATE($A128,$B128,$C128,$D128),'[1]TTW in tpd'!$K$2:$L$273,2,FALSE)))</f>
        <v>3.4740708126354547E-3</v>
      </c>
    </row>
    <row r="129" spans="1:6" x14ac:dyDescent="0.25">
      <c r="A129" s="4">
        <v>2023</v>
      </c>
      <c r="B129" t="s">
        <v>2</v>
      </c>
      <c r="C129" t="s">
        <v>13</v>
      </c>
      <c r="D129" t="s">
        <v>24</v>
      </c>
      <c r="E129">
        <f>IF(C129="CO2e",(VLOOKUP(CONCATENATE($A129,$B129,$C129,$D129),'[1]TTW in tpd'!$K$2:$L$273,2,FALSE))*$I$1,(VLOOKUP(CONCATENATE($A129,$B129,$C129,$D129),'[1]TTW in tpd'!$K$2:$L$273,2,FALSE)))</f>
        <v>5.9171794743250218E-3</v>
      </c>
      <c r="F129">
        <f>IF(C129="CO2e",(VLOOKUP(CONCATENATE($A129,$B129,$C129,$D129),'[1]TTW in tpd'!$K$2:$L$273,2,FALSE))*$I$1,(VLOOKUP(CONCATENATE($A129,$B129,$C129,$D129),'[1]TTW in tpd'!$K$2:$L$273,2,FALSE)))</f>
        <v>5.9171794743250218E-3</v>
      </c>
    </row>
    <row r="130" spans="1:6" x14ac:dyDescent="0.25">
      <c r="A130" s="4">
        <v>2024</v>
      </c>
      <c r="B130" t="s">
        <v>2</v>
      </c>
      <c r="C130" t="s">
        <v>13</v>
      </c>
      <c r="D130" t="s">
        <v>24</v>
      </c>
      <c r="E130">
        <f>IF(C130="CO2e",(VLOOKUP(CONCATENATE($A130,$B130,$C130,$D130),'[1]TTW in tpd'!$K$2:$L$273,2,FALSE))*$I$1,(VLOOKUP(CONCATENATE($A130,$B130,$C130,$D130),'[1]TTW in tpd'!$K$2:$L$273,2,FALSE)))</f>
        <v>9.0590699530650361E-3</v>
      </c>
      <c r="F130">
        <f>IF(C130="CO2e",(VLOOKUP(CONCATENATE($A130,$B130,$C130,$D130),'[1]TTW in tpd'!$K$2:$L$273,2,FALSE))*$I$1,(VLOOKUP(CONCATENATE($A130,$B130,$C130,$D130),'[1]TTW in tpd'!$K$2:$L$273,2,FALSE)))</f>
        <v>9.0590699530650361E-3</v>
      </c>
    </row>
    <row r="131" spans="1:6" x14ac:dyDescent="0.25">
      <c r="A131" s="4">
        <v>2025</v>
      </c>
      <c r="B131" t="s">
        <v>2</v>
      </c>
      <c r="C131" t="s">
        <v>13</v>
      </c>
      <c r="D131" t="s">
        <v>24</v>
      </c>
      <c r="E131">
        <f>IF(C131="CO2e",(VLOOKUP(CONCATENATE($A131,$B131,$C131,$D131),'[1]TTW in tpd'!$K$2:$L$273,2,FALSE))*$I$1,(VLOOKUP(CONCATENATE($A131,$B131,$C131,$D131),'[1]TTW in tpd'!$K$2:$L$273,2,FALSE)))</f>
        <v>1.2790962370981689E-2</v>
      </c>
      <c r="F131">
        <f>IF(C131="CO2e",(VLOOKUP(CONCATENATE($A131,$B131,$C131,$D131),'[1]TTW in tpd'!$K$2:$L$273,2,FALSE))*$I$1,(VLOOKUP(CONCATENATE($A131,$B131,$C131,$D131),'[1]TTW in tpd'!$K$2:$L$273,2,FALSE)))</f>
        <v>1.2790962370981689E-2</v>
      </c>
    </row>
    <row r="132" spans="1:6" x14ac:dyDescent="0.25">
      <c r="A132" s="4">
        <v>2026</v>
      </c>
      <c r="B132" t="s">
        <v>2</v>
      </c>
      <c r="C132" t="s">
        <v>13</v>
      </c>
      <c r="D132" t="s">
        <v>24</v>
      </c>
      <c r="E132">
        <f>IF(C132="CO2e",(VLOOKUP(CONCATENATE($A132,$B132,$C132,$D132),'[1]TTW in tpd'!$K$2:$L$273,2,FALSE))*$I$1,(VLOOKUP(CONCATENATE($A132,$B132,$C132,$D132),'[1]TTW in tpd'!$K$2:$L$273,2,FALSE)))</f>
        <v>1.5116426867583816E-2</v>
      </c>
      <c r="F132">
        <f>IF(C132="CO2e",(VLOOKUP(CONCATENATE($A132,$B132,$C132,$D132),'[1]TTW in tpd'!$K$2:$L$273,2,FALSE))*$I$1,(VLOOKUP(CONCATENATE($A132,$B132,$C132,$D132),'[1]TTW in tpd'!$K$2:$L$273,2,FALSE)))</f>
        <v>1.5116426867583816E-2</v>
      </c>
    </row>
    <row r="133" spans="1:6" x14ac:dyDescent="0.25">
      <c r="A133" s="4">
        <v>2027</v>
      </c>
      <c r="B133" t="s">
        <v>2</v>
      </c>
      <c r="C133" t="s">
        <v>13</v>
      </c>
      <c r="D133" t="s">
        <v>24</v>
      </c>
      <c r="E133">
        <f>IF(C133="CO2e",(VLOOKUP(CONCATENATE($A133,$B133,$C133,$D133),'[1]TTW in tpd'!$K$2:$L$273,2,FALSE))*$I$1,(VLOOKUP(CONCATENATE($A133,$B133,$C133,$D133),'[1]TTW in tpd'!$K$2:$L$273,2,FALSE)))</f>
        <v>1.6686733229623871E-2</v>
      </c>
      <c r="F133">
        <f>IF(C133="CO2e",(VLOOKUP(CONCATENATE($A133,$B133,$C133,$D133),'[1]TTW in tpd'!$K$2:$L$273,2,FALSE))*$I$1,(VLOOKUP(CONCATENATE($A133,$B133,$C133,$D133),'[1]TTW in tpd'!$K$2:$L$273,2,FALSE)))</f>
        <v>1.6686733229623871E-2</v>
      </c>
    </row>
    <row r="134" spans="1:6" x14ac:dyDescent="0.25">
      <c r="A134" s="4">
        <v>2028</v>
      </c>
      <c r="B134" t="s">
        <v>2</v>
      </c>
      <c r="C134" t="s">
        <v>13</v>
      </c>
      <c r="D134" t="s">
        <v>24</v>
      </c>
      <c r="E134">
        <f>IF(C134="CO2e",(VLOOKUP(CONCATENATE($A134,$B134,$C134,$D134),'[1]TTW in tpd'!$K$2:$L$273,2,FALSE))*$I$1,(VLOOKUP(CONCATENATE($A134,$B134,$C134,$D134),'[1]TTW in tpd'!$K$2:$L$273,2,FALSE)))</f>
        <v>1.7604173248048298E-2</v>
      </c>
      <c r="F134">
        <f>IF(C134="CO2e",(VLOOKUP(CONCATENATE($A134,$B134,$C134,$D134),'[1]TTW in tpd'!$K$2:$L$273,2,FALSE))*$I$1,(VLOOKUP(CONCATENATE($A134,$B134,$C134,$D134),'[1]TTW in tpd'!$K$2:$L$273,2,FALSE)))</f>
        <v>1.7604173248048298E-2</v>
      </c>
    </row>
    <row r="135" spans="1:6" x14ac:dyDescent="0.25">
      <c r="A135" s="4">
        <v>2029</v>
      </c>
      <c r="B135" t="s">
        <v>2</v>
      </c>
      <c r="C135" t="s">
        <v>13</v>
      </c>
      <c r="D135" t="s">
        <v>24</v>
      </c>
      <c r="E135">
        <f>IF(C135="CO2e",(VLOOKUP(CONCATENATE($A135,$B135,$C135,$D135),'[1]TTW in tpd'!$K$2:$L$273,2,FALSE))*$I$1,(VLOOKUP(CONCATENATE($A135,$B135,$C135,$D135),'[1]TTW in tpd'!$K$2:$L$273,2,FALSE)))</f>
        <v>1.8390016899020655E-2</v>
      </c>
      <c r="F135">
        <f>IF(C135="CO2e",(VLOOKUP(CONCATENATE($A135,$B135,$C135,$D135),'[1]TTW in tpd'!$K$2:$L$273,2,FALSE))*$I$1,(VLOOKUP(CONCATENATE($A135,$B135,$C135,$D135),'[1]TTW in tpd'!$K$2:$L$273,2,FALSE)))</f>
        <v>1.8390016899020655E-2</v>
      </c>
    </row>
    <row r="136" spans="1:6" x14ac:dyDescent="0.25">
      <c r="A136" s="4">
        <v>2030</v>
      </c>
      <c r="B136" t="s">
        <v>2</v>
      </c>
      <c r="C136" t="s">
        <v>13</v>
      </c>
      <c r="D136" t="s">
        <v>24</v>
      </c>
      <c r="E136">
        <f>IF(C136="CO2e",(VLOOKUP(CONCATENATE($A136,$B136,$C136,$D136),'[1]TTW in tpd'!$K$2:$L$273,2,FALSE))*$I$1,(VLOOKUP(CONCATENATE($A136,$B136,$C136,$D136),'[1]TTW in tpd'!$K$2:$L$273,2,FALSE)))</f>
        <v>1.9102480570179058E-2</v>
      </c>
      <c r="F136">
        <f>IF(C136="CO2e",(VLOOKUP(CONCATENATE($A136,$B136,$C136,$D136),'[1]TTW in tpd'!$K$2:$L$273,2,FALSE))*$I$1,(VLOOKUP(CONCATENATE($A136,$B136,$C136,$D136),'[1]TTW in tpd'!$K$2:$L$273,2,FALSE)))</f>
        <v>1.9102480570179058E-2</v>
      </c>
    </row>
    <row r="137" spans="1:6" x14ac:dyDescent="0.25">
      <c r="A137" s="4">
        <v>2031</v>
      </c>
      <c r="B137" t="s">
        <v>2</v>
      </c>
      <c r="C137" t="s">
        <v>13</v>
      </c>
      <c r="D137" t="s">
        <v>24</v>
      </c>
      <c r="E137">
        <f>IF(C137="CO2e",(VLOOKUP(CONCATENATE($A137,$B137,$C137,$D137),'[1]TTW in tpd'!$K$2:$L$273,2,FALSE))*$I$1,(VLOOKUP(CONCATENATE($A137,$B137,$C137,$D137),'[1]TTW in tpd'!$K$2:$L$273,2,FALSE)))</f>
        <v>1.9781979651111413E-2</v>
      </c>
      <c r="F137">
        <f>IF(C137="CO2e",(VLOOKUP(CONCATENATE($A137,$B137,$C137,$D137),'[1]TTW in tpd'!$K$2:$L$273,2,FALSE))*$I$1,(VLOOKUP(CONCATENATE($A137,$B137,$C137,$D137),'[1]TTW in tpd'!$K$2:$L$273,2,FALSE)))</f>
        <v>1.9781979651111413E-2</v>
      </c>
    </row>
    <row r="138" spans="1:6" x14ac:dyDescent="0.25">
      <c r="A138" s="4">
        <v>2032</v>
      </c>
      <c r="B138" t="s">
        <v>2</v>
      </c>
      <c r="C138" t="s">
        <v>13</v>
      </c>
      <c r="D138" t="s">
        <v>24</v>
      </c>
      <c r="E138">
        <f>IF(C138="CO2e",(VLOOKUP(CONCATENATE($A138,$B138,$C138,$D138),'[1]TTW in tpd'!$K$2:$L$273,2,FALSE))*$I$1,(VLOOKUP(CONCATENATE($A138,$B138,$C138,$D138),'[1]TTW in tpd'!$K$2:$L$273,2,FALSE)))</f>
        <v>2.0344573879851856E-2</v>
      </c>
      <c r="F138">
        <f>IF(C138="CO2e",(VLOOKUP(CONCATENATE($A138,$B138,$C138,$D138),'[1]TTW in tpd'!$K$2:$L$273,2,FALSE))*$I$1,(VLOOKUP(CONCATENATE($A138,$B138,$C138,$D138),'[1]TTW in tpd'!$K$2:$L$273,2,FALSE)))</f>
        <v>2.0344573879851856E-2</v>
      </c>
    </row>
    <row r="139" spans="1:6" x14ac:dyDescent="0.25">
      <c r="A139" s="4">
        <v>2033</v>
      </c>
      <c r="B139" t="s">
        <v>2</v>
      </c>
      <c r="C139" t="s">
        <v>13</v>
      </c>
      <c r="D139" t="s">
        <v>24</v>
      </c>
      <c r="E139">
        <f>IF(C139="CO2e",(VLOOKUP(CONCATENATE($A139,$B139,$C139,$D139),'[1]TTW in tpd'!$K$2:$L$273,2,FALSE))*$I$1,(VLOOKUP(CONCATENATE($A139,$B139,$C139,$D139),'[1]TTW in tpd'!$K$2:$L$273,2,FALSE)))</f>
        <v>2.0834029677226251E-2</v>
      </c>
      <c r="F139">
        <f>IF(C139="CO2e",(VLOOKUP(CONCATENATE($A139,$B139,$C139,$D139),'[1]TTW in tpd'!$K$2:$L$273,2,FALSE))*$I$1,(VLOOKUP(CONCATENATE($A139,$B139,$C139,$D139),'[1]TTW in tpd'!$K$2:$L$273,2,FALSE)))</f>
        <v>2.0834029677226251E-2</v>
      </c>
    </row>
    <row r="140" spans="1:6" x14ac:dyDescent="0.25">
      <c r="A140" s="4">
        <v>2034</v>
      </c>
      <c r="B140" t="s">
        <v>2</v>
      </c>
      <c r="C140" t="s">
        <v>13</v>
      </c>
      <c r="D140" t="s">
        <v>24</v>
      </c>
      <c r="E140">
        <f>IF(C140="CO2e",(VLOOKUP(CONCATENATE($A140,$B140,$C140,$D140),'[1]TTW in tpd'!$K$2:$L$273,2,FALSE))*$I$1,(VLOOKUP(CONCATENATE($A140,$B140,$C140,$D140),'[1]TTW in tpd'!$K$2:$L$273,2,FALSE)))</f>
        <v>2.1259549691466338E-2</v>
      </c>
      <c r="F140">
        <f>IF(C140="CO2e",(VLOOKUP(CONCATENATE($A140,$B140,$C140,$D140),'[1]TTW in tpd'!$K$2:$L$273,2,FALSE))*$I$1,(VLOOKUP(CONCATENATE($A140,$B140,$C140,$D140),'[1]TTW in tpd'!$K$2:$L$273,2,FALSE)))</f>
        <v>2.1259549691466338E-2</v>
      </c>
    </row>
    <row r="141" spans="1:6" x14ac:dyDescent="0.25">
      <c r="A141" s="4">
        <v>2035</v>
      </c>
      <c r="B141" t="s">
        <v>2</v>
      </c>
      <c r="C141" t="s">
        <v>13</v>
      </c>
      <c r="D141" t="s">
        <v>24</v>
      </c>
      <c r="E141">
        <f>IF(C141="CO2e",(VLOOKUP(CONCATENATE($A141,$B141,$C141,$D141),'[1]TTW in tpd'!$K$2:$L$273,2,FALSE))*$I$1,(VLOOKUP(CONCATENATE($A141,$B141,$C141,$D141),'[1]TTW in tpd'!$K$2:$L$273,2,FALSE)))</f>
        <v>2.1619499141422291E-2</v>
      </c>
      <c r="F141">
        <f>IF(C141="CO2e",(VLOOKUP(CONCATENATE($A141,$B141,$C141,$D141),'[1]TTW in tpd'!$K$2:$L$273,2,FALSE))*$I$1,(VLOOKUP(CONCATENATE($A141,$B141,$C141,$D141),'[1]TTW in tpd'!$K$2:$L$273,2,FALSE)))</f>
        <v>2.1619499141422291E-2</v>
      </c>
    </row>
    <row r="142" spans="1:6" x14ac:dyDescent="0.25">
      <c r="A142" s="4">
        <v>2036</v>
      </c>
      <c r="B142" t="s">
        <v>2</v>
      </c>
      <c r="C142" t="s">
        <v>13</v>
      </c>
      <c r="D142" t="s">
        <v>24</v>
      </c>
      <c r="E142">
        <f>IF(C142="CO2e",(VLOOKUP(CONCATENATE($A142,$B142,$C142,$D142),'[1]TTW in tpd'!$K$2:$L$273,2,FALSE))*$I$1,(VLOOKUP(CONCATENATE($A142,$B142,$C142,$D142),'[1]TTW in tpd'!$K$2:$L$273,2,FALSE)))</f>
        <v>2.1925782010896407E-2</v>
      </c>
      <c r="F142">
        <f>IF(C142="CO2e",(VLOOKUP(CONCATENATE($A142,$B142,$C142,$D142),'[1]TTW in tpd'!$K$2:$L$273,2,FALSE))*$I$1,(VLOOKUP(CONCATENATE($A142,$B142,$C142,$D142),'[1]TTW in tpd'!$K$2:$L$273,2,FALSE)))</f>
        <v>2.1925782010896407E-2</v>
      </c>
    </row>
    <row r="143" spans="1:6" x14ac:dyDescent="0.25">
      <c r="A143" s="4">
        <v>2037</v>
      </c>
      <c r="B143" t="s">
        <v>2</v>
      </c>
      <c r="C143" t="s">
        <v>13</v>
      </c>
      <c r="D143" t="s">
        <v>24</v>
      </c>
      <c r="E143">
        <f>IF(C143="CO2e",(VLOOKUP(CONCATENATE($A143,$B143,$C143,$D143),'[1]TTW in tpd'!$K$2:$L$273,2,FALSE))*$I$1,(VLOOKUP(CONCATENATE($A143,$B143,$C143,$D143),'[1]TTW in tpd'!$K$2:$L$273,2,FALSE)))</f>
        <v>2.2172918206331872E-2</v>
      </c>
      <c r="F143">
        <f>IF(C143="CO2e",(VLOOKUP(CONCATENATE($A143,$B143,$C143,$D143),'[1]TTW in tpd'!$K$2:$L$273,2,FALSE))*$I$1,(VLOOKUP(CONCATENATE($A143,$B143,$C143,$D143),'[1]TTW in tpd'!$K$2:$L$273,2,FALSE)))</f>
        <v>2.2172918206331872E-2</v>
      </c>
    </row>
    <row r="144" spans="1:6" x14ac:dyDescent="0.25">
      <c r="A144" s="4">
        <v>2038</v>
      </c>
      <c r="B144" t="s">
        <v>2</v>
      </c>
      <c r="C144" t="s">
        <v>13</v>
      </c>
      <c r="D144" t="s">
        <v>24</v>
      </c>
      <c r="E144">
        <f>IF(C144="CO2e",(VLOOKUP(CONCATENATE($A144,$B144,$C144,$D144),'[1]TTW in tpd'!$K$2:$L$273,2,FALSE))*$I$1,(VLOOKUP(CONCATENATE($A144,$B144,$C144,$D144),'[1]TTW in tpd'!$K$2:$L$273,2,FALSE)))</f>
        <v>2.2375202993824249E-2</v>
      </c>
      <c r="F144">
        <f>IF(C144="CO2e",(VLOOKUP(CONCATENATE($A144,$B144,$C144,$D144),'[1]TTW in tpd'!$K$2:$L$273,2,FALSE))*$I$1,(VLOOKUP(CONCATENATE($A144,$B144,$C144,$D144),'[1]TTW in tpd'!$K$2:$L$273,2,FALSE)))</f>
        <v>2.2375202993824249E-2</v>
      </c>
    </row>
    <row r="145" spans="1:6" x14ac:dyDescent="0.25">
      <c r="A145" s="4">
        <v>2039</v>
      </c>
      <c r="B145" t="s">
        <v>2</v>
      </c>
      <c r="C145" t="s">
        <v>13</v>
      </c>
      <c r="D145" t="s">
        <v>24</v>
      </c>
      <c r="E145">
        <f>IF(C145="CO2e",(VLOOKUP(CONCATENATE($A145,$B145,$C145,$D145),'[1]TTW in tpd'!$K$2:$L$273,2,FALSE))*$I$1,(VLOOKUP(CONCATENATE($A145,$B145,$C145,$D145),'[1]TTW in tpd'!$K$2:$L$273,2,FALSE)))</f>
        <v>2.2539021721738394E-2</v>
      </c>
      <c r="F145">
        <f>IF(C145="CO2e",(VLOOKUP(CONCATENATE($A145,$B145,$C145,$D145),'[1]TTW in tpd'!$K$2:$L$273,2,FALSE))*$I$1,(VLOOKUP(CONCATENATE($A145,$B145,$C145,$D145),'[1]TTW in tpd'!$K$2:$L$273,2,FALSE)))</f>
        <v>2.2539021721738394E-2</v>
      </c>
    </row>
    <row r="146" spans="1:6" x14ac:dyDescent="0.25">
      <c r="A146" s="4">
        <v>2040</v>
      </c>
      <c r="B146" t="s">
        <v>2</v>
      </c>
      <c r="C146" t="s">
        <v>13</v>
      </c>
      <c r="D146" t="s">
        <v>24</v>
      </c>
      <c r="E146">
        <f>IF(C146="CO2e",(VLOOKUP(CONCATENATE($A146,$B146,$C146,$D146),'[1]TTW in tpd'!$K$2:$L$273,2,FALSE))*$I$1,(VLOOKUP(CONCATENATE($A146,$B146,$C146,$D146),'[1]TTW in tpd'!$K$2:$L$273,2,FALSE)))</f>
        <v>2.2672304817401737E-2</v>
      </c>
      <c r="F146">
        <f>IF(C146="CO2e",(VLOOKUP(CONCATENATE($A146,$B146,$C146,$D146),'[1]TTW in tpd'!$K$2:$L$273,2,FALSE))*$I$1,(VLOOKUP(CONCATENATE($A146,$B146,$C146,$D146),'[1]TTW in tpd'!$K$2:$L$273,2,FALSE)))</f>
        <v>2.2672304817401737E-2</v>
      </c>
    </row>
    <row r="147" spans="1:6" x14ac:dyDescent="0.25">
      <c r="A147" s="4">
        <v>2041</v>
      </c>
      <c r="B147" t="s">
        <v>2</v>
      </c>
      <c r="C147" t="s">
        <v>13</v>
      </c>
      <c r="D147" t="s">
        <v>24</v>
      </c>
      <c r="E147">
        <f>IF(C147="CO2e",(VLOOKUP(CONCATENATE($A147,$B147,$C147,$D147),'[1]TTW in tpd'!$K$2:$L$273,2,FALSE))*$I$1,(VLOOKUP(CONCATENATE($A147,$B147,$C147,$D147),'[1]TTW in tpd'!$K$2:$L$273,2,FALSE)))</f>
        <v>2.2778626970242934E-2</v>
      </c>
      <c r="F147">
        <f>IF(C147="CO2e",(VLOOKUP(CONCATENATE($A147,$B147,$C147,$D147),'[1]TTW in tpd'!$K$2:$L$273,2,FALSE))*$I$1,(VLOOKUP(CONCATENATE($A147,$B147,$C147,$D147),'[1]TTW in tpd'!$K$2:$L$273,2,FALSE)))</f>
        <v>2.2778626970242934E-2</v>
      </c>
    </row>
    <row r="148" spans="1:6" x14ac:dyDescent="0.25">
      <c r="A148" s="4">
        <v>2042</v>
      </c>
      <c r="B148" t="s">
        <v>2</v>
      </c>
      <c r="C148" t="s">
        <v>13</v>
      </c>
      <c r="D148" t="s">
        <v>24</v>
      </c>
      <c r="E148">
        <f>IF(C148="CO2e",(VLOOKUP(CONCATENATE($A148,$B148,$C148,$D148),'[1]TTW in tpd'!$K$2:$L$273,2,FALSE))*$I$1,(VLOOKUP(CONCATENATE($A148,$B148,$C148,$D148),'[1]TTW in tpd'!$K$2:$L$273,2,FALSE)))</f>
        <v>2.2867917165886317E-2</v>
      </c>
      <c r="F148">
        <f>IF(C148="CO2e",(VLOOKUP(CONCATENATE($A148,$B148,$C148,$D148),'[1]TTW in tpd'!$K$2:$L$273,2,FALSE))*$I$1,(VLOOKUP(CONCATENATE($A148,$B148,$C148,$D148),'[1]TTW in tpd'!$K$2:$L$273,2,FALSE)))</f>
        <v>2.2867917165886317E-2</v>
      </c>
    </row>
    <row r="149" spans="1:6" x14ac:dyDescent="0.25">
      <c r="A149" s="4">
        <v>2043</v>
      </c>
      <c r="B149" t="s">
        <v>2</v>
      </c>
      <c r="C149" t="s">
        <v>13</v>
      </c>
      <c r="D149" t="s">
        <v>24</v>
      </c>
      <c r="E149">
        <f>IF(C149="CO2e",(VLOOKUP(CONCATENATE($A149,$B149,$C149,$D149),'[1]TTW in tpd'!$K$2:$L$273,2,FALSE))*$I$1,(VLOOKUP(CONCATENATE($A149,$B149,$C149,$D149),'[1]TTW in tpd'!$K$2:$L$273,2,FALSE)))</f>
        <v>2.2943766756936754E-2</v>
      </c>
      <c r="F149">
        <f>IF(C149="CO2e",(VLOOKUP(CONCATENATE($A149,$B149,$C149,$D149),'[1]TTW in tpd'!$K$2:$L$273,2,FALSE))*$I$1,(VLOOKUP(CONCATENATE($A149,$B149,$C149,$D149),'[1]TTW in tpd'!$K$2:$L$273,2,FALSE)))</f>
        <v>2.2943766756936754E-2</v>
      </c>
    </row>
    <row r="150" spans="1:6" x14ac:dyDescent="0.25">
      <c r="A150" s="4">
        <v>2044</v>
      </c>
      <c r="B150" t="s">
        <v>2</v>
      </c>
      <c r="C150" t="s">
        <v>13</v>
      </c>
      <c r="D150" t="s">
        <v>24</v>
      </c>
      <c r="E150">
        <f>IF(C150="CO2e",(VLOOKUP(CONCATENATE($A150,$B150,$C150,$D150),'[1]TTW in tpd'!$K$2:$L$273,2,FALSE))*$I$1,(VLOOKUP(CONCATENATE($A150,$B150,$C150,$D150),'[1]TTW in tpd'!$K$2:$L$273,2,FALSE)))</f>
        <v>2.3013484677323087E-2</v>
      </c>
      <c r="F150">
        <f>IF(C150="CO2e",(VLOOKUP(CONCATENATE($A150,$B150,$C150,$D150),'[1]TTW in tpd'!$K$2:$L$273,2,FALSE))*$I$1,(VLOOKUP(CONCATENATE($A150,$B150,$C150,$D150),'[1]TTW in tpd'!$K$2:$L$273,2,FALSE)))</f>
        <v>2.3013484677323087E-2</v>
      </c>
    </row>
    <row r="151" spans="1:6" x14ac:dyDescent="0.25">
      <c r="A151" s="4">
        <v>2045</v>
      </c>
      <c r="B151" t="s">
        <v>2</v>
      </c>
      <c r="C151" t="s">
        <v>13</v>
      </c>
      <c r="D151" t="s">
        <v>24</v>
      </c>
      <c r="E151">
        <f>IF(C151="CO2e",(VLOOKUP(CONCATENATE($A151,$B151,$C151,$D151),'[1]TTW in tpd'!$K$2:$L$273,2,FALSE))*$I$1,(VLOOKUP(CONCATENATE($A151,$B151,$C151,$D151),'[1]TTW in tpd'!$K$2:$L$273,2,FALSE)))</f>
        <v>2.3082325736657847E-2</v>
      </c>
      <c r="F151">
        <f>IF(C151="CO2e",(VLOOKUP(CONCATENATE($A151,$B151,$C151,$D151),'[1]TTW in tpd'!$K$2:$L$273,2,FALSE))*$I$1,(VLOOKUP(CONCATENATE($A151,$B151,$C151,$D151),'[1]TTW in tpd'!$K$2:$L$273,2,FALSE)))</f>
        <v>2.3082325736657847E-2</v>
      </c>
    </row>
    <row r="152" spans="1:6" x14ac:dyDescent="0.25">
      <c r="A152" s="4">
        <v>2046</v>
      </c>
      <c r="B152" t="s">
        <v>2</v>
      </c>
      <c r="C152" t="s">
        <v>13</v>
      </c>
      <c r="D152" t="s">
        <v>24</v>
      </c>
      <c r="E152">
        <f>IF(C152="CO2e",(VLOOKUP(CONCATENATE($A152,$B152,$C152,$D152),'[1]TTW in tpd'!$K$2:$L$273,2,FALSE))*$I$1,(VLOOKUP(CONCATENATE($A152,$B152,$C152,$D152),'[1]TTW in tpd'!$K$2:$L$273,2,FALSE)))</f>
        <v>2.3189539587969196E-2</v>
      </c>
      <c r="F152">
        <f>IF(C152="CO2e",(VLOOKUP(CONCATENATE($A152,$B152,$C152,$D152),'[1]TTW in tpd'!$K$2:$L$273,2,FALSE))*$I$1,(VLOOKUP(CONCATENATE($A152,$B152,$C152,$D152),'[1]TTW in tpd'!$K$2:$L$273,2,FALSE)))</f>
        <v>2.3189539587969196E-2</v>
      </c>
    </row>
    <row r="153" spans="1:6" x14ac:dyDescent="0.25">
      <c r="A153" s="4">
        <v>2047</v>
      </c>
      <c r="B153" t="s">
        <v>2</v>
      </c>
      <c r="C153" t="s">
        <v>13</v>
      </c>
      <c r="D153" t="s">
        <v>24</v>
      </c>
      <c r="E153">
        <f>IF(C153="CO2e",(VLOOKUP(CONCATENATE($A153,$B153,$C153,$D153),'[1]TTW in tpd'!$K$2:$L$273,2,FALSE))*$I$1,(VLOOKUP(CONCATENATE($A153,$B153,$C153,$D153),'[1]TTW in tpd'!$K$2:$L$273,2,FALSE)))</f>
        <v>2.3269061188107943E-2</v>
      </c>
      <c r="F153">
        <f>IF(C153="CO2e",(VLOOKUP(CONCATENATE($A153,$B153,$C153,$D153),'[1]TTW in tpd'!$K$2:$L$273,2,FALSE))*$I$1,(VLOOKUP(CONCATENATE($A153,$B153,$C153,$D153),'[1]TTW in tpd'!$K$2:$L$273,2,FALSE)))</f>
        <v>2.3269061188107943E-2</v>
      </c>
    </row>
    <row r="154" spans="1:6" x14ac:dyDescent="0.25">
      <c r="A154" s="4">
        <v>2048</v>
      </c>
      <c r="B154" t="s">
        <v>2</v>
      </c>
      <c r="C154" t="s">
        <v>13</v>
      </c>
      <c r="D154" t="s">
        <v>24</v>
      </c>
      <c r="E154">
        <f>IF(C154="CO2e",(VLOOKUP(CONCATENATE($A154,$B154,$C154,$D154),'[1]TTW in tpd'!$K$2:$L$273,2,FALSE))*$I$1,(VLOOKUP(CONCATENATE($A154,$B154,$C154,$D154),'[1]TTW in tpd'!$K$2:$L$273,2,FALSE)))</f>
        <v>2.3353048727668024E-2</v>
      </c>
      <c r="F154">
        <f>IF(C154="CO2e",(VLOOKUP(CONCATENATE($A154,$B154,$C154,$D154),'[1]TTW in tpd'!$K$2:$L$273,2,FALSE))*$I$1,(VLOOKUP(CONCATENATE($A154,$B154,$C154,$D154),'[1]TTW in tpd'!$K$2:$L$273,2,FALSE)))</f>
        <v>2.3353048727668024E-2</v>
      </c>
    </row>
    <row r="155" spans="1:6" x14ac:dyDescent="0.25">
      <c r="A155" s="4">
        <v>2049</v>
      </c>
      <c r="B155" t="s">
        <v>2</v>
      </c>
      <c r="C155" t="s">
        <v>13</v>
      </c>
      <c r="D155" t="s">
        <v>24</v>
      </c>
      <c r="E155">
        <f>IF(C155="CO2e",(VLOOKUP(CONCATENATE($A155,$B155,$C155,$D155),'[1]TTW in tpd'!$K$2:$L$273,2,FALSE))*$I$1,(VLOOKUP(CONCATENATE($A155,$B155,$C155,$D155),'[1]TTW in tpd'!$K$2:$L$273,2,FALSE)))</f>
        <v>2.3440744519259638E-2</v>
      </c>
      <c r="F155">
        <f>IF(C155="CO2e",(VLOOKUP(CONCATENATE($A155,$B155,$C155,$D155),'[1]TTW in tpd'!$K$2:$L$273,2,FALSE))*$I$1,(VLOOKUP(CONCATENATE($A155,$B155,$C155,$D155),'[1]TTW in tpd'!$K$2:$L$273,2,FALSE)))</f>
        <v>2.3440744519259638E-2</v>
      </c>
    </row>
    <row r="156" spans="1:6" x14ac:dyDescent="0.25">
      <c r="A156" s="4">
        <v>2050</v>
      </c>
      <c r="B156" t="s">
        <v>2</v>
      </c>
      <c r="C156" t="s">
        <v>13</v>
      </c>
      <c r="D156" t="s">
        <v>24</v>
      </c>
      <c r="E156">
        <f>IF(C156="CO2e",(VLOOKUP(CONCATENATE($A156,$B156,$C156,$D156),'[1]TTW in tpd'!$K$2:$L$273,2,FALSE))*$I$1,(VLOOKUP(CONCATENATE($A156,$B156,$C156,$D156),'[1]TTW in tpd'!$K$2:$L$273,2,FALSE)))</f>
        <v>2.3532024398590173E-2</v>
      </c>
      <c r="F156">
        <f>IF(C156="CO2e",(VLOOKUP(CONCATENATE($A156,$B156,$C156,$D156),'[1]TTW in tpd'!$K$2:$L$273,2,FALSE))*$I$1,(VLOOKUP(CONCATENATE($A156,$B156,$C156,$D156),'[1]TTW in tpd'!$K$2:$L$273,2,FALSE)))</f>
        <v>2.3532024398590173E-2</v>
      </c>
    </row>
    <row r="157" spans="1:6" x14ac:dyDescent="0.25">
      <c r="A157">
        <v>2020</v>
      </c>
      <c r="B157" t="s">
        <v>2</v>
      </c>
      <c r="C157" t="s">
        <v>14</v>
      </c>
      <c r="D157" t="s">
        <v>24</v>
      </c>
      <c r="E157">
        <f>IF(C157="CO2e",(VLOOKUP(CONCATENATE($A157,$B157,$C157,$D157),'[1]TTW in tpd'!$K$2:$L$273,2,FALSE))*$I$1,(VLOOKUP(CONCATENATE($A157,$B157,$C157,$D157),'[1]TTW in tpd'!$K$2:$L$273,2,FALSE)))</f>
        <v>8.659508057197618E-3</v>
      </c>
      <c r="F157">
        <f>IF(C157="CO2e",(VLOOKUP(CONCATENATE($A157,$B157,$C157,$D157),'[1]TTW in tpd'!$K$2:$L$273,2,FALSE))*$I$1,(VLOOKUP(CONCATENATE($A157,$B157,$C157,$D157),'[1]TTW in tpd'!$K$2:$L$273,2,FALSE)))</f>
        <v>8.659508057197618E-3</v>
      </c>
    </row>
    <row r="158" spans="1:6" x14ac:dyDescent="0.25">
      <c r="A158">
        <v>2021</v>
      </c>
      <c r="B158" t="s">
        <v>2</v>
      </c>
      <c r="C158" t="s">
        <v>14</v>
      </c>
      <c r="D158" t="s">
        <v>24</v>
      </c>
      <c r="E158">
        <f>IF(C158="CO2e",(VLOOKUP(CONCATENATE($A158,$B158,$C158,$D158),'[1]TTW in tpd'!$K$2:$L$273,2,FALSE))*$I$1,(VLOOKUP(CONCATENATE($A158,$B158,$C158,$D158),'[1]TTW in tpd'!$K$2:$L$273,2,FALSE)))</f>
        <v>2.9043785956629264E-2</v>
      </c>
      <c r="F158">
        <f>IF(C158="CO2e",(VLOOKUP(CONCATENATE($A158,$B158,$C158,$D158),'[1]TTW in tpd'!$K$2:$L$273,2,FALSE))*$I$1,(VLOOKUP(CONCATENATE($A158,$B158,$C158,$D158),'[1]TTW in tpd'!$K$2:$L$273,2,FALSE)))</f>
        <v>2.9043785956629264E-2</v>
      </c>
    </row>
    <row r="159" spans="1:6" x14ac:dyDescent="0.25">
      <c r="A159">
        <v>2022</v>
      </c>
      <c r="B159" t="s">
        <v>2</v>
      </c>
      <c r="C159" t="s">
        <v>14</v>
      </c>
      <c r="D159" t="s">
        <v>24</v>
      </c>
      <c r="E159">
        <f>IF(C159="CO2e",(VLOOKUP(CONCATENATE($A159,$B159,$C159,$D159),'[1]TTW in tpd'!$K$2:$L$273,2,FALSE))*$I$1,(VLOOKUP(CONCATENATE($A159,$B159,$C159,$D159),'[1]TTW in tpd'!$K$2:$L$273,2,FALSE)))</f>
        <v>6.5341915851983234E-2</v>
      </c>
      <c r="F159">
        <f>IF(C159="CO2e",(VLOOKUP(CONCATENATE($A159,$B159,$C159,$D159),'[1]TTW in tpd'!$K$2:$L$273,2,FALSE))*$I$1,(VLOOKUP(CONCATENATE($A159,$B159,$C159,$D159),'[1]TTW in tpd'!$K$2:$L$273,2,FALSE)))</f>
        <v>6.5341915851983234E-2</v>
      </c>
    </row>
    <row r="160" spans="1:6" x14ac:dyDescent="0.25">
      <c r="A160">
        <v>2023</v>
      </c>
      <c r="B160" t="s">
        <v>2</v>
      </c>
      <c r="C160" t="s">
        <v>14</v>
      </c>
      <c r="D160" t="s">
        <v>24</v>
      </c>
      <c r="E160">
        <f>IF(C160="CO2e",(VLOOKUP(CONCATENATE($A160,$B160,$C160,$D160),'[1]TTW in tpd'!$K$2:$L$273,2,FALSE))*$I$1,(VLOOKUP(CONCATENATE($A160,$B160,$C160,$D160),'[1]TTW in tpd'!$K$2:$L$273,2,FALSE)))</f>
        <v>0.11475171282068475</v>
      </c>
      <c r="F160">
        <f>IF(C160="CO2e",(VLOOKUP(CONCATENATE($A160,$B160,$C160,$D160),'[1]TTW in tpd'!$K$2:$L$273,2,FALSE))*$I$1,(VLOOKUP(CONCATENATE($A160,$B160,$C160,$D160),'[1]TTW in tpd'!$K$2:$L$273,2,FALSE)))</f>
        <v>0.11475171282068475</v>
      </c>
    </row>
    <row r="161" spans="1:6" x14ac:dyDescent="0.25">
      <c r="A161">
        <v>2024</v>
      </c>
      <c r="B161" t="s">
        <v>2</v>
      </c>
      <c r="C161" t="s">
        <v>14</v>
      </c>
      <c r="D161" t="s">
        <v>24</v>
      </c>
      <c r="E161">
        <f>IF(C161="CO2e",(VLOOKUP(CONCATENATE($A161,$B161,$C161,$D161),'[1]TTW in tpd'!$K$2:$L$273,2,FALSE))*$I$1,(VLOOKUP(CONCATENATE($A161,$B161,$C161,$D161),'[1]TTW in tpd'!$K$2:$L$273,2,FALSE)))</f>
        <v>0.17882447790030753</v>
      </c>
      <c r="F161">
        <f>IF(C161="CO2e",(VLOOKUP(CONCATENATE($A161,$B161,$C161,$D161),'[1]TTW in tpd'!$K$2:$L$273,2,FALSE))*$I$1,(VLOOKUP(CONCATENATE($A161,$B161,$C161,$D161),'[1]TTW in tpd'!$K$2:$L$273,2,FALSE)))</f>
        <v>0.17882447790030753</v>
      </c>
    </row>
    <row r="162" spans="1:6" x14ac:dyDescent="0.25">
      <c r="A162">
        <v>2025</v>
      </c>
      <c r="B162" t="s">
        <v>2</v>
      </c>
      <c r="C162" t="s">
        <v>14</v>
      </c>
      <c r="D162" t="s">
        <v>24</v>
      </c>
      <c r="E162">
        <f>IF(C162="CO2e",(VLOOKUP(CONCATENATE($A162,$B162,$C162,$D162),'[1]TTW in tpd'!$K$2:$L$273,2,FALSE))*$I$1,(VLOOKUP(CONCATENATE($A162,$B162,$C162,$D162),'[1]TTW in tpd'!$K$2:$L$273,2,FALSE)))</f>
        <v>0.24699976543589541</v>
      </c>
      <c r="F162">
        <f>IF(C162="CO2e",(VLOOKUP(CONCATENATE($A162,$B162,$C162,$D162),'[1]TTW in tpd'!$K$2:$L$273,2,FALSE))*$I$1,(VLOOKUP(CONCATENATE($A162,$B162,$C162,$D162),'[1]TTW in tpd'!$K$2:$L$273,2,FALSE)))</f>
        <v>0.24699976543589541</v>
      </c>
    </row>
    <row r="163" spans="1:6" x14ac:dyDescent="0.25">
      <c r="A163">
        <v>2026</v>
      </c>
      <c r="B163" t="s">
        <v>2</v>
      </c>
      <c r="C163" t="s">
        <v>14</v>
      </c>
      <c r="D163" t="s">
        <v>24</v>
      </c>
      <c r="E163">
        <f>IF(C163="CO2e",(VLOOKUP(CONCATENATE($A163,$B163,$C163,$D163),'[1]TTW in tpd'!$K$2:$L$273,2,FALSE))*$I$1,(VLOOKUP(CONCATENATE($A163,$B163,$C163,$D163),'[1]TTW in tpd'!$K$2:$L$273,2,FALSE)))</f>
        <v>0.30073707018028284</v>
      </c>
      <c r="F163">
        <f>IF(C163="CO2e",(VLOOKUP(CONCATENATE($A163,$B163,$C163,$D163),'[1]TTW in tpd'!$K$2:$L$273,2,FALSE))*$I$1,(VLOOKUP(CONCATENATE($A163,$B163,$C163,$D163),'[1]TTW in tpd'!$K$2:$L$273,2,FALSE)))</f>
        <v>0.30073707018028284</v>
      </c>
    </row>
    <row r="164" spans="1:6" x14ac:dyDescent="0.25">
      <c r="A164">
        <v>2027</v>
      </c>
      <c r="B164" t="s">
        <v>2</v>
      </c>
      <c r="C164" t="s">
        <v>14</v>
      </c>
      <c r="D164" t="s">
        <v>24</v>
      </c>
      <c r="E164">
        <f>IF(C164="CO2e",(VLOOKUP(CONCATENATE($A164,$B164,$C164,$D164),'[1]TTW in tpd'!$K$2:$L$273,2,FALSE))*$I$1,(VLOOKUP(CONCATENATE($A164,$B164,$C164,$D164),'[1]TTW in tpd'!$K$2:$L$273,2,FALSE)))</f>
        <v>0.35551402700408352</v>
      </c>
      <c r="F164">
        <f>IF(C164="CO2e",(VLOOKUP(CONCATENATE($A164,$B164,$C164,$D164),'[1]TTW in tpd'!$K$2:$L$273,2,FALSE))*$I$1,(VLOOKUP(CONCATENATE($A164,$B164,$C164,$D164),'[1]TTW in tpd'!$K$2:$L$273,2,FALSE)))</f>
        <v>0.35551402700408352</v>
      </c>
    </row>
    <row r="165" spans="1:6" x14ac:dyDescent="0.25">
      <c r="A165">
        <v>2028</v>
      </c>
      <c r="B165" t="s">
        <v>2</v>
      </c>
      <c r="C165" t="s">
        <v>14</v>
      </c>
      <c r="D165" t="s">
        <v>24</v>
      </c>
      <c r="E165">
        <f>IF(C165="CO2e",(VLOOKUP(CONCATENATE($A165,$B165,$C165,$D165),'[1]TTW in tpd'!$K$2:$L$273,2,FALSE))*$I$1,(VLOOKUP(CONCATENATE($A165,$B165,$C165,$D165),'[1]TTW in tpd'!$K$2:$L$273,2,FALSE)))</f>
        <v>0.41339054818915577</v>
      </c>
      <c r="F165">
        <f>IF(C165="CO2e",(VLOOKUP(CONCATENATE($A165,$B165,$C165,$D165),'[1]TTW in tpd'!$K$2:$L$273,2,FALSE))*$I$1,(VLOOKUP(CONCATENATE($A165,$B165,$C165,$D165),'[1]TTW in tpd'!$K$2:$L$273,2,FALSE)))</f>
        <v>0.41339054818915577</v>
      </c>
    </row>
    <row r="166" spans="1:6" x14ac:dyDescent="0.25">
      <c r="A166">
        <v>2029</v>
      </c>
      <c r="B166" t="s">
        <v>2</v>
      </c>
      <c r="C166" t="s">
        <v>14</v>
      </c>
      <c r="D166" t="s">
        <v>24</v>
      </c>
      <c r="E166">
        <f>IF(C166="CO2e",(VLOOKUP(CONCATENATE($A166,$B166,$C166,$D166),'[1]TTW in tpd'!$K$2:$L$273,2,FALSE))*$I$1,(VLOOKUP(CONCATENATE($A166,$B166,$C166,$D166),'[1]TTW in tpd'!$K$2:$L$273,2,FALSE)))</f>
        <v>0.47415030421030491</v>
      </c>
      <c r="F166">
        <f>IF(C166="CO2e",(VLOOKUP(CONCATENATE($A166,$B166,$C166,$D166),'[1]TTW in tpd'!$K$2:$L$273,2,FALSE))*$I$1,(VLOOKUP(CONCATENATE($A166,$B166,$C166,$D166),'[1]TTW in tpd'!$K$2:$L$273,2,FALSE)))</f>
        <v>0.47415030421030491</v>
      </c>
    </row>
    <row r="167" spans="1:6" x14ac:dyDescent="0.25">
      <c r="A167">
        <v>2030</v>
      </c>
      <c r="B167" t="s">
        <v>2</v>
      </c>
      <c r="C167" t="s">
        <v>14</v>
      </c>
      <c r="D167" t="s">
        <v>24</v>
      </c>
      <c r="E167">
        <f>IF(C167="CO2e",(VLOOKUP(CONCATENATE($A167,$B167,$C167,$D167),'[1]TTW in tpd'!$K$2:$L$273,2,FALSE))*$I$1,(VLOOKUP(CONCATENATE($A167,$B167,$C167,$D167),'[1]TTW in tpd'!$K$2:$L$273,2,FALSE)))</f>
        <v>0.53780808397062507</v>
      </c>
      <c r="F167">
        <f>IF(C167="CO2e",(VLOOKUP(CONCATENATE($A167,$B167,$C167,$D167),'[1]TTW in tpd'!$K$2:$L$273,2,FALSE))*$I$1,(VLOOKUP(CONCATENATE($A167,$B167,$C167,$D167),'[1]TTW in tpd'!$K$2:$L$273,2,FALSE)))</f>
        <v>0.53780808397062507</v>
      </c>
    </row>
    <row r="168" spans="1:6" x14ac:dyDescent="0.25">
      <c r="A168">
        <v>2031</v>
      </c>
      <c r="B168" t="s">
        <v>2</v>
      </c>
      <c r="C168" t="s">
        <v>14</v>
      </c>
      <c r="D168" t="s">
        <v>24</v>
      </c>
      <c r="E168">
        <f>IF(C168="CO2e",(VLOOKUP(CONCATENATE($A168,$B168,$C168,$D168),'[1]TTW in tpd'!$K$2:$L$273,2,FALSE))*$I$1,(VLOOKUP(CONCATENATE($A168,$B168,$C168,$D168),'[1]TTW in tpd'!$K$2:$L$273,2,FALSE)))</f>
        <v>0.603887534973653</v>
      </c>
      <c r="F168">
        <f>IF(C168="CO2e",(VLOOKUP(CONCATENATE($A168,$B168,$C168,$D168),'[1]TTW in tpd'!$K$2:$L$273,2,FALSE))*$I$1,(VLOOKUP(CONCATENATE($A168,$B168,$C168,$D168),'[1]TTW in tpd'!$K$2:$L$273,2,FALSE)))</f>
        <v>0.603887534973653</v>
      </c>
    </row>
    <row r="169" spans="1:6" x14ac:dyDescent="0.25">
      <c r="A169">
        <v>2032</v>
      </c>
      <c r="B169" t="s">
        <v>2</v>
      </c>
      <c r="C169" t="s">
        <v>14</v>
      </c>
      <c r="D169" t="s">
        <v>24</v>
      </c>
      <c r="E169">
        <f>IF(C169="CO2e",(VLOOKUP(CONCATENATE($A169,$B169,$C169,$D169),'[1]TTW in tpd'!$K$2:$L$273,2,FALSE))*$I$1,(VLOOKUP(CONCATENATE($A169,$B169,$C169,$D169),'[1]TTW in tpd'!$K$2:$L$273,2,FALSE)))</f>
        <v>0.67176426443243553</v>
      </c>
      <c r="F169">
        <f>IF(C169="CO2e",(VLOOKUP(CONCATENATE($A169,$B169,$C169,$D169),'[1]TTW in tpd'!$K$2:$L$273,2,FALSE))*$I$1,(VLOOKUP(CONCATENATE($A169,$B169,$C169,$D169),'[1]TTW in tpd'!$K$2:$L$273,2,FALSE)))</f>
        <v>0.67176426443243553</v>
      </c>
    </row>
    <row r="170" spans="1:6" x14ac:dyDescent="0.25">
      <c r="A170">
        <v>2033</v>
      </c>
      <c r="B170" t="s">
        <v>2</v>
      </c>
      <c r="C170" t="s">
        <v>14</v>
      </c>
      <c r="D170" t="s">
        <v>24</v>
      </c>
      <c r="E170">
        <f>IF(C170="CO2e",(VLOOKUP(CONCATENATE($A170,$B170,$C170,$D170),'[1]TTW in tpd'!$K$2:$L$273,2,FALSE))*$I$1,(VLOOKUP(CONCATENATE($A170,$B170,$C170,$D170),'[1]TTW in tpd'!$K$2:$L$273,2,FALSE)))</f>
        <v>0.73996737771118559</v>
      </c>
      <c r="F170">
        <f>IF(C170="CO2e",(VLOOKUP(CONCATENATE($A170,$B170,$C170,$D170),'[1]TTW in tpd'!$K$2:$L$273,2,FALSE))*$I$1,(VLOOKUP(CONCATENATE($A170,$B170,$C170,$D170),'[1]TTW in tpd'!$K$2:$L$273,2,FALSE)))</f>
        <v>0.73996737771118559</v>
      </c>
    </row>
    <row r="171" spans="1:6" x14ac:dyDescent="0.25">
      <c r="A171">
        <v>2034</v>
      </c>
      <c r="B171" t="s">
        <v>2</v>
      </c>
      <c r="C171" t="s">
        <v>14</v>
      </c>
      <c r="D171" t="s">
        <v>24</v>
      </c>
      <c r="E171">
        <f>IF(C171="CO2e",(VLOOKUP(CONCATENATE($A171,$B171,$C171,$D171),'[1]TTW in tpd'!$K$2:$L$273,2,FALSE))*$I$1,(VLOOKUP(CONCATENATE($A171,$B171,$C171,$D171),'[1]TTW in tpd'!$K$2:$L$273,2,FALSE)))</f>
        <v>0.80771961275422599</v>
      </c>
      <c r="F171">
        <f>IF(C171="CO2e",(VLOOKUP(CONCATENATE($A171,$B171,$C171,$D171),'[1]TTW in tpd'!$K$2:$L$273,2,FALSE))*$I$1,(VLOOKUP(CONCATENATE($A171,$B171,$C171,$D171),'[1]TTW in tpd'!$K$2:$L$273,2,FALSE)))</f>
        <v>0.80771961275422599</v>
      </c>
    </row>
    <row r="172" spans="1:6" x14ac:dyDescent="0.25">
      <c r="A172">
        <v>2035</v>
      </c>
      <c r="B172" t="s">
        <v>2</v>
      </c>
      <c r="C172" t="s">
        <v>14</v>
      </c>
      <c r="D172" t="s">
        <v>24</v>
      </c>
      <c r="E172">
        <f>IF(C172="CO2e",(VLOOKUP(CONCATENATE($A172,$B172,$C172,$D172),'[1]TTW in tpd'!$K$2:$L$273,2,FALSE))*$I$1,(VLOOKUP(CONCATENATE($A172,$B172,$C172,$D172),'[1]TTW in tpd'!$K$2:$L$273,2,FALSE)))</f>
        <v>0.87416531567320355</v>
      </c>
      <c r="F172">
        <f>IF(C172="CO2e",(VLOOKUP(CONCATENATE($A172,$B172,$C172,$D172),'[1]TTW in tpd'!$K$2:$L$273,2,FALSE))*$I$1,(VLOOKUP(CONCATENATE($A172,$B172,$C172,$D172),'[1]TTW in tpd'!$K$2:$L$273,2,FALSE)))</f>
        <v>0.87416531567320355</v>
      </c>
    </row>
    <row r="173" spans="1:6" x14ac:dyDescent="0.25">
      <c r="A173">
        <v>2036</v>
      </c>
      <c r="B173" t="s">
        <v>2</v>
      </c>
      <c r="C173" t="s">
        <v>14</v>
      </c>
      <c r="D173" t="s">
        <v>24</v>
      </c>
      <c r="E173">
        <f>IF(C173="CO2e",(VLOOKUP(CONCATENATE($A173,$B173,$C173,$D173),'[1]TTW in tpd'!$K$2:$L$273,2,FALSE))*$I$1,(VLOOKUP(CONCATENATE($A173,$B173,$C173,$D173),'[1]TTW in tpd'!$K$2:$L$273,2,FALSE)))</f>
        <v>0.93864792553536391</v>
      </c>
      <c r="F173">
        <f>IF(C173="CO2e",(VLOOKUP(CONCATENATE($A173,$B173,$C173,$D173),'[1]TTW in tpd'!$K$2:$L$273,2,FALSE))*$I$1,(VLOOKUP(CONCATENATE($A173,$B173,$C173,$D173),'[1]TTW in tpd'!$K$2:$L$273,2,FALSE)))</f>
        <v>0.93864792553536391</v>
      </c>
    </row>
    <row r="174" spans="1:6" x14ac:dyDescent="0.25">
      <c r="A174">
        <v>2037</v>
      </c>
      <c r="B174" t="s">
        <v>2</v>
      </c>
      <c r="C174" t="s">
        <v>14</v>
      </c>
      <c r="D174" t="s">
        <v>24</v>
      </c>
      <c r="E174">
        <f>IF(C174="CO2e",(VLOOKUP(CONCATENATE($A174,$B174,$C174,$D174),'[1]TTW in tpd'!$K$2:$L$273,2,FALSE))*$I$1,(VLOOKUP(CONCATENATE($A174,$B174,$C174,$D174),'[1]TTW in tpd'!$K$2:$L$273,2,FALSE)))</f>
        <v>1.0005365363939973</v>
      </c>
      <c r="F174">
        <f>IF(C174="CO2e",(VLOOKUP(CONCATENATE($A174,$B174,$C174,$D174),'[1]TTW in tpd'!$K$2:$L$273,2,FALSE))*$I$1,(VLOOKUP(CONCATENATE($A174,$B174,$C174,$D174),'[1]TTW in tpd'!$K$2:$L$273,2,FALSE)))</f>
        <v>1.0005365363939973</v>
      </c>
    </row>
    <row r="175" spans="1:6" x14ac:dyDescent="0.25">
      <c r="A175">
        <v>2038</v>
      </c>
      <c r="B175" t="s">
        <v>2</v>
      </c>
      <c r="C175" t="s">
        <v>14</v>
      </c>
      <c r="D175" t="s">
        <v>24</v>
      </c>
      <c r="E175">
        <f>IF(C175="CO2e",(VLOOKUP(CONCATENATE($A175,$B175,$C175,$D175),'[1]TTW in tpd'!$K$2:$L$273,2,FALSE))*$I$1,(VLOOKUP(CONCATENATE($A175,$B175,$C175,$D175),'[1]TTW in tpd'!$K$2:$L$273,2,FALSE)))</f>
        <v>1.0594746357637828</v>
      </c>
      <c r="F175">
        <f>IF(C175="CO2e",(VLOOKUP(CONCATENATE($A175,$B175,$C175,$D175),'[1]TTW in tpd'!$K$2:$L$273,2,FALSE))*$I$1,(VLOOKUP(CONCATENATE($A175,$B175,$C175,$D175),'[1]TTW in tpd'!$K$2:$L$273,2,FALSE)))</f>
        <v>1.0594746357637828</v>
      </c>
    </row>
    <row r="176" spans="1:6" x14ac:dyDescent="0.25">
      <c r="A176">
        <v>2039</v>
      </c>
      <c r="B176" t="s">
        <v>2</v>
      </c>
      <c r="C176" t="s">
        <v>14</v>
      </c>
      <c r="D176" t="s">
        <v>24</v>
      </c>
      <c r="E176">
        <f>IF(C176="CO2e",(VLOOKUP(CONCATENATE($A176,$B176,$C176,$D176),'[1]TTW in tpd'!$K$2:$L$273,2,FALSE))*$I$1,(VLOOKUP(CONCATENATE($A176,$B176,$C176,$D176),'[1]TTW in tpd'!$K$2:$L$273,2,FALSE)))</f>
        <v>1.1151492254068309</v>
      </c>
      <c r="F176">
        <f>IF(C176="CO2e",(VLOOKUP(CONCATENATE($A176,$B176,$C176,$D176),'[1]TTW in tpd'!$K$2:$L$273,2,FALSE))*$I$1,(VLOOKUP(CONCATENATE($A176,$B176,$C176,$D176),'[1]TTW in tpd'!$K$2:$L$273,2,FALSE)))</f>
        <v>1.1151492254068309</v>
      </c>
    </row>
    <row r="177" spans="1:6" x14ac:dyDescent="0.25">
      <c r="A177">
        <v>2040</v>
      </c>
      <c r="B177" t="s">
        <v>2</v>
      </c>
      <c r="C177" t="s">
        <v>14</v>
      </c>
      <c r="D177" t="s">
        <v>24</v>
      </c>
      <c r="E177">
        <f>IF(C177="CO2e",(VLOOKUP(CONCATENATE($A177,$B177,$C177,$D177),'[1]TTW in tpd'!$K$2:$L$273,2,FALSE))*$I$1,(VLOOKUP(CONCATENATE($A177,$B177,$C177,$D177),'[1]TTW in tpd'!$K$2:$L$273,2,FALSE)))</f>
        <v>1.1672703184412769</v>
      </c>
      <c r="F177">
        <f>IF(C177="CO2e",(VLOOKUP(CONCATENATE($A177,$B177,$C177,$D177),'[1]TTW in tpd'!$K$2:$L$273,2,FALSE))*$I$1,(VLOOKUP(CONCATENATE($A177,$B177,$C177,$D177),'[1]TTW in tpd'!$K$2:$L$273,2,FALSE)))</f>
        <v>1.1672703184412769</v>
      </c>
    </row>
    <row r="178" spans="1:6" x14ac:dyDescent="0.25">
      <c r="A178">
        <v>2041</v>
      </c>
      <c r="B178" t="s">
        <v>2</v>
      </c>
      <c r="C178" t="s">
        <v>14</v>
      </c>
      <c r="D178" t="s">
        <v>24</v>
      </c>
      <c r="E178">
        <f>IF(C178="CO2e",(VLOOKUP(CONCATENATE($A178,$B178,$C178,$D178),'[1]TTW in tpd'!$K$2:$L$273,2,FALSE))*$I$1,(VLOOKUP(CONCATENATE($A178,$B178,$C178,$D178),'[1]TTW in tpd'!$K$2:$L$273,2,FALSE)))</f>
        <v>1.2155464916771566</v>
      </c>
      <c r="F178">
        <f>IF(C178="CO2e",(VLOOKUP(CONCATENATE($A178,$B178,$C178,$D178),'[1]TTW in tpd'!$K$2:$L$273,2,FALSE))*$I$1,(VLOOKUP(CONCATENATE($A178,$B178,$C178,$D178),'[1]TTW in tpd'!$K$2:$L$273,2,FALSE)))</f>
        <v>1.2155464916771566</v>
      </c>
    </row>
    <row r="179" spans="1:6" x14ac:dyDescent="0.25">
      <c r="A179">
        <v>2042</v>
      </c>
      <c r="B179" t="s">
        <v>2</v>
      </c>
      <c r="C179" t="s">
        <v>14</v>
      </c>
      <c r="D179" t="s">
        <v>24</v>
      </c>
      <c r="E179">
        <f>IF(C179="CO2e",(VLOOKUP(CONCATENATE($A179,$B179,$C179,$D179),'[1]TTW in tpd'!$K$2:$L$273,2,FALSE))*$I$1,(VLOOKUP(CONCATENATE($A179,$B179,$C179,$D179),'[1]TTW in tpd'!$K$2:$L$273,2,FALSE)))</f>
        <v>1.2599993534500189</v>
      </c>
      <c r="F179">
        <f>IF(C179="CO2e",(VLOOKUP(CONCATENATE($A179,$B179,$C179,$D179),'[1]TTW in tpd'!$K$2:$L$273,2,FALSE))*$I$1,(VLOOKUP(CONCATENATE($A179,$B179,$C179,$D179),'[1]TTW in tpd'!$K$2:$L$273,2,FALSE)))</f>
        <v>1.2599993534500189</v>
      </c>
    </row>
    <row r="180" spans="1:6" x14ac:dyDescent="0.25">
      <c r="A180">
        <v>2043</v>
      </c>
      <c r="B180" t="s">
        <v>2</v>
      </c>
      <c r="C180" t="s">
        <v>14</v>
      </c>
      <c r="D180" t="s">
        <v>24</v>
      </c>
      <c r="E180">
        <f>IF(C180="CO2e",(VLOOKUP(CONCATENATE($A180,$B180,$C180,$D180),'[1]TTW in tpd'!$K$2:$L$273,2,FALSE))*$I$1,(VLOOKUP(CONCATENATE($A180,$B180,$C180,$D180),'[1]TTW in tpd'!$K$2:$L$273,2,FALSE)))</f>
        <v>1.3006743175331981</v>
      </c>
      <c r="F180">
        <f>IF(C180="CO2e",(VLOOKUP(CONCATENATE($A180,$B180,$C180,$D180),'[1]TTW in tpd'!$K$2:$L$273,2,FALSE))*$I$1,(VLOOKUP(CONCATENATE($A180,$B180,$C180,$D180),'[1]TTW in tpd'!$K$2:$L$273,2,FALSE)))</f>
        <v>1.3006743175331981</v>
      </c>
    </row>
    <row r="181" spans="1:6" x14ac:dyDescent="0.25">
      <c r="A181">
        <v>2044</v>
      </c>
      <c r="B181" t="s">
        <v>2</v>
      </c>
      <c r="C181" t="s">
        <v>14</v>
      </c>
      <c r="D181" t="s">
        <v>24</v>
      </c>
      <c r="E181">
        <f>IF(C181="CO2e",(VLOOKUP(CONCATENATE($A181,$B181,$C181,$D181),'[1]TTW in tpd'!$K$2:$L$273,2,FALSE))*$I$1,(VLOOKUP(CONCATENATE($A181,$B181,$C181,$D181),'[1]TTW in tpd'!$K$2:$L$273,2,FALSE)))</f>
        <v>1.3377552116289333</v>
      </c>
      <c r="F181">
        <f>IF(C181="CO2e",(VLOOKUP(CONCATENATE($A181,$B181,$C181,$D181),'[1]TTW in tpd'!$K$2:$L$273,2,FALSE))*$I$1,(VLOOKUP(CONCATENATE($A181,$B181,$C181,$D181),'[1]TTW in tpd'!$K$2:$L$273,2,FALSE)))</f>
        <v>1.3377552116289333</v>
      </c>
    </row>
    <row r="182" spans="1:6" x14ac:dyDescent="0.25">
      <c r="A182">
        <v>2045</v>
      </c>
      <c r="B182" t="s">
        <v>2</v>
      </c>
      <c r="C182" t="s">
        <v>14</v>
      </c>
      <c r="D182" t="s">
        <v>24</v>
      </c>
      <c r="E182">
        <f>IF(C182="CO2e",(VLOOKUP(CONCATENATE($A182,$B182,$C182,$D182),'[1]TTW in tpd'!$K$2:$L$273,2,FALSE))*$I$1,(VLOOKUP(CONCATENATE($A182,$B182,$C182,$D182),'[1]TTW in tpd'!$K$2:$L$273,2,FALSE)))</f>
        <v>1.3715494634128491</v>
      </c>
      <c r="F182">
        <f>IF(C182="CO2e",(VLOOKUP(CONCATENATE($A182,$B182,$C182,$D182),'[1]TTW in tpd'!$K$2:$L$273,2,FALSE))*$I$1,(VLOOKUP(CONCATENATE($A182,$B182,$C182,$D182),'[1]TTW in tpd'!$K$2:$L$273,2,FALSE)))</f>
        <v>1.3715494634128491</v>
      </c>
    </row>
    <row r="183" spans="1:6" x14ac:dyDescent="0.25">
      <c r="A183">
        <v>2046</v>
      </c>
      <c r="B183" t="s">
        <v>2</v>
      </c>
      <c r="C183" t="s">
        <v>14</v>
      </c>
      <c r="D183" t="s">
        <v>24</v>
      </c>
      <c r="E183">
        <f>IF(C183="CO2e",(VLOOKUP(CONCATENATE($A183,$B183,$C183,$D183),'[1]TTW in tpd'!$K$2:$L$273,2,FALSE))*$I$1,(VLOOKUP(CONCATENATE($A183,$B183,$C183,$D183),'[1]TTW in tpd'!$K$2:$L$273,2,FALSE)))</f>
        <v>1.3672399097850341</v>
      </c>
      <c r="F183">
        <f>IF(C183="CO2e",(VLOOKUP(CONCATENATE($A183,$B183,$C183,$D183),'[1]TTW in tpd'!$K$2:$L$273,2,FALSE))*$I$1,(VLOOKUP(CONCATENATE($A183,$B183,$C183,$D183),'[1]TTW in tpd'!$K$2:$L$273,2,FALSE)))</f>
        <v>1.3672399097850341</v>
      </c>
    </row>
    <row r="184" spans="1:6" x14ac:dyDescent="0.25">
      <c r="A184">
        <v>2047</v>
      </c>
      <c r="B184" t="s">
        <v>2</v>
      </c>
      <c r="C184" t="s">
        <v>14</v>
      </c>
      <c r="D184" t="s">
        <v>24</v>
      </c>
      <c r="E184">
        <f>IF(C184="CO2e",(VLOOKUP(CONCATENATE($A184,$B184,$C184,$D184),'[1]TTW in tpd'!$K$2:$L$273,2,FALSE))*$I$1,(VLOOKUP(CONCATENATE($A184,$B184,$C184,$D184),'[1]TTW in tpd'!$K$2:$L$273,2,FALSE)))</f>
        <v>1.3949865304507161</v>
      </c>
      <c r="F184">
        <f>IF(C184="CO2e",(VLOOKUP(CONCATENATE($A184,$B184,$C184,$D184),'[1]TTW in tpd'!$K$2:$L$273,2,FALSE))*$I$1,(VLOOKUP(CONCATENATE($A184,$B184,$C184,$D184),'[1]TTW in tpd'!$K$2:$L$273,2,FALSE)))</f>
        <v>1.3949865304507161</v>
      </c>
    </row>
    <row r="185" spans="1:6" x14ac:dyDescent="0.25">
      <c r="A185">
        <v>2048</v>
      </c>
      <c r="B185" t="s">
        <v>2</v>
      </c>
      <c r="C185" t="s">
        <v>14</v>
      </c>
      <c r="D185" t="s">
        <v>24</v>
      </c>
      <c r="E185">
        <f>IF(C185="CO2e",(VLOOKUP(CONCATENATE($A185,$B185,$C185,$D185),'[1]TTW in tpd'!$K$2:$L$273,2,FALSE))*$I$1,(VLOOKUP(CONCATENATE($A185,$B185,$C185,$D185),'[1]TTW in tpd'!$K$2:$L$273,2,FALSE)))</f>
        <v>1.4205986002450393</v>
      </c>
      <c r="F185">
        <f>IF(C185="CO2e",(VLOOKUP(CONCATENATE($A185,$B185,$C185,$D185),'[1]TTW in tpd'!$K$2:$L$273,2,FALSE))*$I$1,(VLOOKUP(CONCATENATE($A185,$B185,$C185,$D185),'[1]TTW in tpd'!$K$2:$L$273,2,FALSE)))</f>
        <v>1.4205986002450393</v>
      </c>
    </row>
    <row r="186" spans="1:6" x14ac:dyDescent="0.25">
      <c r="A186">
        <v>2049</v>
      </c>
      <c r="B186" t="s">
        <v>2</v>
      </c>
      <c r="C186" t="s">
        <v>14</v>
      </c>
      <c r="D186" t="s">
        <v>24</v>
      </c>
      <c r="E186">
        <f>IF(C186="CO2e",(VLOOKUP(CONCATENATE($A186,$B186,$C186,$D186),'[1]TTW in tpd'!$K$2:$L$273,2,FALSE))*$I$1,(VLOOKUP(CONCATENATE($A186,$B186,$C186,$D186),'[1]TTW in tpd'!$K$2:$L$273,2,FALSE)))</f>
        <v>1.4443897045683238</v>
      </c>
      <c r="F186">
        <f>IF(C186="CO2e",(VLOOKUP(CONCATENATE($A186,$B186,$C186,$D186),'[1]TTW in tpd'!$K$2:$L$273,2,FALSE))*$I$1,(VLOOKUP(CONCATENATE($A186,$B186,$C186,$D186),'[1]TTW in tpd'!$K$2:$L$273,2,FALSE)))</f>
        <v>1.4443897045683238</v>
      </c>
    </row>
    <row r="187" spans="1:6" x14ac:dyDescent="0.25">
      <c r="A187">
        <v>2050</v>
      </c>
      <c r="B187" t="s">
        <v>2</v>
      </c>
      <c r="C187" t="s">
        <v>14</v>
      </c>
      <c r="D187" t="s">
        <v>24</v>
      </c>
      <c r="E187">
        <f>IF(C187="CO2e",(VLOOKUP(CONCATENATE($A187,$B187,$C187,$D187),'[1]TTW in tpd'!$K$2:$L$273,2,FALSE))*$I$1,(VLOOKUP(CONCATENATE($A187,$B187,$C187,$D187),'[1]TTW in tpd'!$K$2:$L$273,2,FALSE)))</f>
        <v>1.4666441608806329</v>
      </c>
      <c r="F187">
        <f>IF(C187="CO2e",(VLOOKUP(CONCATENATE($A187,$B187,$C187,$D187),'[1]TTW in tpd'!$K$2:$L$273,2,FALSE))*$I$1,(VLOOKUP(CONCATENATE($A187,$B187,$C187,$D187),'[1]TTW in tpd'!$K$2:$L$273,2,FALSE)))</f>
        <v>1.4666441608806329</v>
      </c>
    </row>
    <row r="188" spans="1:6" x14ac:dyDescent="0.25">
      <c r="A188">
        <v>2020</v>
      </c>
      <c r="B188" t="s">
        <v>23</v>
      </c>
      <c r="C188" t="s">
        <v>12</v>
      </c>
      <c r="D188" t="s">
        <v>7</v>
      </c>
      <c r="E188">
        <f>IF(C188="CO2e",VLOOKUP(CONCATENATE($A188,$B188,$C188,$D188),'[1]Upstream emission rev'!$M$2:$O$273,2,FALSE)*$I$1,VLOOKUP(CONCATENATE($A188,$B188,$C188,$D188),'[1]Upstream emission rev'!$M$2:$O$273,2,FALSE))</f>
        <v>3.7729198403780362E-15</v>
      </c>
      <c r="F188">
        <f>IF(C188="CO2e",VLOOKUP(CONCATENATE($A188,$B188,$C188,$D188),'[1]Upstream emission rev'!$M$2:$O$273,3,FALSE)*$I$1,VLOOKUP(CONCATENATE($A188,$B188,$C188,$D188),'[1]Upstream emission rev'!$M$2:$O$273,3,FALSE))</f>
        <v>3.7729198403780362E-15</v>
      </c>
    </row>
    <row r="189" spans="1:6" x14ac:dyDescent="0.25">
      <c r="A189">
        <v>2021</v>
      </c>
      <c r="B189" t="s">
        <v>23</v>
      </c>
      <c r="C189" t="s">
        <v>12</v>
      </c>
      <c r="D189" t="s">
        <v>7</v>
      </c>
      <c r="E189">
        <f>IF(C189="CO2e",VLOOKUP(CONCATENATE($A189,$B189,$C189,$D189),'[1]Upstream emission rev'!$M$2:$O$273,2,FALSE)*$I$1,VLOOKUP(CONCATENATE($A189,$B189,$C189,$D189),'[1]Upstream emission rev'!$M$2:$O$273,2,FALSE))</f>
        <v>9.590091805071245E-2</v>
      </c>
      <c r="F189">
        <f>IF(C189="CO2e",VLOOKUP(CONCATENATE($A189,$B189,$C189,$D189),'[1]Upstream emission rev'!$M$2:$O$273,3,FALSE)*$I$1,VLOOKUP(CONCATENATE($A189,$B189,$C189,$D189),'[1]Upstream emission rev'!$M$2:$O$273,3,FALSE))</f>
        <v>9.590091805071245E-2</v>
      </c>
    </row>
    <row r="190" spans="1:6" x14ac:dyDescent="0.25">
      <c r="A190">
        <v>2022</v>
      </c>
      <c r="B190" t="s">
        <v>23</v>
      </c>
      <c r="C190" t="s">
        <v>12</v>
      </c>
      <c r="D190" t="s">
        <v>7</v>
      </c>
      <c r="E190">
        <f>IF(C190="CO2e",VLOOKUP(CONCATENATE($A190,$B190,$C190,$D190),'[1]Upstream emission rev'!$M$2:$O$273,2,FALSE)*$I$1,VLOOKUP(CONCATENATE($A190,$B190,$C190,$D190),'[1]Upstream emission rev'!$M$2:$O$273,2,FALSE))</f>
        <v>0.18275316096590402</v>
      </c>
      <c r="F190">
        <f>IF(C190="CO2e",VLOOKUP(CONCATENATE($A190,$B190,$C190,$D190),'[1]Upstream emission rev'!$M$2:$O$273,3,FALSE)*$I$1,VLOOKUP(CONCATENATE($A190,$B190,$C190,$D190),'[1]Upstream emission rev'!$M$2:$O$273,3,FALSE))</f>
        <v>0.18275316096590402</v>
      </c>
    </row>
    <row r="191" spans="1:6" x14ac:dyDescent="0.25">
      <c r="A191">
        <v>2023</v>
      </c>
      <c r="B191" t="s">
        <v>23</v>
      </c>
      <c r="C191" t="s">
        <v>12</v>
      </c>
      <c r="D191" t="s">
        <v>7</v>
      </c>
      <c r="E191">
        <f>IF(C191="CO2e",VLOOKUP(CONCATENATE($A191,$B191,$C191,$D191),'[1]Upstream emission rev'!$M$2:$O$273,2,FALSE)*$I$1,VLOOKUP(CONCATENATE($A191,$B191,$C191,$D191),'[1]Upstream emission rev'!$M$2:$O$273,2,FALSE))</f>
        <v>0.26008772735254493</v>
      </c>
      <c r="F191">
        <f>IF(C191="CO2e",VLOOKUP(CONCATENATE($A191,$B191,$C191,$D191),'[1]Upstream emission rev'!$M$2:$O$273,3,FALSE)*$I$1,VLOOKUP(CONCATENATE($A191,$B191,$C191,$D191),'[1]Upstream emission rev'!$M$2:$O$273,3,FALSE))</f>
        <v>0.26008772735254493</v>
      </c>
    </row>
    <row r="192" spans="1:6" x14ac:dyDescent="0.25">
      <c r="A192">
        <v>2024</v>
      </c>
      <c r="B192" t="s">
        <v>23</v>
      </c>
      <c r="C192" t="s">
        <v>12</v>
      </c>
      <c r="D192" t="s">
        <v>7</v>
      </c>
      <c r="E192">
        <f>IF(C192="CO2e",VLOOKUP(CONCATENATE($A192,$B192,$C192,$D192),'[1]Upstream emission rev'!$M$2:$O$273,2,FALSE)*$I$1,VLOOKUP(CONCATENATE($A192,$B192,$C192,$D192),'[1]Upstream emission rev'!$M$2:$O$273,2,FALSE))</f>
        <v>0.33400469644584324</v>
      </c>
      <c r="F192">
        <f>IF(C192="CO2e",VLOOKUP(CONCATENATE($A192,$B192,$C192,$D192),'[1]Upstream emission rev'!$M$2:$O$273,3,FALSE)*$I$1,VLOOKUP(CONCATENATE($A192,$B192,$C192,$D192),'[1]Upstream emission rev'!$M$2:$O$273,3,FALSE))</f>
        <v>0.33400469644584324</v>
      </c>
    </row>
    <row r="193" spans="1:6" x14ac:dyDescent="0.25">
      <c r="A193">
        <v>2025</v>
      </c>
      <c r="B193" t="s">
        <v>23</v>
      </c>
      <c r="C193" t="s">
        <v>12</v>
      </c>
      <c r="D193" t="s">
        <v>7</v>
      </c>
      <c r="E193">
        <f>IF(C193="CO2e",VLOOKUP(CONCATENATE($A193,$B193,$C193,$D193),'[1]Upstream emission rev'!$M$2:$O$273,2,FALSE)*$I$1,VLOOKUP(CONCATENATE($A193,$B193,$C193,$D193),'[1]Upstream emission rev'!$M$2:$O$273,2,FALSE))</f>
        <v>0.40180673996156119</v>
      </c>
      <c r="F193">
        <f>IF(C193="CO2e",VLOOKUP(CONCATENATE($A193,$B193,$C193,$D193),'[1]Upstream emission rev'!$M$2:$O$273,3,FALSE)*$I$1,VLOOKUP(CONCATENATE($A193,$B193,$C193,$D193),'[1]Upstream emission rev'!$M$2:$O$273,3,FALSE))</f>
        <v>0.40180673996156119</v>
      </c>
    </row>
    <row r="194" spans="1:6" x14ac:dyDescent="0.25">
      <c r="A194">
        <v>2026</v>
      </c>
      <c r="B194" t="s">
        <v>23</v>
      </c>
      <c r="C194" t="s">
        <v>12</v>
      </c>
      <c r="D194" t="s">
        <v>7</v>
      </c>
      <c r="E194">
        <f>IF(C194="CO2e",VLOOKUP(CONCATENATE($A194,$B194,$C194,$D194),'[1]Upstream emission rev'!$M$2:$O$273,2,FALSE)*$I$1,VLOOKUP(CONCATENATE($A194,$B194,$C194,$D194),'[1]Upstream emission rev'!$M$2:$O$273,2,FALSE))</f>
        <v>0.41228572098200889</v>
      </c>
      <c r="F194">
        <f>IF(C194="CO2e",VLOOKUP(CONCATENATE($A194,$B194,$C194,$D194),'[1]Upstream emission rev'!$M$2:$O$273,3,FALSE)*$I$1,VLOOKUP(CONCATENATE($A194,$B194,$C194,$D194),'[1]Upstream emission rev'!$M$2:$O$273,3,FALSE))</f>
        <v>0.41228572098200889</v>
      </c>
    </row>
    <row r="195" spans="1:6" x14ac:dyDescent="0.25">
      <c r="A195">
        <v>2027</v>
      </c>
      <c r="B195" t="s">
        <v>23</v>
      </c>
      <c r="C195" t="s">
        <v>12</v>
      </c>
      <c r="D195" t="s">
        <v>7</v>
      </c>
      <c r="E195">
        <f>IF(C195="CO2e",VLOOKUP(CONCATENATE($A195,$B195,$C195,$D195),'[1]Upstream emission rev'!$M$2:$O$273,2,FALSE)*$I$1,VLOOKUP(CONCATENATE($A195,$B195,$C195,$D195),'[1]Upstream emission rev'!$M$2:$O$273,2,FALSE))</f>
        <v>0.58725456160815781</v>
      </c>
      <c r="F195">
        <f>IF(C195="CO2e",VLOOKUP(CONCATENATE($A195,$B195,$C195,$D195),'[1]Upstream emission rev'!$M$2:$O$273,3,FALSE)*$I$1,VLOOKUP(CONCATENATE($A195,$B195,$C195,$D195),'[1]Upstream emission rev'!$M$2:$O$273,3,FALSE))</f>
        <v>0.58725456160815781</v>
      </c>
    </row>
    <row r="196" spans="1:6" x14ac:dyDescent="0.25">
      <c r="A196">
        <v>2028</v>
      </c>
      <c r="B196" t="s">
        <v>23</v>
      </c>
      <c r="C196" t="s">
        <v>12</v>
      </c>
      <c r="D196" t="s">
        <v>7</v>
      </c>
      <c r="E196">
        <f>IF(C196="CO2e",VLOOKUP(CONCATENATE($A196,$B196,$C196,$D196),'[1]Upstream emission rev'!$M$2:$O$273,2,FALSE)*$I$1,VLOOKUP(CONCATENATE($A196,$B196,$C196,$D196),'[1]Upstream emission rev'!$M$2:$O$273,2,FALSE))</f>
        <v>0.80474527810420715</v>
      </c>
      <c r="F196">
        <f>IF(C196="CO2e",VLOOKUP(CONCATENATE($A196,$B196,$C196,$D196),'[1]Upstream emission rev'!$M$2:$O$273,3,FALSE)*$I$1,VLOOKUP(CONCATENATE($A196,$B196,$C196,$D196),'[1]Upstream emission rev'!$M$2:$O$273,3,FALSE))</f>
        <v>0.80474527810420715</v>
      </c>
    </row>
    <row r="197" spans="1:6" x14ac:dyDescent="0.25">
      <c r="A197">
        <v>2029</v>
      </c>
      <c r="B197" t="s">
        <v>23</v>
      </c>
      <c r="C197" t="s">
        <v>12</v>
      </c>
      <c r="D197" t="s">
        <v>7</v>
      </c>
      <c r="E197">
        <f>IF(C197="CO2e",VLOOKUP(CONCATENATE($A197,$B197,$C197,$D197),'[1]Upstream emission rev'!$M$2:$O$273,2,FALSE)*$I$1,VLOOKUP(CONCATENATE($A197,$B197,$C197,$D197),'[1]Upstream emission rev'!$M$2:$O$273,2,FALSE))</f>
        <v>1.0586937762764719</v>
      </c>
      <c r="F197">
        <f>IF(C197="CO2e",VLOOKUP(CONCATENATE($A197,$B197,$C197,$D197),'[1]Upstream emission rev'!$M$2:$O$273,3,FALSE)*$I$1,VLOOKUP(CONCATENATE($A197,$B197,$C197,$D197),'[1]Upstream emission rev'!$M$2:$O$273,3,FALSE))</f>
        <v>1.0586937762764719</v>
      </c>
    </row>
    <row r="198" spans="1:6" x14ac:dyDescent="0.25">
      <c r="A198">
        <v>2030</v>
      </c>
      <c r="B198" t="s">
        <v>23</v>
      </c>
      <c r="C198" t="s">
        <v>12</v>
      </c>
      <c r="D198" t="s">
        <v>7</v>
      </c>
      <c r="E198">
        <f>IF(C198="CO2e",VLOOKUP(CONCATENATE($A198,$B198,$C198,$D198),'[1]Upstream emission rev'!$M$2:$O$273,2,FALSE)*$I$1,VLOOKUP(CONCATENATE($A198,$B198,$C198,$D198),'[1]Upstream emission rev'!$M$2:$O$273,2,FALSE))</f>
        <v>1.3449066544106492</v>
      </c>
      <c r="F198">
        <f>IF(C198="CO2e",VLOOKUP(CONCATENATE($A198,$B198,$C198,$D198),'[1]Upstream emission rev'!$M$2:$O$273,3,FALSE)*$I$1,VLOOKUP(CONCATENATE($A198,$B198,$C198,$D198),'[1]Upstream emission rev'!$M$2:$O$273,3,FALSE))</f>
        <v>1.3449066544106492</v>
      </c>
    </row>
    <row r="199" spans="1:6" x14ac:dyDescent="0.25">
      <c r="A199">
        <v>2031</v>
      </c>
      <c r="B199" t="s">
        <v>23</v>
      </c>
      <c r="C199" t="s">
        <v>12</v>
      </c>
      <c r="D199" t="s">
        <v>7</v>
      </c>
      <c r="E199">
        <f>IF(C199="CO2e",VLOOKUP(CONCATENATE($A199,$B199,$C199,$D199),'[1]Upstream emission rev'!$M$2:$O$273,2,FALSE)*$I$1,VLOOKUP(CONCATENATE($A199,$B199,$C199,$D199),'[1]Upstream emission rev'!$M$2:$O$273,2,FALSE))</f>
        <v>1.6619267861369094</v>
      </c>
      <c r="F199">
        <f>IF(C199="CO2e",VLOOKUP(CONCATENATE($A199,$B199,$C199,$D199),'[1]Upstream emission rev'!$M$2:$O$273,3,FALSE)*$I$1,VLOOKUP(CONCATENATE($A199,$B199,$C199,$D199),'[1]Upstream emission rev'!$M$2:$O$273,3,FALSE))</f>
        <v>1.6619267861369094</v>
      </c>
    </row>
    <row r="200" spans="1:6" x14ac:dyDescent="0.25">
      <c r="A200">
        <v>2032</v>
      </c>
      <c r="B200" t="s">
        <v>23</v>
      </c>
      <c r="C200" t="s">
        <v>12</v>
      </c>
      <c r="D200" t="s">
        <v>7</v>
      </c>
      <c r="E200">
        <f>IF(C200="CO2e",VLOOKUP(CONCATENATE($A200,$B200,$C200,$D200),'[1]Upstream emission rev'!$M$2:$O$273,2,FALSE)*$I$1,VLOOKUP(CONCATENATE($A200,$B200,$C200,$D200),'[1]Upstream emission rev'!$M$2:$O$273,2,FALSE))</f>
        <v>1.9870206432457782</v>
      </c>
      <c r="F200">
        <f>IF(C200="CO2e",VLOOKUP(CONCATENATE($A200,$B200,$C200,$D200),'[1]Upstream emission rev'!$M$2:$O$273,3,FALSE)*$I$1,VLOOKUP(CONCATENATE($A200,$B200,$C200,$D200),'[1]Upstream emission rev'!$M$2:$O$273,3,FALSE))</f>
        <v>1.9870206432457782</v>
      </c>
    </row>
    <row r="201" spans="1:6" x14ac:dyDescent="0.25">
      <c r="A201">
        <v>2033</v>
      </c>
      <c r="B201" t="s">
        <v>23</v>
      </c>
      <c r="C201" t="s">
        <v>12</v>
      </c>
      <c r="D201" t="s">
        <v>7</v>
      </c>
      <c r="E201">
        <f>IF(C201="CO2e",VLOOKUP(CONCATENATE($A201,$B201,$C201,$D201),'[1]Upstream emission rev'!$M$2:$O$273,2,FALSE)*$I$1,VLOOKUP(CONCATENATE($A201,$B201,$C201,$D201),'[1]Upstream emission rev'!$M$2:$O$273,2,FALSE))</f>
        <v>2.3323862185833093</v>
      </c>
      <c r="F201">
        <f>IF(C201="CO2e",VLOOKUP(CONCATENATE($A201,$B201,$C201,$D201),'[1]Upstream emission rev'!$M$2:$O$273,3,FALSE)*$I$1,VLOOKUP(CONCATENATE($A201,$B201,$C201,$D201),'[1]Upstream emission rev'!$M$2:$O$273,3,FALSE))</f>
        <v>2.3323862185833093</v>
      </c>
    </row>
    <row r="202" spans="1:6" x14ac:dyDescent="0.25">
      <c r="A202">
        <v>2034</v>
      </c>
      <c r="B202" t="s">
        <v>23</v>
      </c>
      <c r="C202" t="s">
        <v>12</v>
      </c>
      <c r="D202" t="s">
        <v>7</v>
      </c>
      <c r="E202">
        <f>IF(C202="CO2e",VLOOKUP(CONCATENATE($A202,$B202,$C202,$D202),'[1]Upstream emission rev'!$M$2:$O$273,2,FALSE)*$I$1,VLOOKUP(CONCATENATE($A202,$B202,$C202,$D202),'[1]Upstream emission rev'!$M$2:$O$273,2,FALSE))</f>
        <v>2.689751502443519</v>
      </c>
      <c r="F202">
        <f>IF(C202="CO2e",VLOOKUP(CONCATENATE($A202,$B202,$C202,$D202),'[1]Upstream emission rev'!$M$2:$O$273,3,FALSE)*$I$1,VLOOKUP(CONCATENATE($A202,$B202,$C202,$D202),'[1]Upstream emission rev'!$M$2:$O$273,3,FALSE))</f>
        <v>2.689751502443519</v>
      </c>
    </row>
    <row r="203" spans="1:6" x14ac:dyDescent="0.25">
      <c r="A203">
        <v>2035</v>
      </c>
      <c r="B203" t="s">
        <v>23</v>
      </c>
      <c r="C203" t="s">
        <v>12</v>
      </c>
      <c r="D203" t="s">
        <v>7</v>
      </c>
      <c r="E203">
        <f>IF(C203="CO2e",VLOOKUP(CONCATENATE($A203,$B203,$C203,$D203),'[1]Upstream emission rev'!$M$2:$O$273,2,FALSE)*$I$1,VLOOKUP(CONCATENATE($A203,$B203,$C203,$D203),'[1]Upstream emission rev'!$M$2:$O$273,2,FALSE))</f>
        <v>3.0583494098836366</v>
      </c>
      <c r="F203">
        <f>IF(C203="CO2e",VLOOKUP(CONCATENATE($A203,$B203,$C203,$D203),'[1]Upstream emission rev'!$M$2:$O$273,3,FALSE)*$I$1,VLOOKUP(CONCATENATE($A203,$B203,$C203,$D203),'[1]Upstream emission rev'!$M$2:$O$273,3,FALSE))</f>
        <v>3.0583494098836366</v>
      </c>
    </row>
    <row r="204" spans="1:6" x14ac:dyDescent="0.25">
      <c r="A204">
        <v>2036</v>
      </c>
      <c r="B204" t="s">
        <v>23</v>
      </c>
      <c r="C204" t="s">
        <v>12</v>
      </c>
      <c r="D204" t="s">
        <v>7</v>
      </c>
      <c r="E204">
        <f>IF(C204="CO2e",VLOOKUP(CONCATENATE($A204,$B204,$C204,$D204),'[1]Upstream emission rev'!$M$2:$O$273,2,FALSE)*$I$1,VLOOKUP(CONCATENATE($A204,$B204,$C204,$D204),'[1]Upstream emission rev'!$M$2:$O$273,2,FALSE))</f>
        <v>3.4319616084264455</v>
      </c>
      <c r="F204">
        <f>IF(C204="CO2e",VLOOKUP(CONCATENATE($A204,$B204,$C204,$D204),'[1]Upstream emission rev'!$M$2:$O$273,3,FALSE)*$I$1,VLOOKUP(CONCATENATE($A204,$B204,$C204,$D204),'[1]Upstream emission rev'!$M$2:$O$273,3,FALSE))</f>
        <v>3.4319616084264455</v>
      </c>
    </row>
    <row r="205" spans="1:6" x14ac:dyDescent="0.25">
      <c r="A205">
        <v>2037</v>
      </c>
      <c r="B205" t="s">
        <v>23</v>
      </c>
      <c r="C205" t="s">
        <v>12</v>
      </c>
      <c r="D205" t="s">
        <v>7</v>
      </c>
      <c r="E205">
        <f>IF(C205="CO2e",VLOOKUP(CONCATENATE($A205,$B205,$C205,$D205),'[1]Upstream emission rev'!$M$2:$O$273,2,FALSE)*$I$1,VLOOKUP(CONCATENATE($A205,$B205,$C205,$D205),'[1]Upstream emission rev'!$M$2:$O$273,2,FALSE))</f>
        <v>3.8094270237173191</v>
      </c>
      <c r="F205">
        <f>IF(C205="CO2e",VLOOKUP(CONCATENATE($A205,$B205,$C205,$D205),'[1]Upstream emission rev'!$M$2:$O$273,3,FALSE)*$I$1,VLOOKUP(CONCATENATE($A205,$B205,$C205,$D205),'[1]Upstream emission rev'!$M$2:$O$273,3,FALSE))</f>
        <v>3.8094270237173191</v>
      </c>
    </row>
    <row r="206" spans="1:6" x14ac:dyDescent="0.25">
      <c r="A206">
        <v>2038</v>
      </c>
      <c r="B206" t="s">
        <v>23</v>
      </c>
      <c r="C206" t="s">
        <v>12</v>
      </c>
      <c r="D206" t="s">
        <v>7</v>
      </c>
      <c r="E206">
        <f>IF(C206="CO2e",VLOOKUP(CONCATENATE($A206,$B206,$C206,$D206),'[1]Upstream emission rev'!$M$2:$O$273,2,FALSE)*$I$1,VLOOKUP(CONCATENATE($A206,$B206,$C206,$D206),'[1]Upstream emission rev'!$M$2:$O$273,2,FALSE))</f>
        <v>4.1888205235411116</v>
      </c>
      <c r="F206">
        <f>IF(C206="CO2e",VLOOKUP(CONCATENATE($A206,$B206,$C206,$D206),'[1]Upstream emission rev'!$M$2:$O$273,3,FALSE)*$I$1,VLOOKUP(CONCATENATE($A206,$B206,$C206,$D206),'[1]Upstream emission rev'!$M$2:$O$273,3,FALSE))</f>
        <v>4.1888205235411116</v>
      </c>
    </row>
    <row r="207" spans="1:6" x14ac:dyDescent="0.25">
      <c r="A207">
        <v>2039</v>
      </c>
      <c r="B207" t="s">
        <v>23</v>
      </c>
      <c r="C207" t="s">
        <v>12</v>
      </c>
      <c r="D207" t="s">
        <v>7</v>
      </c>
      <c r="E207">
        <f>IF(C207="CO2e",VLOOKUP(CONCATENATE($A207,$B207,$C207,$D207),'[1]Upstream emission rev'!$M$2:$O$273,2,FALSE)*$I$1,VLOOKUP(CONCATENATE($A207,$B207,$C207,$D207),'[1]Upstream emission rev'!$M$2:$O$273,2,FALSE))</f>
        <v>4.5678432618978047</v>
      </c>
      <c r="F207">
        <f>IF(C207="CO2e",VLOOKUP(CONCATENATE($A207,$B207,$C207,$D207),'[1]Upstream emission rev'!$M$2:$O$273,3,FALSE)*$I$1,VLOOKUP(CONCATENATE($A207,$B207,$C207,$D207),'[1]Upstream emission rev'!$M$2:$O$273,3,FALSE))</f>
        <v>4.5678432618978047</v>
      </c>
    </row>
    <row r="208" spans="1:6" x14ac:dyDescent="0.25">
      <c r="A208">
        <v>2040</v>
      </c>
      <c r="B208" t="s">
        <v>23</v>
      </c>
      <c r="C208" t="s">
        <v>12</v>
      </c>
      <c r="D208" t="s">
        <v>7</v>
      </c>
      <c r="E208">
        <f>IF(C208="CO2e",VLOOKUP(CONCATENATE($A208,$B208,$C208,$D208),'[1]Upstream emission rev'!$M$2:$O$273,2,FALSE)*$I$1,VLOOKUP(CONCATENATE($A208,$B208,$C208,$D208),'[1]Upstream emission rev'!$M$2:$O$273,2,FALSE))</f>
        <v>4.9446770248020364</v>
      </c>
      <c r="F208">
        <f>IF(C208="CO2e",VLOOKUP(CONCATENATE($A208,$B208,$C208,$D208),'[1]Upstream emission rev'!$M$2:$O$273,3,FALSE)*$I$1,VLOOKUP(CONCATENATE($A208,$B208,$C208,$D208),'[1]Upstream emission rev'!$M$2:$O$273,3,FALSE))</f>
        <v>4.9446770248020364</v>
      </c>
    </row>
    <row r="209" spans="1:6" x14ac:dyDescent="0.25">
      <c r="A209">
        <v>2041</v>
      </c>
      <c r="B209" t="s">
        <v>23</v>
      </c>
      <c r="C209" t="s">
        <v>12</v>
      </c>
      <c r="D209" t="s">
        <v>7</v>
      </c>
      <c r="E209">
        <f>IF(C209="CO2e",VLOOKUP(CONCATENATE($A209,$B209,$C209,$D209),'[1]Upstream emission rev'!$M$2:$O$273,2,FALSE)*$I$1,VLOOKUP(CONCATENATE($A209,$B209,$C209,$D209),'[1]Upstream emission rev'!$M$2:$O$273,2,FALSE))</f>
        <v>5.3372610011756976</v>
      </c>
      <c r="F209">
        <f>IF(C209="CO2e",VLOOKUP(CONCATENATE($A209,$B209,$C209,$D209),'[1]Upstream emission rev'!$M$2:$O$273,3,FALSE)*$I$1,VLOOKUP(CONCATENATE($A209,$B209,$C209,$D209),'[1]Upstream emission rev'!$M$2:$O$273,3,FALSE))</f>
        <v>5.3372610011756976</v>
      </c>
    </row>
    <row r="210" spans="1:6" x14ac:dyDescent="0.25">
      <c r="A210">
        <v>2042</v>
      </c>
      <c r="B210" t="s">
        <v>23</v>
      </c>
      <c r="C210" t="s">
        <v>12</v>
      </c>
      <c r="D210" t="s">
        <v>7</v>
      </c>
      <c r="E210">
        <f>IF(C210="CO2e",VLOOKUP(CONCATENATE($A210,$B210,$C210,$D210),'[1]Upstream emission rev'!$M$2:$O$273,2,FALSE)*$I$1,VLOOKUP(CONCATENATE($A210,$B210,$C210,$D210),'[1]Upstream emission rev'!$M$2:$O$273,2,FALSE))</f>
        <v>5.7214130284550491</v>
      </c>
      <c r="F210">
        <f>IF(C210="CO2e",VLOOKUP(CONCATENATE($A210,$B210,$C210,$D210),'[1]Upstream emission rev'!$M$2:$O$273,3,FALSE)*$I$1,VLOOKUP(CONCATENATE($A210,$B210,$C210,$D210),'[1]Upstream emission rev'!$M$2:$O$273,3,FALSE))</f>
        <v>5.7214130284550491</v>
      </c>
    </row>
    <row r="211" spans="1:6" x14ac:dyDescent="0.25">
      <c r="A211">
        <v>2043</v>
      </c>
      <c r="B211" t="s">
        <v>23</v>
      </c>
      <c r="C211" t="s">
        <v>12</v>
      </c>
      <c r="D211" t="s">
        <v>7</v>
      </c>
      <c r="E211">
        <f>IF(C211="CO2e",VLOOKUP(CONCATENATE($A211,$B211,$C211,$D211),'[1]Upstream emission rev'!$M$2:$O$273,2,FALSE)*$I$1,VLOOKUP(CONCATENATE($A211,$B211,$C211,$D211),'[1]Upstream emission rev'!$M$2:$O$273,2,FALSE))</f>
        <v>6.0998998410726379</v>
      </c>
      <c r="F211">
        <f>IF(C211="CO2e",VLOOKUP(CONCATENATE($A211,$B211,$C211,$D211),'[1]Upstream emission rev'!$M$2:$O$273,3,FALSE)*$I$1,VLOOKUP(CONCATENATE($A211,$B211,$C211,$D211),'[1]Upstream emission rev'!$M$2:$O$273,3,FALSE))</f>
        <v>6.0998998410726379</v>
      </c>
    </row>
    <row r="212" spans="1:6" x14ac:dyDescent="0.25">
      <c r="A212">
        <v>2044</v>
      </c>
      <c r="B212" t="s">
        <v>23</v>
      </c>
      <c r="C212" t="s">
        <v>12</v>
      </c>
      <c r="D212" t="s">
        <v>7</v>
      </c>
      <c r="E212">
        <f>IF(C212="CO2e",VLOOKUP(CONCATENATE($A212,$B212,$C212,$D212),'[1]Upstream emission rev'!$M$2:$O$273,2,FALSE)*$I$1,VLOOKUP(CONCATENATE($A212,$B212,$C212,$D212),'[1]Upstream emission rev'!$M$2:$O$273,2,FALSE))</f>
        <v>6.4717871234385749</v>
      </c>
      <c r="F212">
        <f>IF(C212="CO2e",VLOOKUP(CONCATENATE($A212,$B212,$C212,$D212),'[1]Upstream emission rev'!$M$2:$O$273,3,FALSE)*$I$1,VLOOKUP(CONCATENATE($A212,$B212,$C212,$D212),'[1]Upstream emission rev'!$M$2:$O$273,3,FALSE))</f>
        <v>6.4717871234385749</v>
      </c>
    </row>
    <row r="213" spans="1:6" x14ac:dyDescent="0.25">
      <c r="A213">
        <v>2045</v>
      </c>
      <c r="B213" t="s">
        <v>23</v>
      </c>
      <c r="C213" t="s">
        <v>12</v>
      </c>
      <c r="D213" t="s">
        <v>7</v>
      </c>
      <c r="E213">
        <f>IF(C213="CO2e",VLOOKUP(CONCATENATE($A213,$B213,$C213,$D213),'[1]Upstream emission rev'!$M$2:$O$273,2,FALSE)*$I$1,VLOOKUP(CONCATENATE($A213,$B213,$C213,$D213),'[1]Upstream emission rev'!$M$2:$O$273,2,FALSE))</f>
        <v>6.8359396829101344</v>
      </c>
      <c r="F213">
        <f>IF(C213="CO2e",VLOOKUP(CONCATENATE($A213,$B213,$C213,$D213),'[1]Upstream emission rev'!$M$2:$O$273,3,FALSE)*$I$1,VLOOKUP(CONCATENATE($A213,$B213,$C213,$D213),'[1]Upstream emission rev'!$M$2:$O$273,3,FALSE))</f>
        <v>6.8359396829101344</v>
      </c>
    </row>
    <row r="214" spans="1:6" x14ac:dyDescent="0.25">
      <c r="A214">
        <v>2046</v>
      </c>
      <c r="B214" t="s">
        <v>23</v>
      </c>
      <c r="C214" t="s">
        <v>12</v>
      </c>
      <c r="D214" t="s">
        <v>7</v>
      </c>
      <c r="E214">
        <f>IF(C214="CO2e",VLOOKUP(CONCATENATE($A214,$B214,$C214,$D214),'[1]Upstream emission rev'!$M$2:$O$273,2,FALSE)*$I$1,VLOOKUP(CONCATENATE($A214,$B214,$C214,$D214),'[1]Upstream emission rev'!$M$2:$O$273,2,FALSE))</f>
        <v>7.191703045473913</v>
      </c>
      <c r="F214">
        <f>IF(C214="CO2e",VLOOKUP(CONCATENATE($A214,$B214,$C214,$D214),'[1]Upstream emission rev'!$M$2:$O$273,3,FALSE)*$I$1,VLOOKUP(CONCATENATE($A214,$B214,$C214,$D214),'[1]Upstream emission rev'!$M$2:$O$273,3,FALSE))</f>
        <v>7.191703045473913</v>
      </c>
    </row>
    <row r="215" spans="1:6" x14ac:dyDescent="0.25">
      <c r="A215">
        <v>2047</v>
      </c>
      <c r="B215" t="s">
        <v>23</v>
      </c>
      <c r="C215" t="s">
        <v>12</v>
      </c>
      <c r="D215" t="s">
        <v>7</v>
      </c>
      <c r="E215">
        <f>IF(C215="CO2e",VLOOKUP(CONCATENATE($A215,$B215,$C215,$D215),'[1]Upstream emission rev'!$M$2:$O$273,2,FALSE)*$I$1,VLOOKUP(CONCATENATE($A215,$B215,$C215,$D215),'[1]Upstream emission rev'!$M$2:$O$273,2,FALSE))</f>
        <v>7.5383868921258337</v>
      </c>
      <c r="F215">
        <f>IF(C215="CO2e",VLOOKUP(CONCATENATE($A215,$B215,$C215,$D215),'[1]Upstream emission rev'!$M$2:$O$273,3,FALSE)*$I$1,VLOOKUP(CONCATENATE($A215,$B215,$C215,$D215),'[1]Upstream emission rev'!$M$2:$O$273,3,FALSE))</f>
        <v>7.5383868921258337</v>
      </c>
    </row>
    <row r="216" spans="1:6" x14ac:dyDescent="0.25">
      <c r="A216">
        <v>2048</v>
      </c>
      <c r="B216" t="s">
        <v>23</v>
      </c>
      <c r="C216" t="s">
        <v>12</v>
      </c>
      <c r="D216" t="s">
        <v>7</v>
      </c>
      <c r="E216">
        <f>IF(C216="CO2e",VLOOKUP(CONCATENATE($A216,$B216,$C216,$D216),'[1]Upstream emission rev'!$M$2:$O$273,2,FALSE)*$I$1,VLOOKUP(CONCATENATE($A216,$B216,$C216,$D216),'[1]Upstream emission rev'!$M$2:$O$273,2,FALSE))</f>
        <v>7.8757944723954418</v>
      </c>
      <c r="F216">
        <f>IF(C216="CO2e",VLOOKUP(CONCATENATE($A216,$B216,$C216,$D216),'[1]Upstream emission rev'!$M$2:$O$273,3,FALSE)*$I$1,VLOOKUP(CONCATENATE($A216,$B216,$C216,$D216),'[1]Upstream emission rev'!$M$2:$O$273,3,FALSE))</f>
        <v>7.8757944723954418</v>
      </c>
    </row>
    <row r="217" spans="1:6" x14ac:dyDescent="0.25">
      <c r="A217">
        <v>2049</v>
      </c>
      <c r="B217" t="s">
        <v>23</v>
      </c>
      <c r="C217" t="s">
        <v>12</v>
      </c>
      <c r="D217" t="s">
        <v>7</v>
      </c>
      <c r="E217">
        <f>IF(C217="CO2e",VLOOKUP(CONCATENATE($A217,$B217,$C217,$D217),'[1]Upstream emission rev'!$M$2:$O$273,2,FALSE)*$I$1,VLOOKUP(CONCATENATE($A217,$B217,$C217,$D217),'[1]Upstream emission rev'!$M$2:$O$273,2,FALSE))</f>
        <v>8.203761354594544</v>
      </c>
      <c r="F217">
        <f>IF(C217="CO2e",VLOOKUP(CONCATENATE($A217,$B217,$C217,$D217),'[1]Upstream emission rev'!$M$2:$O$273,3,FALSE)*$I$1,VLOOKUP(CONCATENATE($A217,$B217,$C217,$D217),'[1]Upstream emission rev'!$M$2:$O$273,3,FALSE))</f>
        <v>8.203761354594544</v>
      </c>
    </row>
    <row r="218" spans="1:6" x14ac:dyDescent="0.25">
      <c r="A218">
        <v>2050</v>
      </c>
      <c r="B218" t="s">
        <v>23</v>
      </c>
      <c r="C218" t="s">
        <v>12</v>
      </c>
      <c r="D218" t="s">
        <v>7</v>
      </c>
      <c r="E218">
        <f>IF(C218="CO2e",VLOOKUP(CONCATENATE($A218,$B218,$C218,$D218),'[1]Upstream emission rev'!$M$2:$O$273,2,FALSE)*$I$1,VLOOKUP(CONCATENATE($A218,$B218,$C218,$D218),'[1]Upstream emission rev'!$M$2:$O$273,2,FALSE))</f>
        <v>8.522189979021535</v>
      </c>
      <c r="F218">
        <f>IF(C218="CO2e",VLOOKUP(CONCATENATE($A218,$B218,$C218,$D218),'[1]Upstream emission rev'!$M$2:$O$273,3,FALSE)*$I$1,VLOOKUP(CONCATENATE($A218,$B218,$C218,$D218),'[1]Upstream emission rev'!$M$2:$O$273,3,FALSE))</f>
        <v>8.522189979021535</v>
      </c>
    </row>
    <row r="219" spans="1:6" x14ac:dyDescent="0.25">
      <c r="A219">
        <v>2020</v>
      </c>
      <c r="B219" t="s">
        <v>23</v>
      </c>
      <c r="C219" t="s">
        <v>13</v>
      </c>
      <c r="D219" t="s">
        <v>7</v>
      </c>
      <c r="E219">
        <f>IF(C219="CO2e",VLOOKUP(CONCATENATE($A219,$B219,$C219,$D219),'[1]Upstream emission rev'!$M$2:$O$273,2,FALSE)*$I$1,VLOOKUP(CONCATENATE($A219,$B219,$C219,$D219),'[1]Upstream emission rev'!$M$2:$O$273,2,FALSE))</f>
        <v>6.6584737551243255E-16</v>
      </c>
      <c r="F219">
        <f>IF(C219="CO2e",VLOOKUP(CONCATENATE($A219,$B219,$C219,$D219),'[1]Upstream emission rev'!$M$2:$O$273,3,FALSE)*$I$1,VLOOKUP(CONCATENATE($A219,$B219,$C219,$D219),'[1]Upstream emission rev'!$M$2:$O$273,3,FALSE))</f>
        <v>6.6584737551243255E-16</v>
      </c>
    </row>
    <row r="220" spans="1:6" x14ac:dyDescent="0.25">
      <c r="A220">
        <v>2021</v>
      </c>
      <c r="B220" t="s">
        <v>23</v>
      </c>
      <c r="C220" t="s">
        <v>13</v>
      </c>
      <c r="D220" t="s">
        <v>7</v>
      </c>
      <c r="E220">
        <f>IF(C220="CO2e",VLOOKUP(CONCATENATE($A220,$B220,$C220,$D220),'[1]Upstream emission rev'!$M$2:$O$273,2,FALSE)*$I$1,VLOOKUP(CONCATENATE($A220,$B220,$C220,$D220),'[1]Upstream emission rev'!$M$2:$O$273,2,FALSE))</f>
        <v>1.7329735860360424E-2</v>
      </c>
      <c r="F220">
        <f>IF(C220="CO2e",VLOOKUP(CONCATENATE($A220,$B220,$C220,$D220),'[1]Upstream emission rev'!$M$2:$O$273,3,FALSE)*$I$1,VLOOKUP(CONCATENATE($A220,$B220,$C220,$D220),'[1]Upstream emission rev'!$M$2:$O$273,3,FALSE))</f>
        <v>1.7329735860360424E-2</v>
      </c>
    </row>
    <row r="221" spans="1:6" x14ac:dyDescent="0.25">
      <c r="A221">
        <v>2022</v>
      </c>
      <c r="B221" t="s">
        <v>23</v>
      </c>
      <c r="C221" t="s">
        <v>13</v>
      </c>
      <c r="D221" t="s">
        <v>7</v>
      </c>
      <c r="E221">
        <f>IF(C221="CO2e",VLOOKUP(CONCATENATE($A221,$B221,$C221,$D221),'[1]Upstream emission rev'!$M$2:$O$273,2,FALSE)*$I$1,VLOOKUP(CONCATENATE($A221,$B221,$C221,$D221),'[1]Upstream emission rev'!$M$2:$O$273,2,FALSE))</f>
        <v>3.3615373563196806E-2</v>
      </c>
      <c r="F221">
        <f>IF(C221="CO2e",VLOOKUP(CONCATENATE($A221,$B221,$C221,$D221),'[1]Upstream emission rev'!$M$2:$O$273,3,FALSE)*$I$1,VLOOKUP(CONCATENATE($A221,$B221,$C221,$D221),'[1]Upstream emission rev'!$M$2:$O$273,3,FALSE))</f>
        <v>3.3615373563196806E-2</v>
      </c>
    </row>
    <row r="222" spans="1:6" x14ac:dyDescent="0.25">
      <c r="A222">
        <v>2023</v>
      </c>
      <c r="B222" t="s">
        <v>23</v>
      </c>
      <c r="C222" t="s">
        <v>13</v>
      </c>
      <c r="D222" t="s">
        <v>7</v>
      </c>
      <c r="E222">
        <f>IF(C222="CO2e",VLOOKUP(CONCATENATE($A222,$B222,$C222,$D222),'[1]Upstream emission rev'!$M$2:$O$273,2,FALSE)*$I$1,VLOOKUP(CONCATENATE($A222,$B222,$C222,$D222),'[1]Upstream emission rev'!$M$2:$O$273,2,FALSE))</f>
        <v>4.898534013321066E-2</v>
      </c>
      <c r="F222">
        <f>IF(C222="CO2e",VLOOKUP(CONCATENATE($A222,$B222,$C222,$D222),'[1]Upstream emission rev'!$M$2:$O$273,3,FALSE)*$I$1,VLOOKUP(CONCATENATE($A222,$B222,$C222,$D222),'[1]Upstream emission rev'!$M$2:$O$273,3,FALSE))</f>
        <v>4.898534013321066E-2</v>
      </c>
    </row>
    <row r="223" spans="1:6" x14ac:dyDescent="0.25">
      <c r="A223">
        <v>2024</v>
      </c>
      <c r="B223" t="s">
        <v>23</v>
      </c>
      <c r="C223" t="s">
        <v>13</v>
      </c>
      <c r="D223" t="s">
        <v>7</v>
      </c>
      <c r="E223">
        <f>IF(C223="CO2e",VLOOKUP(CONCATENATE($A223,$B223,$C223,$D223),'[1]Upstream emission rev'!$M$2:$O$273,2,FALSE)*$I$1,VLOOKUP(CONCATENATE($A223,$B223,$C223,$D223),'[1]Upstream emission rev'!$M$2:$O$273,2,FALSE))</f>
        <v>6.3055563744668502E-2</v>
      </c>
      <c r="F223">
        <f>IF(C223="CO2e",VLOOKUP(CONCATENATE($A223,$B223,$C223,$D223),'[1]Upstream emission rev'!$M$2:$O$273,3,FALSE)*$I$1,VLOOKUP(CONCATENATE($A223,$B223,$C223,$D223),'[1]Upstream emission rev'!$M$2:$O$273,3,FALSE))</f>
        <v>6.3055563744668502E-2</v>
      </c>
    </row>
    <row r="224" spans="1:6" x14ac:dyDescent="0.25">
      <c r="A224">
        <v>2025</v>
      </c>
      <c r="B224" t="s">
        <v>23</v>
      </c>
      <c r="C224" t="s">
        <v>13</v>
      </c>
      <c r="D224" t="s">
        <v>7</v>
      </c>
      <c r="E224">
        <f>IF(C224="CO2e",VLOOKUP(CONCATENATE($A224,$B224,$C224,$D224),'[1]Upstream emission rev'!$M$2:$O$273,2,FALSE)*$I$1,VLOOKUP(CONCATENATE($A224,$B224,$C224,$D224),'[1]Upstream emission rev'!$M$2:$O$273,2,FALSE))</f>
        <v>7.6051049278843971E-2</v>
      </c>
      <c r="F224">
        <f>IF(C224="CO2e",VLOOKUP(CONCATENATE($A224,$B224,$C224,$D224),'[1]Upstream emission rev'!$M$2:$O$273,3,FALSE)*$I$1,VLOOKUP(CONCATENATE($A224,$B224,$C224,$D224),'[1]Upstream emission rev'!$M$2:$O$273,3,FALSE))</f>
        <v>7.6051049278843971E-2</v>
      </c>
    </row>
    <row r="225" spans="1:6" x14ac:dyDescent="0.25">
      <c r="A225">
        <v>2026</v>
      </c>
      <c r="B225" t="s">
        <v>23</v>
      </c>
      <c r="C225" t="s">
        <v>13</v>
      </c>
      <c r="D225" t="s">
        <v>7</v>
      </c>
      <c r="E225">
        <f>IF(C225="CO2e",VLOOKUP(CONCATENATE($A225,$B225,$C225,$D225),'[1]Upstream emission rev'!$M$2:$O$273,2,FALSE)*$I$1,VLOOKUP(CONCATENATE($A225,$B225,$C225,$D225),'[1]Upstream emission rev'!$M$2:$O$273,2,FALSE))</f>
        <v>7.5778370133626316E-2</v>
      </c>
      <c r="F225">
        <f>IF(C225="CO2e",VLOOKUP(CONCATENATE($A225,$B225,$C225,$D225),'[1]Upstream emission rev'!$M$2:$O$273,3,FALSE)*$I$1,VLOOKUP(CONCATENATE($A225,$B225,$C225,$D225),'[1]Upstream emission rev'!$M$2:$O$273,3,FALSE))</f>
        <v>7.5778370133626316E-2</v>
      </c>
    </row>
    <row r="226" spans="1:6" x14ac:dyDescent="0.25">
      <c r="A226">
        <v>2027</v>
      </c>
      <c r="B226" t="s">
        <v>23</v>
      </c>
      <c r="C226" t="s">
        <v>13</v>
      </c>
      <c r="D226" t="s">
        <v>7</v>
      </c>
      <c r="E226">
        <f>IF(C226="CO2e",VLOOKUP(CONCATENATE($A226,$B226,$C226,$D226),'[1]Upstream emission rev'!$M$2:$O$273,2,FALSE)*$I$1,VLOOKUP(CONCATENATE($A226,$B226,$C226,$D226),'[1]Upstream emission rev'!$M$2:$O$273,2,FALSE))</f>
        <v>0.10580807477465427</v>
      </c>
      <c r="F226">
        <f>IF(C226="CO2e",VLOOKUP(CONCATENATE($A226,$B226,$C226,$D226),'[1]Upstream emission rev'!$M$2:$O$273,3,FALSE)*$I$1,VLOOKUP(CONCATENATE($A226,$B226,$C226,$D226),'[1]Upstream emission rev'!$M$2:$O$273,3,FALSE))</f>
        <v>0.10580807477465427</v>
      </c>
    </row>
    <row r="227" spans="1:6" x14ac:dyDescent="0.25">
      <c r="A227">
        <v>2028</v>
      </c>
      <c r="B227" t="s">
        <v>23</v>
      </c>
      <c r="C227" t="s">
        <v>13</v>
      </c>
      <c r="D227" t="s">
        <v>7</v>
      </c>
      <c r="E227">
        <f>IF(C227="CO2e",VLOOKUP(CONCATENATE($A227,$B227,$C227,$D227),'[1]Upstream emission rev'!$M$2:$O$273,2,FALSE)*$I$1,VLOOKUP(CONCATENATE($A227,$B227,$C227,$D227),'[1]Upstream emission rev'!$M$2:$O$273,2,FALSE))</f>
        <v>0.1430256345337175</v>
      </c>
      <c r="F227">
        <f>IF(C227="CO2e",VLOOKUP(CONCATENATE($A227,$B227,$C227,$D227),'[1]Upstream emission rev'!$M$2:$O$273,3,FALSE)*$I$1,VLOOKUP(CONCATENATE($A227,$B227,$C227,$D227),'[1]Upstream emission rev'!$M$2:$O$273,3,FALSE))</f>
        <v>0.1430256345337175</v>
      </c>
    </row>
    <row r="228" spans="1:6" x14ac:dyDescent="0.25">
      <c r="A228">
        <v>2029</v>
      </c>
      <c r="B228" t="s">
        <v>23</v>
      </c>
      <c r="C228" t="s">
        <v>13</v>
      </c>
      <c r="D228" t="s">
        <v>7</v>
      </c>
      <c r="E228">
        <f>IF(C228="CO2e",VLOOKUP(CONCATENATE($A228,$B228,$C228,$D228),'[1]Upstream emission rev'!$M$2:$O$273,2,FALSE)*$I$1,VLOOKUP(CONCATENATE($A228,$B228,$C228,$D228),'[1]Upstream emission rev'!$M$2:$O$273,2,FALSE))</f>
        <v>0.18663461951417498</v>
      </c>
      <c r="F228">
        <f>IF(C228="CO2e",VLOOKUP(CONCATENATE($A228,$B228,$C228,$D228),'[1]Upstream emission rev'!$M$2:$O$273,3,FALSE)*$I$1,VLOOKUP(CONCATENATE($A228,$B228,$C228,$D228),'[1]Upstream emission rev'!$M$2:$O$273,3,FALSE))</f>
        <v>0.18663461951417498</v>
      </c>
    </row>
    <row r="229" spans="1:6" x14ac:dyDescent="0.25">
      <c r="A229">
        <v>2030</v>
      </c>
      <c r="B229" t="s">
        <v>23</v>
      </c>
      <c r="C229" t="s">
        <v>13</v>
      </c>
      <c r="D229" t="s">
        <v>7</v>
      </c>
      <c r="E229">
        <f>IF(C229="CO2e",VLOOKUP(CONCATENATE($A229,$B229,$C229,$D229),'[1]Upstream emission rev'!$M$2:$O$273,2,FALSE)*$I$1,VLOOKUP(CONCATENATE($A229,$B229,$C229,$D229),'[1]Upstream emission rev'!$M$2:$O$273,2,FALSE))</f>
        <v>0.23607090553171067</v>
      </c>
      <c r="F229">
        <f>IF(C229="CO2e",VLOOKUP(CONCATENATE($A229,$B229,$C229,$D229),'[1]Upstream emission rev'!$M$2:$O$273,3,FALSE)*$I$1,VLOOKUP(CONCATENATE($A229,$B229,$C229,$D229),'[1]Upstream emission rev'!$M$2:$O$273,3,FALSE))</f>
        <v>0.23607090553171067</v>
      </c>
    </row>
    <row r="230" spans="1:6" x14ac:dyDescent="0.25">
      <c r="A230">
        <v>2031</v>
      </c>
      <c r="B230" t="s">
        <v>23</v>
      </c>
      <c r="C230" t="s">
        <v>13</v>
      </c>
      <c r="D230" t="s">
        <v>7</v>
      </c>
      <c r="E230">
        <f>IF(C230="CO2e",VLOOKUP(CONCATENATE($A230,$B230,$C230,$D230),'[1]Upstream emission rev'!$M$2:$O$273,2,FALSE)*$I$1,VLOOKUP(CONCATENATE($A230,$B230,$C230,$D230),'[1]Upstream emission rev'!$M$2:$O$273,2,FALSE))</f>
        <v>0.28964886469723705</v>
      </c>
      <c r="F230">
        <f>IF(C230="CO2e",VLOOKUP(CONCATENATE($A230,$B230,$C230,$D230),'[1]Upstream emission rev'!$M$2:$O$273,3,FALSE)*$I$1,VLOOKUP(CONCATENATE($A230,$B230,$C230,$D230),'[1]Upstream emission rev'!$M$2:$O$273,3,FALSE))</f>
        <v>0.28964886469723705</v>
      </c>
    </row>
    <row r="231" spans="1:6" x14ac:dyDescent="0.25">
      <c r="A231">
        <v>2032</v>
      </c>
      <c r="B231" t="s">
        <v>23</v>
      </c>
      <c r="C231" t="s">
        <v>13</v>
      </c>
      <c r="D231" t="s">
        <v>7</v>
      </c>
      <c r="E231">
        <f>IF(C231="CO2e",VLOOKUP(CONCATENATE($A231,$B231,$C231,$D231),'[1]Upstream emission rev'!$M$2:$O$273,2,FALSE)*$I$1,VLOOKUP(CONCATENATE($A231,$B231,$C231,$D231),'[1]Upstream emission rev'!$M$2:$O$273,2,FALSE))</f>
        <v>0.34438947307233247</v>
      </c>
      <c r="F231">
        <f>IF(C231="CO2e",VLOOKUP(CONCATENATE($A231,$B231,$C231,$D231),'[1]Upstream emission rev'!$M$2:$O$273,3,FALSE)*$I$1,VLOOKUP(CONCATENATE($A231,$B231,$C231,$D231),'[1]Upstream emission rev'!$M$2:$O$273,3,FALSE))</f>
        <v>0.34438947307233247</v>
      </c>
    </row>
    <row r="232" spans="1:6" x14ac:dyDescent="0.25">
      <c r="A232">
        <v>2033</v>
      </c>
      <c r="B232" t="s">
        <v>23</v>
      </c>
      <c r="C232" t="s">
        <v>13</v>
      </c>
      <c r="D232" t="s">
        <v>7</v>
      </c>
      <c r="E232">
        <f>IF(C232="CO2e",VLOOKUP(CONCATENATE($A232,$B232,$C232,$D232),'[1]Upstream emission rev'!$M$2:$O$273,2,FALSE)*$I$1,VLOOKUP(CONCATENATE($A232,$B232,$C232,$D232),'[1]Upstream emission rev'!$M$2:$O$273,2,FALSE))</f>
        <v>0.40261434205244745</v>
      </c>
      <c r="F232">
        <f>IF(C232="CO2e",VLOOKUP(CONCATENATE($A232,$B232,$C232,$D232),'[1]Upstream emission rev'!$M$2:$O$273,3,FALSE)*$I$1,VLOOKUP(CONCATENATE($A232,$B232,$C232,$D232),'[1]Upstream emission rev'!$M$2:$O$273,3,FALSE))</f>
        <v>0.40261434205244745</v>
      </c>
    </row>
    <row r="233" spans="1:6" x14ac:dyDescent="0.25">
      <c r="A233">
        <v>2034</v>
      </c>
      <c r="B233" t="s">
        <v>23</v>
      </c>
      <c r="C233" t="s">
        <v>13</v>
      </c>
      <c r="D233" t="s">
        <v>7</v>
      </c>
      <c r="E233">
        <f>IF(C233="CO2e",VLOOKUP(CONCATENATE($A233,$B233,$C233,$D233),'[1]Upstream emission rev'!$M$2:$O$273,2,FALSE)*$I$1,VLOOKUP(CONCATENATE($A233,$B233,$C233,$D233),'[1]Upstream emission rev'!$M$2:$O$273,2,FALSE))</f>
        <v>0.46281987385227757</v>
      </c>
      <c r="F233">
        <f>IF(C233="CO2e",VLOOKUP(CONCATENATE($A233,$B233,$C233,$D233),'[1]Upstream emission rev'!$M$2:$O$273,3,FALSE)*$I$1,VLOOKUP(CONCATENATE($A233,$B233,$C233,$D233),'[1]Upstream emission rev'!$M$2:$O$273,3,FALSE))</f>
        <v>0.46281987385227757</v>
      </c>
    </row>
    <row r="234" spans="1:6" x14ac:dyDescent="0.25">
      <c r="A234">
        <v>2035</v>
      </c>
      <c r="B234" t="s">
        <v>23</v>
      </c>
      <c r="C234" t="s">
        <v>13</v>
      </c>
      <c r="D234" t="s">
        <v>7</v>
      </c>
      <c r="E234">
        <f>IF(C234="CO2e",VLOOKUP(CONCATENATE($A234,$B234,$C234,$D234),'[1]Upstream emission rev'!$M$2:$O$273,2,FALSE)*$I$1,VLOOKUP(CONCATENATE($A234,$B234,$C234,$D234),'[1]Upstream emission rev'!$M$2:$O$273,2,FALSE))</f>
        <v>0.52488359331803536</v>
      </c>
      <c r="F234">
        <f>IF(C234="CO2e",VLOOKUP(CONCATENATE($A234,$B234,$C234,$D234),'[1]Upstream emission rev'!$M$2:$O$273,3,FALSE)*$I$1,VLOOKUP(CONCATENATE($A234,$B234,$C234,$D234),'[1]Upstream emission rev'!$M$2:$O$273,3,FALSE))</f>
        <v>0.52488359331803536</v>
      </c>
    </row>
    <row r="235" spans="1:6" x14ac:dyDescent="0.25">
      <c r="A235">
        <v>2036</v>
      </c>
      <c r="B235" t="s">
        <v>23</v>
      </c>
      <c r="C235" t="s">
        <v>13</v>
      </c>
      <c r="D235" t="s">
        <v>7</v>
      </c>
      <c r="E235">
        <f>IF(C235="CO2e",VLOOKUP(CONCATENATE($A235,$B235,$C235,$D235),'[1]Upstream emission rev'!$M$2:$O$273,2,FALSE)*$I$1,VLOOKUP(CONCATENATE($A235,$B235,$C235,$D235),'[1]Upstream emission rev'!$M$2:$O$273,2,FALSE))</f>
        <v>0.58774726492064089</v>
      </c>
      <c r="F235">
        <f>IF(C235="CO2e",VLOOKUP(CONCATENATE($A235,$B235,$C235,$D235),'[1]Upstream emission rev'!$M$2:$O$273,3,FALSE)*$I$1,VLOOKUP(CONCATENATE($A235,$B235,$C235,$D235),'[1]Upstream emission rev'!$M$2:$O$273,3,FALSE))</f>
        <v>0.58774726492064089</v>
      </c>
    </row>
    <row r="236" spans="1:6" x14ac:dyDescent="0.25">
      <c r="A236">
        <v>2037</v>
      </c>
      <c r="B236" t="s">
        <v>23</v>
      </c>
      <c r="C236" t="s">
        <v>13</v>
      </c>
      <c r="D236" t="s">
        <v>7</v>
      </c>
      <c r="E236">
        <f>IF(C236="CO2e",VLOOKUP(CONCATENATE($A236,$B236,$C236,$D236),'[1]Upstream emission rev'!$M$2:$O$273,2,FALSE)*$I$1,VLOOKUP(CONCATENATE($A236,$B236,$C236,$D236),'[1]Upstream emission rev'!$M$2:$O$273,2,FALSE))</f>
        <v>0.6512223404649875</v>
      </c>
      <c r="F236">
        <f>IF(C236="CO2e",VLOOKUP(CONCATENATE($A236,$B236,$C236,$D236),'[1]Upstream emission rev'!$M$2:$O$273,3,FALSE)*$I$1,VLOOKUP(CONCATENATE($A236,$B236,$C236,$D236),'[1]Upstream emission rev'!$M$2:$O$273,3,FALSE))</f>
        <v>0.6512223404649875</v>
      </c>
    </row>
    <row r="237" spans="1:6" x14ac:dyDescent="0.25">
      <c r="A237">
        <v>2038</v>
      </c>
      <c r="B237" t="s">
        <v>23</v>
      </c>
      <c r="C237" t="s">
        <v>13</v>
      </c>
      <c r="D237" t="s">
        <v>7</v>
      </c>
      <c r="E237">
        <f>IF(C237="CO2e",VLOOKUP(CONCATENATE($A237,$B237,$C237,$D237),'[1]Upstream emission rev'!$M$2:$O$273,2,FALSE)*$I$1,VLOOKUP(CONCATENATE($A237,$B237,$C237,$D237),'[1]Upstream emission rev'!$M$2:$O$273,2,FALSE))</f>
        <v>0.71498634421540286</v>
      </c>
      <c r="F237">
        <f>IF(C237="CO2e",VLOOKUP(CONCATENATE($A237,$B237,$C237,$D237),'[1]Upstream emission rev'!$M$2:$O$273,3,FALSE)*$I$1,VLOOKUP(CONCATENATE($A237,$B237,$C237,$D237),'[1]Upstream emission rev'!$M$2:$O$273,3,FALSE))</f>
        <v>0.71498634421540286</v>
      </c>
    </row>
    <row r="238" spans="1:6" x14ac:dyDescent="0.25">
      <c r="A238">
        <v>2039</v>
      </c>
      <c r="B238" t="s">
        <v>23</v>
      </c>
      <c r="C238" t="s">
        <v>13</v>
      </c>
      <c r="D238" t="s">
        <v>7</v>
      </c>
      <c r="E238">
        <f>IF(C238="CO2e",VLOOKUP(CONCATENATE($A238,$B238,$C238,$D238),'[1]Upstream emission rev'!$M$2:$O$273,2,FALSE)*$I$1,VLOOKUP(CONCATENATE($A238,$B238,$C238,$D238),'[1]Upstream emission rev'!$M$2:$O$273,2,FALSE))</f>
        <v>0.7786541000667343</v>
      </c>
      <c r="F238">
        <f>IF(C238="CO2e",VLOOKUP(CONCATENATE($A238,$B238,$C238,$D238),'[1]Upstream emission rev'!$M$2:$O$273,3,FALSE)*$I$1,VLOOKUP(CONCATENATE($A238,$B238,$C238,$D238),'[1]Upstream emission rev'!$M$2:$O$273,3,FALSE))</f>
        <v>0.7786541000667343</v>
      </c>
    </row>
    <row r="239" spans="1:6" x14ac:dyDescent="0.25">
      <c r="A239">
        <v>2040</v>
      </c>
      <c r="B239" t="s">
        <v>23</v>
      </c>
      <c r="C239" t="s">
        <v>13</v>
      </c>
      <c r="D239" t="s">
        <v>7</v>
      </c>
      <c r="E239">
        <f>IF(C239="CO2e",VLOOKUP(CONCATENATE($A239,$B239,$C239,$D239),'[1]Upstream emission rev'!$M$2:$O$273,2,FALSE)*$I$1,VLOOKUP(CONCATENATE($A239,$B239,$C239,$D239),'[1]Upstream emission rev'!$M$2:$O$273,2,FALSE))</f>
        <v>0.84192157806559687</v>
      </c>
      <c r="F239">
        <f>IF(C239="CO2e",VLOOKUP(CONCATENATE($A239,$B239,$C239,$D239),'[1]Upstream emission rev'!$M$2:$O$273,3,FALSE)*$I$1,VLOOKUP(CONCATENATE($A239,$B239,$C239,$D239),'[1]Upstream emission rev'!$M$2:$O$273,3,FALSE))</f>
        <v>0.84192157806559687</v>
      </c>
    </row>
    <row r="240" spans="1:6" x14ac:dyDescent="0.25">
      <c r="A240">
        <v>2041</v>
      </c>
      <c r="B240" t="s">
        <v>23</v>
      </c>
      <c r="C240" t="s">
        <v>13</v>
      </c>
      <c r="D240" t="s">
        <v>7</v>
      </c>
      <c r="E240">
        <f>IF(C240="CO2e",VLOOKUP(CONCATENATE($A240,$B240,$C240,$D240),'[1]Upstream emission rev'!$M$2:$O$273,2,FALSE)*$I$1,VLOOKUP(CONCATENATE($A240,$B240,$C240,$D240),'[1]Upstream emission rev'!$M$2:$O$273,2,FALSE))</f>
        <v>0.9079137325294756</v>
      </c>
      <c r="F240">
        <f>IF(C240="CO2e",VLOOKUP(CONCATENATE($A240,$B240,$C240,$D240),'[1]Upstream emission rev'!$M$2:$O$273,3,FALSE)*$I$1,VLOOKUP(CONCATENATE($A240,$B240,$C240,$D240),'[1]Upstream emission rev'!$M$2:$O$273,3,FALSE))</f>
        <v>0.9079137325294756</v>
      </c>
    </row>
    <row r="241" spans="1:6" x14ac:dyDescent="0.25">
      <c r="A241">
        <v>2042</v>
      </c>
      <c r="B241" t="s">
        <v>23</v>
      </c>
      <c r="C241" t="s">
        <v>13</v>
      </c>
      <c r="D241" t="s">
        <v>7</v>
      </c>
      <c r="E241">
        <f>IF(C241="CO2e",VLOOKUP(CONCATENATE($A241,$B241,$C241,$D241),'[1]Upstream emission rev'!$M$2:$O$273,2,FALSE)*$I$1,VLOOKUP(CONCATENATE($A241,$B241,$C241,$D241),'[1]Upstream emission rev'!$M$2:$O$273,2,FALSE))</f>
        <v>0.97238291392803822</v>
      </c>
      <c r="F241">
        <f>IF(C241="CO2e",VLOOKUP(CONCATENATE($A241,$B241,$C241,$D241),'[1]Upstream emission rev'!$M$2:$O$273,3,FALSE)*$I$1,VLOOKUP(CONCATENATE($A241,$B241,$C241,$D241),'[1]Upstream emission rev'!$M$2:$O$273,3,FALSE))</f>
        <v>0.97238291392803822</v>
      </c>
    </row>
    <row r="242" spans="1:6" x14ac:dyDescent="0.25">
      <c r="A242">
        <v>2043</v>
      </c>
      <c r="B242" t="s">
        <v>23</v>
      </c>
      <c r="C242" t="s">
        <v>13</v>
      </c>
      <c r="D242" t="s">
        <v>7</v>
      </c>
      <c r="E242">
        <f>IF(C242="CO2e",VLOOKUP(CONCATENATE($A242,$B242,$C242,$D242),'[1]Upstream emission rev'!$M$2:$O$273,2,FALSE)*$I$1,VLOOKUP(CONCATENATE($A242,$B242,$C242,$D242),'[1]Upstream emission rev'!$M$2:$O$273,2,FALSE))</f>
        <v>1.0358722467932844</v>
      </c>
      <c r="F242">
        <f>IF(C242="CO2e",VLOOKUP(CONCATENATE($A242,$B242,$C242,$D242),'[1]Upstream emission rev'!$M$2:$O$273,3,FALSE)*$I$1,VLOOKUP(CONCATENATE($A242,$B242,$C242,$D242),'[1]Upstream emission rev'!$M$2:$O$273,3,FALSE))</f>
        <v>1.0358722467932844</v>
      </c>
    </row>
    <row r="243" spans="1:6" x14ac:dyDescent="0.25">
      <c r="A243">
        <v>2044</v>
      </c>
      <c r="B243" t="s">
        <v>23</v>
      </c>
      <c r="C243" t="s">
        <v>13</v>
      </c>
      <c r="D243" t="s">
        <v>7</v>
      </c>
      <c r="E243">
        <f>IF(C243="CO2e",VLOOKUP(CONCATENATE($A243,$B243,$C243,$D243),'[1]Upstream emission rev'!$M$2:$O$273,2,FALSE)*$I$1,VLOOKUP(CONCATENATE($A243,$B243,$C243,$D243),'[1]Upstream emission rev'!$M$2:$O$273,2,FALSE))</f>
        <v>1.0982230537235171</v>
      </c>
      <c r="F243">
        <f>IF(C243="CO2e",VLOOKUP(CONCATENATE($A243,$B243,$C243,$D243),'[1]Upstream emission rev'!$M$2:$O$273,3,FALSE)*$I$1,VLOOKUP(CONCATENATE($A243,$B243,$C243,$D243),'[1]Upstream emission rev'!$M$2:$O$273,3,FALSE))</f>
        <v>1.0982230537235171</v>
      </c>
    </row>
    <row r="244" spans="1:6" x14ac:dyDescent="0.25">
      <c r="A244">
        <v>2045</v>
      </c>
      <c r="B244" t="s">
        <v>23</v>
      </c>
      <c r="C244" t="s">
        <v>13</v>
      </c>
      <c r="D244" t="s">
        <v>7</v>
      </c>
      <c r="E244">
        <f>IF(C244="CO2e",VLOOKUP(CONCATENATE($A244,$B244,$C244,$D244),'[1]Upstream emission rev'!$M$2:$O$273,2,FALSE)*$I$1,VLOOKUP(CONCATENATE($A244,$B244,$C244,$D244),'[1]Upstream emission rev'!$M$2:$O$273,2,FALSE))</f>
        <v>1.1592457627582951</v>
      </c>
      <c r="F244">
        <f>IF(C244="CO2e",VLOOKUP(CONCATENATE($A244,$B244,$C244,$D244),'[1]Upstream emission rev'!$M$2:$O$273,3,FALSE)*$I$1,VLOOKUP(CONCATENATE($A244,$B244,$C244,$D244),'[1]Upstream emission rev'!$M$2:$O$273,3,FALSE))</f>
        <v>1.1592457627582951</v>
      </c>
    </row>
    <row r="245" spans="1:6" x14ac:dyDescent="0.25">
      <c r="A245">
        <v>2046</v>
      </c>
      <c r="B245" t="s">
        <v>23</v>
      </c>
      <c r="C245" t="s">
        <v>13</v>
      </c>
      <c r="D245" t="s">
        <v>7</v>
      </c>
      <c r="E245">
        <f>IF(C245="CO2e",VLOOKUP(CONCATENATE($A245,$B245,$C245,$D245),'[1]Upstream emission rev'!$M$2:$O$273,2,FALSE)*$I$1,VLOOKUP(CONCATENATE($A245,$B245,$C245,$D245),'[1]Upstream emission rev'!$M$2:$O$273,2,FALSE))</f>
        <v>1.2188343830059445</v>
      </c>
      <c r="F245">
        <f>IF(C245="CO2e",VLOOKUP(CONCATENATE($A245,$B245,$C245,$D245),'[1]Upstream emission rev'!$M$2:$O$273,3,FALSE)*$I$1,VLOOKUP(CONCATENATE($A245,$B245,$C245,$D245),'[1]Upstream emission rev'!$M$2:$O$273,3,FALSE))</f>
        <v>1.2188343830059445</v>
      </c>
    </row>
    <row r="246" spans="1:6" x14ac:dyDescent="0.25">
      <c r="A246">
        <v>2047</v>
      </c>
      <c r="B246" t="s">
        <v>23</v>
      </c>
      <c r="C246" t="s">
        <v>13</v>
      </c>
      <c r="D246" t="s">
        <v>7</v>
      </c>
      <c r="E246">
        <f>IF(C246="CO2e",VLOOKUP(CONCATENATE($A246,$B246,$C246,$D246),'[1]Upstream emission rev'!$M$2:$O$273,2,FALSE)*$I$1,VLOOKUP(CONCATENATE($A246,$B246,$C246,$D246),'[1]Upstream emission rev'!$M$2:$O$273,2,FALSE))</f>
        <v>1.2768747922255814</v>
      </c>
      <c r="F246">
        <f>IF(C246="CO2e",VLOOKUP(CONCATENATE($A246,$B246,$C246,$D246),'[1]Upstream emission rev'!$M$2:$O$273,3,FALSE)*$I$1,VLOOKUP(CONCATENATE($A246,$B246,$C246,$D246),'[1]Upstream emission rev'!$M$2:$O$273,3,FALSE))</f>
        <v>1.2768747922255814</v>
      </c>
    </row>
    <row r="247" spans="1:6" x14ac:dyDescent="0.25">
      <c r="A247">
        <v>2048</v>
      </c>
      <c r="B247" t="s">
        <v>23</v>
      </c>
      <c r="C247" t="s">
        <v>13</v>
      </c>
      <c r="D247" t="s">
        <v>7</v>
      </c>
      <c r="E247">
        <f>IF(C247="CO2e",VLOOKUP(CONCATENATE($A247,$B247,$C247,$D247),'[1]Upstream emission rev'!$M$2:$O$273,2,FALSE)*$I$1,VLOOKUP(CONCATENATE($A247,$B247,$C247,$D247),'[1]Upstream emission rev'!$M$2:$O$273,2,FALSE))</f>
        <v>1.3333388713816579</v>
      </c>
      <c r="F247">
        <f>IF(C247="CO2e",VLOOKUP(CONCATENATE($A247,$B247,$C247,$D247),'[1]Upstream emission rev'!$M$2:$O$273,3,FALSE)*$I$1,VLOOKUP(CONCATENATE($A247,$B247,$C247,$D247),'[1]Upstream emission rev'!$M$2:$O$273,3,FALSE))</f>
        <v>1.3333388713816579</v>
      </c>
    </row>
    <row r="248" spans="1:6" x14ac:dyDescent="0.25">
      <c r="A248">
        <v>2049</v>
      </c>
      <c r="B248" t="s">
        <v>23</v>
      </c>
      <c r="C248" t="s">
        <v>13</v>
      </c>
      <c r="D248" t="s">
        <v>7</v>
      </c>
      <c r="E248">
        <f>IF(C248="CO2e",VLOOKUP(CONCATENATE($A248,$B248,$C248,$D248),'[1]Upstream emission rev'!$M$2:$O$273,2,FALSE)*$I$1,VLOOKUP(CONCATENATE($A248,$B248,$C248,$D248),'[1]Upstream emission rev'!$M$2:$O$273,2,FALSE))</f>
        <v>1.3881997563458124</v>
      </c>
      <c r="F248">
        <f>IF(C248="CO2e",VLOOKUP(CONCATENATE($A248,$B248,$C248,$D248),'[1]Upstream emission rev'!$M$2:$O$273,3,FALSE)*$I$1,VLOOKUP(CONCATENATE($A248,$B248,$C248,$D248),'[1]Upstream emission rev'!$M$2:$O$273,3,FALSE))</f>
        <v>1.3881997563458124</v>
      </c>
    </row>
    <row r="249" spans="1:6" x14ac:dyDescent="0.25">
      <c r="A249">
        <v>2050</v>
      </c>
      <c r="B249" t="s">
        <v>23</v>
      </c>
      <c r="C249" t="s">
        <v>13</v>
      </c>
      <c r="D249" t="s">
        <v>7</v>
      </c>
      <c r="E249">
        <f>IF(C249="CO2e",VLOOKUP(CONCATENATE($A249,$B249,$C249,$D249),'[1]Upstream emission rev'!$M$2:$O$273,2,FALSE)*$I$1,VLOOKUP(CONCATENATE($A249,$B249,$C249,$D249),'[1]Upstream emission rev'!$M$2:$O$273,2,FALSE))</f>
        <v>1.4414449119229513</v>
      </c>
      <c r="F249">
        <f>IF(C249="CO2e",VLOOKUP(CONCATENATE($A249,$B249,$C249,$D249),'[1]Upstream emission rev'!$M$2:$O$273,3,FALSE)*$I$1,VLOOKUP(CONCATENATE($A249,$B249,$C249,$D249),'[1]Upstream emission rev'!$M$2:$O$273,3,FALSE))</f>
        <v>1.4414449119229513</v>
      </c>
    </row>
    <row r="250" spans="1:6" x14ac:dyDescent="0.25">
      <c r="A250">
        <v>2020</v>
      </c>
      <c r="B250" t="s">
        <v>23</v>
      </c>
      <c r="C250" t="s">
        <v>14</v>
      </c>
      <c r="D250" t="s">
        <v>7</v>
      </c>
      <c r="E250">
        <f>IF(C250="CO2e",VLOOKUP(CONCATENATE($A250,$B250,$C250,$D250),'[1]Upstream emission rev'!$M$2:$O$273,2,FALSE)*$I$1,VLOOKUP(CONCATENATE($A250,$B250,$C250,$D250),'[1]Upstream emission rev'!$M$2:$O$273,2,FALSE))</f>
        <v>1.1742024371171224E-14</v>
      </c>
      <c r="F250">
        <f>IF(C250="CO2e",VLOOKUP(CONCATENATE($A250,$B250,$C250,$D250),'[1]Upstream emission rev'!$M$2:$O$273,3,FALSE)*$I$1,VLOOKUP(CONCATENATE($A250,$B250,$C250,$D250),'[1]Upstream emission rev'!$M$2:$O$273,3,FALSE))</f>
        <v>1.1742024371171224E-14</v>
      </c>
    </row>
    <row r="251" spans="1:6" x14ac:dyDescent="0.25">
      <c r="A251">
        <v>2021</v>
      </c>
      <c r="B251" t="s">
        <v>23</v>
      </c>
      <c r="C251" t="s">
        <v>14</v>
      </c>
      <c r="D251" t="s">
        <v>7</v>
      </c>
      <c r="E251">
        <f>IF(C251="CO2e",VLOOKUP(CONCATENATE($A251,$B251,$C251,$D251),'[1]Upstream emission rev'!$M$2:$O$273,2,FALSE)*$I$1,VLOOKUP(CONCATENATE($A251,$B251,$C251,$D251),'[1]Upstream emission rev'!$M$2:$O$273,2,FALSE))</f>
        <v>0.30140029660413098</v>
      </c>
      <c r="F251">
        <f>IF(C251="CO2e",VLOOKUP(CONCATENATE($A251,$B251,$C251,$D251),'[1]Upstream emission rev'!$M$2:$O$273,3,FALSE)*$I$1,VLOOKUP(CONCATENATE($A251,$B251,$C251,$D251),'[1]Upstream emission rev'!$M$2:$O$273,3,FALSE))</f>
        <v>0.30140029660413098</v>
      </c>
    </row>
    <row r="252" spans="1:6" x14ac:dyDescent="0.25">
      <c r="A252">
        <v>2022</v>
      </c>
      <c r="B252" t="s">
        <v>23</v>
      </c>
      <c r="C252" t="s">
        <v>14</v>
      </c>
      <c r="D252" t="s">
        <v>7</v>
      </c>
      <c r="E252">
        <f>IF(C252="CO2e",VLOOKUP(CONCATENATE($A252,$B252,$C252,$D252),'[1]Upstream emission rev'!$M$2:$O$273,2,FALSE)*$I$1,VLOOKUP(CONCATENATE($A252,$B252,$C252,$D252),'[1]Upstream emission rev'!$M$2:$O$273,2,FALSE))</f>
        <v>0.58458374567950011</v>
      </c>
      <c r="F252">
        <f>IF(C252="CO2e",VLOOKUP(CONCATENATE($A252,$B252,$C252,$D252),'[1]Upstream emission rev'!$M$2:$O$273,3,FALSE)*$I$1,VLOOKUP(CONCATENATE($A252,$B252,$C252,$D252),'[1]Upstream emission rev'!$M$2:$O$273,3,FALSE))</f>
        <v>0.58458374567950011</v>
      </c>
    </row>
    <row r="253" spans="1:6" x14ac:dyDescent="0.25">
      <c r="A253">
        <v>2023</v>
      </c>
      <c r="B253" t="s">
        <v>23</v>
      </c>
      <c r="C253" t="s">
        <v>14</v>
      </c>
      <c r="D253" t="s">
        <v>7</v>
      </c>
      <c r="E253">
        <f>IF(C253="CO2e",VLOOKUP(CONCATENATE($A253,$B253,$C253,$D253),'[1]Upstream emission rev'!$M$2:$O$273,2,FALSE)*$I$1,VLOOKUP(CONCATENATE($A253,$B253,$C253,$D253),'[1]Upstream emission rev'!$M$2:$O$273,2,FALSE))</f>
        <v>0.84912575659847755</v>
      </c>
      <c r="F253">
        <f>IF(C253="CO2e",VLOOKUP(CONCATENATE($A253,$B253,$C253,$D253),'[1]Upstream emission rev'!$M$2:$O$273,3,FALSE)*$I$1,VLOOKUP(CONCATENATE($A253,$B253,$C253,$D253),'[1]Upstream emission rev'!$M$2:$O$273,3,FALSE))</f>
        <v>0.84912575659847755</v>
      </c>
    </row>
    <row r="254" spans="1:6" x14ac:dyDescent="0.25">
      <c r="A254">
        <v>2024</v>
      </c>
      <c r="B254" t="s">
        <v>23</v>
      </c>
      <c r="C254" t="s">
        <v>14</v>
      </c>
      <c r="D254" t="s">
        <v>7</v>
      </c>
      <c r="E254">
        <f>IF(C254="CO2e",VLOOKUP(CONCATENATE($A254,$B254,$C254,$D254),'[1]Upstream emission rev'!$M$2:$O$273,2,FALSE)*$I$1,VLOOKUP(CONCATENATE($A254,$B254,$C254,$D254),'[1]Upstream emission rev'!$M$2:$O$273,2,FALSE))</f>
        <v>1.0879948714756238</v>
      </c>
      <c r="F254">
        <f>IF(C254="CO2e",VLOOKUP(CONCATENATE($A254,$B254,$C254,$D254),'[1]Upstream emission rev'!$M$2:$O$273,3,FALSE)*$I$1,VLOOKUP(CONCATENATE($A254,$B254,$C254,$D254),'[1]Upstream emission rev'!$M$2:$O$273,3,FALSE))</f>
        <v>1.0879948714756238</v>
      </c>
    </row>
    <row r="255" spans="1:6" x14ac:dyDescent="0.25">
      <c r="A255">
        <v>2025</v>
      </c>
      <c r="B255" t="s">
        <v>23</v>
      </c>
      <c r="C255" t="s">
        <v>14</v>
      </c>
      <c r="D255" t="s">
        <v>7</v>
      </c>
      <c r="E255">
        <f>IF(C255="CO2e",VLOOKUP(CONCATENATE($A255,$B255,$C255,$D255),'[1]Upstream emission rev'!$M$2:$O$273,2,FALSE)*$I$1,VLOOKUP(CONCATENATE($A255,$B255,$C255,$D255),'[1]Upstream emission rev'!$M$2:$O$273,2,FALSE))</f>
        <v>1.3063147909968684</v>
      </c>
      <c r="F255">
        <f>IF(C255="CO2e",VLOOKUP(CONCATENATE($A255,$B255,$C255,$D255),'[1]Upstream emission rev'!$M$2:$O$273,3,FALSE)*$I$1,VLOOKUP(CONCATENATE($A255,$B255,$C255,$D255),'[1]Upstream emission rev'!$M$2:$O$273,3,FALSE))</f>
        <v>1.3063147909968684</v>
      </c>
    </row>
    <row r="256" spans="1:6" x14ac:dyDescent="0.25">
      <c r="A256">
        <v>2026</v>
      </c>
      <c r="B256" t="s">
        <v>23</v>
      </c>
      <c r="C256" t="s">
        <v>14</v>
      </c>
      <c r="D256" t="s">
        <v>7</v>
      </c>
      <c r="E256">
        <f>IF(C256="CO2e",VLOOKUP(CONCATENATE($A256,$B256,$C256,$D256),'[1]Upstream emission rev'!$M$2:$O$273,2,FALSE)*$I$1,VLOOKUP(CONCATENATE($A256,$B256,$C256,$D256),'[1]Upstream emission rev'!$M$2:$O$273,2,FALSE))</f>
        <v>1.3725320862096295</v>
      </c>
      <c r="F256">
        <f>IF(C256="CO2e",VLOOKUP(CONCATENATE($A256,$B256,$C256,$D256),'[1]Upstream emission rev'!$M$2:$O$273,3,FALSE)*$I$1,VLOOKUP(CONCATENATE($A256,$B256,$C256,$D256),'[1]Upstream emission rev'!$M$2:$O$273,3,FALSE))</f>
        <v>1.3725320862096295</v>
      </c>
    </row>
    <row r="257" spans="1:6" x14ac:dyDescent="0.25">
      <c r="A257">
        <v>2027</v>
      </c>
      <c r="B257" t="s">
        <v>23</v>
      </c>
      <c r="C257" t="s">
        <v>14</v>
      </c>
      <c r="D257" t="s">
        <v>7</v>
      </c>
      <c r="E257">
        <f>IF(C257="CO2e",VLOOKUP(CONCATENATE($A257,$B257,$C257,$D257),'[1]Upstream emission rev'!$M$2:$O$273,2,FALSE)*$I$1,VLOOKUP(CONCATENATE($A257,$B257,$C257,$D257),'[1]Upstream emission rev'!$M$2:$O$273,2,FALSE))</f>
        <v>2.0077371380132814</v>
      </c>
      <c r="F257">
        <f>IF(C257="CO2e",VLOOKUP(CONCATENATE($A257,$B257,$C257,$D257),'[1]Upstream emission rev'!$M$2:$O$273,3,FALSE)*$I$1,VLOOKUP(CONCATENATE($A257,$B257,$C257,$D257),'[1]Upstream emission rev'!$M$2:$O$273,3,FALSE))</f>
        <v>2.0077371380132814</v>
      </c>
    </row>
    <row r="258" spans="1:6" x14ac:dyDescent="0.25">
      <c r="A258">
        <v>2028</v>
      </c>
      <c r="B258" t="s">
        <v>23</v>
      </c>
      <c r="C258" t="s">
        <v>14</v>
      </c>
      <c r="D258" t="s">
        <v>7</v>
      </c>
      <c r="E258">
        <f>IF(C258="CO2e",VLOOKUP(CONCATENATE($A258,$B258,$C258,$D258),'[1]Upstream emission rev'!$M$2:$O$273,2,FALSE)*$I$1,VLOOKUP(CONCATENATE($A258,$B258,$C258,$D258),'[1]Upstream emission rev'!$M$2:$O$273,2,FALSE))</f>
        <v>2.804207019921467</v>
      </c>
      <c r="F258">
        <f>IF(C258="CO2e",VLOOKUP(CONCATENATE($A258,$B258,$C258,$D258),'[1]Upstream emission rev'!$M$2:$O$273,3,FALSE)*$I$1,VLOOKUP(CONCATENATE($A258,$B258,$C258,$D258),'[1]Upstream emission rev'!$M$2:$O$273,3,FALSE))</f>
        <v>2.804207019921467</v>
      </c>
    </row>
    <row r="259" spans="1:6" x14ac:dyDescent="0.25">
      <c r="A259">
        <v>2029</v>
      </c>
      <c r="B259" t="s">
        <v>23</v>
      </c>
      <c r="C259" t="s">
        <v>14</v>
      </c>
      <c r="D259" t="s">
        <v>7</v>
      </c>
      <c r="E259">
        <f>IF(C259="CO2e",VLOOKUP(CONCATENATE($A259,$B259,$C259,$D259),'[1]Upstream emission rev'!$M$2:$O$273,2,FALSE)*$I$1,VLOOKUP(CONCATENATE($A259,$B259,$C259,$D259),'[1]Upstream emission rev'!$M$2:$O$273,2,FALSE))</f>
        <v>3.736863486118343</v>
      </c>
      <c r="F259">
        <f>IF(C259="CO2e",VLOOKUP(CONCATENATE($A259,$B259,$C259,$D259),'[1]Upstream emission rev'!$M$2:$O$273,3,FALSE)*$I$1,VLOOKUP(CONCATENATE($A259,$B259,$C259,$D259),'[1]Upstream emission rev'!$M$2:$O$273,3,FALSE))</f>
        <v>3.736863486118343</v>
      </c>
    </row>
    <row r="260" spans="1:6" x14ac:dyDescent="0.25">
      <c r="A260">
        <v>2030</v>
      </c>
      <c r="B260" t="s">
        <v>23</v>
      </c>
      <c r="C260" t="s">
        <v>14</v>
      </c>
      <c r="D260" t="s">
        <v>7</v>
      </c>
      <c r="E260">
        <f>IF(C260="CO2e",VLOOKUP(CONCATENATE($A260,$B260,$C260,$D260),'[1]Upstream emission rev'!$M$2:$O$273,2,FALSE)*$I$1,VLOOKUP(CONCATENATE($A260,$B260,$C260,$D260),'[1]Upstream emission rev'!$M$2:$O$273,2,FALSE))</f>
        <v>4.7869324516280489</v>
      </c>
      <c r="F260">
        <f>IF(C260="CO2e",VLOOKUP(CONCATENATE($A260,$B260,$C260,$D260),'[1]Upstream emission rev'!$M$2:$O$273,3,FALSE)*$I$1,VLOOKUP(CONCATENATE($A260,$B260,$C260,$D260),'[1]Upstream emission rev'!$M$2:$O$273,3,FALSE))</f>
        <v>4.7869324516280489</v>
      </c>
    </row>
    <row r="261" spans="1:6" x14ac:dyDescent="0.25">
      <c r="A261">
        <v>2031</v>
      </c>
      <c r="B261" t="s">
        <v>23</v>
      </c>
      <c r="C261" t="s">
        <v>14</v>
      </c>
      <c r="D261" t="s">
        <v>7</v>
      </c>
      <c r="E261">
        <f>IF(C261="CO2e",VLOOKUP(CONCATENATE($A261,$B261,$C261,$D261),'[1]Upstream emission rev'!$M$2:$O$273,2,FALSE)*$I$1,VLOOKUP(CONCATENATE($A261,$B261,$C261,$D261),'[1]Upstream emission rev'!$M$2:$O$273,2,FALSE))</f>
        <v>5.9653247484904837</v>
      </c>
      <c r="F261">
        <f>IF(C261="CO2e",VLOOKUP(CONCATENATE($A261,$B261,$C261,$D261),'[1]Upstream emission rev'!$M$2:$O$273,3,FALSE)*$I$1,VLOOKUP(CONCATENATE($A261,$B261,$C261,$D261),'[1]Upstream emission rev'!$M$2:$O$273,3,FALSE))</f>
        <v>5.9653247484904837</v>
      </c>
    </row>
    <row r="262" spans="1:6" x14ac:dyDescent="0.25">
      <c r="A262">
        <v>2032</v>
      </c>
      <c r="B262" t="s">
        <v>23</v>
      </c>
      <c r="C262" t="s">
        <v>14</v>
      </c>
      <c r="D262" t="s">
        <v>7</v>
      </c>
      <c r="E262">
        <f>IF(C262="CO2e",VLOOKUP(CONCATENATE($A262,$B262,$C262,$D262),'[1]Upstream emission rev'!$M$2:$O$273,2,FALSE)*$I$1,VLOOKUP(CONCATENATE($A262,$B262,$C262,$D262),'[1]Upstream emission rev'!$M$2:$O$273,2,FALSE))</f>
        <v>7.1770927784515441</v>
      </c>
      <c r="F262">
        <f>IF(C262="CO2e",VLOOKUP(CONCATENATE($A262,$B262,$C262,$D262),'[1]Upstream emission rev'!$M$2:$O$273,3,FALSE)*$I$1,VLOOKUP(CONCATENATE($A262,$B262,$C262,$D262),'[1]Upstream emission rev'!$M$2:$O$273,3,FALSE))</f>
        <v>7.1770927784515441</v>
      </c>
    </row>
    <row r="263" spans="1:6" x14ac:dyDescent="0.25">
      <c r="A263">
        <v>2033</v>
      </c>
      <c r="B263" t="s">
        <v>23</v>
      </c>
      <c r="C263" t="s">
        <v>14</v>
      </c>
      <c r="D263" t="s">
        <v>7</v>
      </c>
      <c r="E263">
        <f>IF(C263="CO2e",VLOOKUP(CONCATENATE($A263,$B263,$C263,$D263),'[1]Upstream emission rev'!$M$2:$O$273,2,FALSE)*$I$1,VLOOKUP(CONCATENATE($A263,$B263,$C263,$D263),'[1]Upstream emission rev'!$M$2:$O$273,2,FALSE))</f>
        <v>8.4614284625262961</v>
      </c>
      <c r="F263">
        <f>IF(C263="CO2e",VLOOKUP(CONCATENATE($A263,$B263,$C263,$D263),'[1]Upstream emission rev'!$M$2:$O$273,3,FALSE)*$I$1,VLOOKUP(CONCATENATE($A263,$B263,$C263,$D263),'[1]Upstream emission rev'!$M$2:$O$273,3,FALSE))</f>
        <v>8.4614284625262961</v>
      </c>
    </row>
    <row r="264" spans="1:6" x14ac:dyDescent="0.25">
      <c r="A264">
        <v>2034</v>
      </c>
      <c r="B264" t="s">
        <v>23</v>
      </c>
      <c r="C264" t="s">
        <v>14</v>
      </c>
      <c r="D264" t="s">
        <v>7</v>
      </c>
      <c r="E264">
        <f>IF(C264="CO2e",VLOOKUP(CONCATENATE($A264,$B264,$C264,$D264),'[1]Upstream emission rev'!$M$2:$O$273,2,FALSE)*$I$1,VLOOKUP(CONCATENATE($A264,$B264,$C264,$D264),'[1]Upstream emission rev'!$M$2:$O$273,2,FALSE))</f>
        <v>9.7904238558619934</v>
      </c>
      <c r="F264">
        <f>IF(C264="CO2e",VLOOKUP(CONCATENATE($A264,$B264,$C264,$D264),'[1]Upstream emission rev'!$M$2:$O$273,3,FALSE)*$I$1,VLOOKUP(CONCATENATE($A264,$B264,$C264,$D264),'[1]Upstream emission rev'!$M$2:$O$273,3,FALSE))</f>
        <v>9.7904238558619934</v>
      </c>
    </row>
    <row r="265" spans="1:6" x14ac:dyDescent="0.25">
      <c r="A265">
        <v>2035</v>
      </c>
      <c r="B265" t="s">
        <v>23</v>
      </c>
      <c r="C265" t="s">
        <v>14</v>
      </c>
      <c r="D265" t="s">
        <v>7</v>
      </c>
      <c r="E265">
        <f>IF(C265="CO2e",VLOOKUP(CONCATENATE($A265,$B265,$C265,$D265),'[1]Upstream emission rev'!$M$2:$O$273,2,FALSE)*$I$1,VLOOKUP(CONCATENATE($A265,$B265,$C265,$D265),'[1]Upstream emission rev'!$M$2:$O$273,2,FALSE))</f>
        <v>11.161199555600085</v>
      </c>
      <c r="F265">
        <f>IF(C265="CO2e",VLOOKUP(CONCATENATE($A265,$B265,$C265,$D265),'[1]Upstream emission rev'!$M$2:$O$273,3,FALSE)*$I$1,VLOOKUP(CONCATENATE($A265,$B265,$C265,$D265),'[1]Upstream emission rev'!$M$2:$O$273,3,FALSE))</f>
        <v>11.161199555600085</v>
      </c>
    </row>
    <row r="266" spans="1:6" x14ac:dyDescent="0.25">
      <c r="A266">
        <v>2036</v>
      </c>
      <c r="B266" t="s">
        <v>23</v>
      </c>
      <c r="C266" t="s">
        <v>14</v>
      </c>
      <c r="D266" t="s">
        <v>7</v>
      </c>
      <c r="E266">
        <f>IF(C266="CO2e",VLOOKUP(CONCATENATE($A266,$B266,$C266,$D266),'[1]Upstream emission rev'!$M$2:$O$273,2,FALSE)*$I$1,VLOOKUP(CONCATENATE($A266,$B266,$C266,$D266),'[1]Upstream emission rev'!$M$2:$O$273,2,FALSE))</f>
        <v>12.550971549831781</v>
      </c>
      <c r="F266">
        <f>IF(C266="CO2e",VLOOKUP(CONCATENATE($A266,$B266,$C266,$D266),'[1]Upstream emission rev'!$M$2:$O$273,3,FALSE)*$I$1,VLOOKUP(CONCATENATE($A266,$B266,$C266,$D266),'[1]Upstream emission rev'!$M$2:$O$273,3,FALSE))</f>
        <v>12.550971549831781</v>
      </c>
    </row>
    <row r="267" spans="1:6" x14ac:dyDescent="0.25">
      <c r="A267">
        <v>2037</v>
      </c>
      <c r="B267" t="s">
        <v>23</v>
      </c>
      <c r="C267" t="s">
        <v>14</v>
      </c>
      <c r="D267" t="s">
        <v>7</v>
      </c>
      <c r="E267">
        <f>IF(C267="CO2e",VLOOKUP(CONCATENATE($A267,$B267,$C267,$D267),'[1]Upstream emission rev'!$M$2:$O$273,2,FALSE)*$I$1,VLOOKUP(CONCATENATE($A267,$B267,$C267,$D267),'[1]Upstream emission rev'!$M$2:$O$273,2,FALSE))</f>
        <v>13.955377993621829</v>
      </c>
      <c r="F267">
        <f>IF(C267="CO2e",VLOOKUP(CONCATENATE($A267,$B267,$C267,$D267),'[1]Upstream emission rev'!$M$2:$O$273,3,FALSE)*$I$1,VLOOKUP(CONCATENATE($A267,$B267,$C267,$D267),'[1]Upstream emission rev'!$M$2:$O$273,3,FALSE))</f>
        <v>13.955377993621829</v>
      </c>
    </row>
    <row r="268" spans="1:6" x14ac:dyDescent="0.25">
      <c r="A268">
        <v>2038</v>
      </c>
      <c r="B268" t="s">
        <v>23</v>
      </c>
      <c r="C268" t="s">
        <v>14</v>
      </c>
      <c r="D268" t="s">
        <v>7</v>
      </c>
      <c r="E268">
        <f>IF(C268="CO2e",VLOOKUP(CONCATENATE($A268,$B268,$C268,$D268),'[1]Upstream emission rev'!$M$2:$O$273,2,FALSE)*$I$1,VLOOKUP(CONCATENATE($A268,$B268,$C268,$D268),'[1]Upstream emission rev'!$M$2:$O$273,2,FALSE))</f>
        <v>15.367291882565951</v>
      </c>
      <c r="F268">
        <f>IF(C268="CO2e",VLOOKUP(CONCATENATE($A268,$B268,$C268,$D268),'[1]Upstream emission rev'!$M$2:$O$273,3,FALSE)*$I$1,VLOOKUP(CONCATENATE($A268,$B268,$C268,$D268),'[1]Upstream emission rev'!$M$2:$O$273,3,FALSE))</f>
        <v>15.367291882565951</v>
      </c>
    </row>
    <row r="269" spans="1:6" x14ac:dyDescent="0.25">
      <c r="A269">
        <v>2039</v>
      </c>
      <c r="B269" t="s">
        <v>23</v>
      </c>
      <c r="C269" t="s">
        <v>14</v>
      </c>
      <c r="D269" t="s">
        <v>7</v>
      </c>
      <c r="E269">
        <f>IF(C269="CO2e",VLOOKUP(CONCATENATE($A269,$B269,$C269,$D269),'[1]Upstream emission rev'!$M$2:$O$273,2,FALSE)*$I$1,VLOOKUP(CONCATENATE($A269,$B269,$C269,$D269),'[1]Upstream emission rev'!$M$2:$O$273,2,FALSE))</f>
        <v>16.778200606289186</v>
      </c>
      <c r="F269">
        <f>IF(C269="CO2e",VLOOKUP(CONCATENATE($A269,$B269,$C269,$D269),'[1]Upstream emission rev'!$M$2:$O$273,3,FALSE)*$I$1,VLOOKUP(CONCATENATE($A269,$B269,$C269,$D269),'[1]Upstream emission rev'!$M$2:$O$273,3,FALSE))</f>
        <v>16.778200606289186</v>
      </c>
    </row>
    <row r="270" spans="1:6" x14ac:dyDescent="0.25">
      <c r="A270">
        <v>2040</v>
      </c>
      <c r="B270" t="s">
        <v>23</v>
      </c>
      <c r="C270" t="s">
        <v>14</v>
      </c>
      <c r="D270" t="s">
        <v>7</v>
      </c>
      <c r="E270">
        <f>IF(C270="CO2e",VLOOKUP(CONCATENATE($A270,$B270,$C270,$D270),'[1]Upstream emission rev'!$M$2:$O$273,2,FALSE)*$I$1,VLOOKUP(CONCATENATE($A270,$B270,$C270,$D270),'[1]Upstream emission rev'!$M$2:$O$273,2,FALSE))</f>
        <v>18.181351040412974</v>
      </c>
      <c r="F270">
        <f>IF(C270="CO2e",VLOOKUP(CONCATENATE($A270,$B270,$C270,$D270),'[1]Upstream emission rev'!$M$2:$O$273,3,FALSE)*$I$1,VLOOKUP(CONCATENATE($A270,$B270,$C270,$D270),'[1]Upstream emission rev'!$M$2:$O$273,3,FALSE))</f>
        <v>18.181351040412974</v>
      </c>
    </row>
    <row r="271" spans="1:6" x14ac:dyDescent="0.25">
      <c r="A271">
        <v>2041</v>
      </c>
      <c r="B271" t="s">
        <v>23</v>
      </c>
      <c r="C271" t="s">
        <v>14</v>
      </c>
      <c r="D271" t="s">
        <v>7</v>
      </c>
      <c r="E271">
        <f>IF(C271="CO2e",VLOOKUP(CONCATENATE($A271,$B271,$C271,$D271),'[1]Upstream emission rev'!$M$2:$O$273,2,FALSE)*$I$1,VLOOKUP(CONCATENATE($A271,$B271,$C271,$D271),'[1]Upstream emission rev'!$M$2:$O$273,2,FALSE))</f>
        <v>19.641049461976628</v>
      </c>
      <c r="F271">
        <f>IF(C271="CO2e",VLOOKUP(CONCATENATE($A271,$B271,$C271,$D271),'[1]Upstream emission rev'!$M$2:$O$273,3,FALSE)*$I$1,VLOOKUP(CONCATENATE($A271,$B271,$C271,$D271),'[1]Upstream emission rev'!$M$2:$O$273,3,FALSE))</f>
        <v>19.641049461976628</v>
      </c>
    </row>
    <row r="272" spans="1:6" x14ac:dyDescent="0.25">
      <c r="A272">
        <v>2042</v>
      </c>
      <c r="B272" t="s">
        <v>23</v>
      </c>
      <c r="C272" t="s">
        <v>14</v>
      </c>
      <c r="D272" t="s">
        <v>7</v>
      </c>
      <c r="E272">
        <f>IF(C272="CO2e",VLOOKUP(CONCATENATE($A272,$B272,$C272,$D272),'[1]Upstream emission rev'!$M$2:$O$273,2,FALSE)*$I$1,VLOOKUP(CONCATENATE($A272,$B272,$C272,$D272),'[1]Upstream emission rev'!$M$2:$O$273,2,FALSE))</f>
        <v>21.071621465844832</v>
      </c>
      <c r="F272">
        <f>IF(C272="CO2e",VLOOKUP(CONCATENATE($A272,$B272,$C272,$D272),'[1]Upstream emission rev'!$M$2:$O$273,3,FALSE)*$I$1,VLOOKUP(CONCATENATE($A272,$B272,$C272,$D272),'[1]Upstream emission rev'!$M$2:$O$273,3,FALSE))</f>
        <v>21.071621465844832</v>
      </c>
    </row>
    <row r="273" spans="1:6" x14ac:dyDescent="0.25">
      <c r="A273">
        <v>2043</v>
      </c>
      <c r="B273" t="s">
        <v>23</v>
      </c>
      <c r="C273" t="s">
        <v>14</v>
      </c>
      <c r="D273" t="s">
        <v>7</v>
      </c>
      <c r="E273">
        <f>IF(C273="CO2e",VLOOKUP(CONCATENATE($A273,$B273,$C273,$D273),'[1]Upstream emission rev'!$M$2:$O$273,2,FALSE)*$I$1,VLOOKUP(CONCATENATE($A273,$B273,$C273,$D273),'[1]Upstream emission rev'!$M$2:$O$273,2,FALSE))</f>
        <v>22.481545793681995</v>
      </c>
      <c r="F273">
        <f>IF(C273="CO2e",VLOOKUP(CONCATENATE($A273,$B273,$C273,$D273),'[1]Upstream emission rev'!$M$2:$O$273,3,FALSE)*$I$1,VLOOKUP(CONCATENATE($A273,$B273,$C273,$D273),'[1]Upstream emission rev'!$M$2:$O$273,3,FALSE))</f>
        <v>22.481545793681995</v>
      </c>
    </row>
    <row r="274" spans="1:6" x14ac:dyDescent="0.25">
      <c r="A274">
        <v>2044</v>
      </c>
      <c r="B274" t="s">
        <v>23</v>
      </c>
      <c r="C274" t="s">
        <v>14</v>
      </c>
      <c r="D274" t="s">
        <v>7</v>
      </c>
      <c r="E274">
        <f>IF(C274="CO2e",VLOOKUP(CONCATENATE($A274,$B274,$C274,$D274),'[1]Upstream emission rev'!$M$2:$O$273,2,FALSE)*$I$1,VLOOKUP(CONCATENATE($A274,$B274,$C274,$D274),'[1]Upstream emission rev'!$M$2:$O$273,2,FALSE))</f>
        <v>23.867438870783666</v>
      </c>
      <c r="F274">
        <f>IF(C274="CO2e",VLOOKUP(CONCATENATE($A274,$B274,$C274,$D274),'[1]Upstream emission rev'!$M$2:$O$273,3,FALSE)*$I$1,VLOOKUP(CONCATENATE($A274,$B274,$C274,$D274),'[1]Upstream emission rev'!$M$2:$O$273,3,FALSE))</f>
        <v>23.867438870783666</v>
      </c>
    </row>
    <row r="275" spans="1:6" x14ac:dyDescent="0.25">
      <c r="A275">
        <v>2045</v>
      </c>
      <c r="B275" t="s">
        <v>23</v>
      </c>
      <c r="C275" t="s">
        <v>14</v>
      </c>
      <c r="D275" t="s">
        <v>7</v>
      </c>
      <c r="E275">
        <f>IF(C275="CO2e",VLOOKUP(CONCATENATE($A275,$B275,$C275,$D275),'[1]Upstream emission rev'!$M$2:$O$273,2,FALSE)*$I$1,VLOOKUP(CONCATENATE($A275,$B275,$C275,$D275),'[1]Upstream emission rev'!$M$2:$O$273,2,FALSE))</f>
        <v>25.225098700635627</v>
      </c>
      <c r="F275">
        <f>IF(C275="CO2e",VLOOKUP(CONCATENATE($A275,$B275,$C275,$D275),'[1]Upstream emission rev'!$M$2:$O$273,3,FALSE)*$I$1,VLOOKUP(CONCATENATE($A275,$B275,$C275,$D275),'[1]Upstream emission rev'!$M$2:$O$273,3,FALSE))</f>
        <v>25.225098700635627</v>
      </c>
    </row>
    <row r="276" spans="1:6" x14ac:dyDescent="0.25">
      <c r="A276">
        <v>2046</v>
      </c>
      <c r="B276" t="s">
        <v>23</v>
      </c>
      <c r="C276" t="s">
        <v>14</v>
      </c>
      <c r="D276" t="s">
        <v>7</v>
      </c>
      <c r="E276">
        <f>IF(C276="CO2e",VLOOKUP(CONCATENATE($A276,$B276,$C276,$D276),'[1]Upstream emission rev'!$M$2:$O$273,2,FALSE)*$I$1,VLOOKUP(CONCATENATE($A276,$B276,$C276,$D276),'[1]Upstream emission rev'!$M$2:$O$273,2,FALSE))</f>
        <v>26.552044099045048</v>
      </c>
      <c r="F276">
        <f>IF(C276="CO2e",VLOOKUP(CONCATENATE($A276,$B276,$C276,$D276),'[1]Upstream emission rev'!$M$2:$O$273,3,FALSE)*$I$1,VLOOKUP(CONCATENATE($A276,$B276,$C276,$D276),'[1]Upstream emission rev'!$M$2:$O$273,3,FALSE))</f>
        <v>26.552044099045048</v>
      </c>
    </row>
    <row r="277" spans="1:6" x14ac:dyDescent="0.25">
      <c r="A277">
        <v>2047</v>
      </c>
      <c r="B277" t="s">
        <v>23</v>
      </c>
      <c r="C277" t="s">
        <v>14</v>
      </c>
      <c r="D277" t="s">
        <v>7</v>
      </c>
      <c r="E277">
        <f>IF(C277="CO2e",VLOOKUP(CONCATENATE($A277,$B277,$C277,$D277),'[1]Upstream emission rev'!$M$2:$O$273,2,FALSE)*$I$1,VLOOKUP(CONCATENATE($A277,$B277,$C277,$D277),'[1]Upstream emission rev'!$M$2:$O$273,2,FALSE))</f>
        <v>27.845704473211246</v>
      </c>
      <c r="F277">
        <f>IF(C277="CO2e",VLOOKUP(CONCATENATE($A277,$B277,$C277,$D277),'[1]Upstream emission rev'!$M$2:$O$273,3,FALSE)*$I$1,VLOOKUP(CONCATENATE($A277,$B277,$C277,$D277),'[1]Upstream emission rev'!$M$2:$O$273,3,FALSE))</f>
        <v>27.845704473211246</v>
      </c>
    </row>
    <row r="278" spans="1:6" x14ac:dyDescent="0.25">
      <c r="A278">
        <v>2048</v>
      </c>
      <c r="B278" t="s">
        <v>23</v>
      </c>
      <c r="C278" t="s">
        <v>14</v>
      </c>
      <c r="D278" t="s">
        <v>7</v>
      </c>
      <c r="E278">
        <f>IF(C278="CO2e",VLOOKUP(CONCATENATE($A278,$B278,$C278,$D278),'[1]Upstream emission rev'!$M$2:$O$273,2,FALSE)*$I$1,VLOOKUP(CONCATENATE($A278,$B278,$C278,$D278),'[1]Upstream emission rev'!$M$2:$O$273,2,FALSE))</f>
        <v>29.105269907727468</v>
      </c>
      <c r="F278">
        <f>IF(C278="CO2e",VLOOKUP(CONCATENATE($A278,$B278,$C278,$D278),'[1]Upstream emission rev'!$M$2:$O$273,3,FALSE)*$I$1,VLOOKUP(CONCATENATE($A278,$B278,$C278,$D278),'[1]Upstream emission rev'!$M$2:$O$273,3,FALSE))</f>
        <v>29.105269907727468</v>
      </c>
    </row>
    <row r="279" spans="1:6" x14ac:dyDescent="0.25">
      <c r="A279">
        <v>2049</v>
      </c>
      <c r="B279" t="s">
        <v>23</v>
      </c>
      <c r="C279" t="s">
        <v>14</v>
      </c>
      <c r="D279" t="s">
        <v>7</v>
      </c>
      <c r="E279">
        <f>IF(C279="CO2e",VLOOKUP(CONCATENATE($A279,$B279,$C279,$D279),'[1]Upstream emission rev'!$M$2:$O$273,2,FALSE)*$I$1,VLOOKUP(CONCATENATE($A279,$B279,$C279,$D279),'[1]Upstream emission rev'!$M$2:$O$273,2,FALSE))</f>
        <v>30.330146209207708</v>
      </c>
      <c r="F279">
        <f>IF(C279="CO2e",VLOOKUP(CONCATENATE($A279,$B279,$C279,$D279),'[1]Upstream emission rev'!$M$2:$O$273,3,FALSE)*$I$1,VLOOKUP(CONCATENATE($A279,$B279,$C279,$D279),'[1]Upstream emission rev'!$M$2:$O$273,3,FALSE))</f>
        <v>30.330146209207708</v>
      </c>
    </row>
    <row r="280" spans="1:6" x14ac:dyDescent="0.25">
      <c r="A280">
        <v>2050</v>
      </c>
      <c r="B280" t="s">
        <v>23</v>
      </c>
      <c r="C280" t="s">
        <v>14</v>
      </c>
      <c r="D280" t="s">
        <v>7</v>
      </c>
      <c r="E280">
        <f>IF(C280="CO2e",VLOOKUP(CONCATENATE($A280,$B280,$C280,$D280),'[1]Upstream emission rev'!$M$2:$O$273,2,FALSE)*$I$1,VLOOKUP(CONCATENATE($A280,$B280,$C280,$D280),'[1]Upstream emission rev'!$M$2:$O$273,2,FALSE))</f>
        <v>31.519908867917554</v>
      </c>
      <c r="F280">
        <f>IF(C280="CO2e",VLOOKUP(CONCATENATE($A280,$B280,$C280,$D280),'[1]Upstream emission rev'!$M$2:$O$273,3,FALSE)*$I$1,VLOOKUP(CONCATENATE($A280,$B280,$C280,$D280),'[1]Upstream emission rev'!$M$2:$O$273,3,FALSE))</f>
        <v>31.519908867917554</v>
      </c>
    </row>
    <row r="281" spans="1:6" x14ac:dyDescent="0.25">
      <c r="A281">
        <v>2020</v>
      </c>
      <c r="B281" t="s">
        <v>23</v>
      </c>
      <c r="C281" t="s">
        <v>12</v>
      </c>
      <c r="D281" t="s">
        <v>24</v>
      </c>
      <c r="E281">
        <f>IF(C281="CO2e",VLOOKUP(CONCATENATE($A281,$B281,$C281,$D281),'[1]Upstream emission rev'!$M$2:$O$273,2,FALSE)*$I$1,VLOOKUP(CONCATENATE($A281,$B281,$C281,$D281),'[1]Upstream emission rev'!$M$2:$O$273,2,FALSE))</f>
        <v>2.4161105117007932E-3</v>
      </c>
      <c r="F281">
        <f>IF(C281="CO2e",VLOOKUP(CONCATENATE($A281,$B281,$C281,$D281),'[1]Upstream emission rev'!$M$2:$O$273,3,FALSE)*$I$1,VLOOKUP(CONCATENATE($A281,$B281,$C281,$D281),'[1]Upstream emission rev'!$M$2:$O$273,3,FALSE))</f>
        <v>2.4161105117007932E-3</v>
      </c>
    </row>
    <row r="282" spans="1:6" x14ac:dyDescent="0.25">
      <c r="A282">
        <v>2021</v>
      </c>
      <c r="B282" t="s">
        <v>23</v>
      </c>
      <c r="C282" t="s">
        <v>12</v>
      </c>
      <c r="D282" t="s">
        <v>24</v>
      </c>
      <c r="E282">
        <f>IF(C282="CO2e",VLOOKUP(CONCATENATE($A282,$B282,$C282,$D282),'[1]Upstream emission rev'!$M$2:$O$273,2,FALSE)*$I$1,VLOOKUP(CONCATENATE($A282,$B282,$C282,$D282),'[1]Upstream emission rev'!$M$2:$O$273,2,FALSE))</f>
        <v>6.3656564929536322E-2</v>
      </c>
      <c r="F282">
        <f>IF(C282="CO2e",VLOOKUP(CONCATENATE($A282,$B282,$C282,$D282),'[1]Upstream emission rev'!$M$2:$O$273,3,FALSE)*$I$1,VLOOKUP(CONCATENATE($A282,$B282,$C282,$D282),'[1]Upstream emission rev'!$M$2:$O$273,3,FALSE))</f>
        <v>6.3656564929536322E-2</v>
      </c>
    </row>
    <row r="283" spans="1:6" x14ac:dyDescent="0.25">
      <c r="A283">
        <v>2022</v>
      </c>
      <c r="B283" t="s">
        <v>23</v>
      </c>
      <c r="C283" t="s">
        <v>12</v>
      </c>
      <c r="D283" t="s">
        <v>24</v>
      </c>
      <c r="E283">
        <f>IF(C283="CO2e",VLOOKUP(CONCATENATE($A283,$B283,$C283,$D283),'[1]Upstream emission rev'!$M$2:$O$273,2,FALSE)*$I$1,VLOOKUP(CONCATENATE($A283,$B283,$C283,$D283),'[1]Upstream emission rev'!$M$2:$O$273,2,FALSE))</f>
        <v>0.17902554703249116</v>
      </c>
      <c r="F283">
        <f>IF(C283="CO2e",VLOOKUP(CONCATENATE($A283,$B283,$C283,$D283),'[1]Upstream emission rev'!$M$2:$O$273,3,FALSE)*$I$1,VLOOKUP(CONCATENATE($A283,$B283,$C283,$D283),'[1]Upstream emission rev'!$M$2:$O$273,3,FALSE))</f>
        <v>0.17902554703249116</v>
      </c>
    </row>
    <row r="284" spans="1:6" x14ac:dyDescent="0.25">
      <c r="A284">
        <v>2023</v>
      </c>
      <c r="B284" t="s">
        <v>23</v>
      </c>
      <c r="C284" t="s">
        <v>12</v>
      </c>
      <c r="D284" t="s">
        <v>24</v>
      </c>
      <c r="E284">
        <f>IF(C284="CO2e",VLOOKUP(CONCATENATE($A284,$B284,$C284,$D284),'[1]Upstream emission rev'!$M$2:$O$273,2,FALSE)*$I$1,VLOOKUP(CONCATENATE($A284,$B284,$C284,$D284),'[1]Upstream emission rev'!$M$2:$O$273,2,FALSE))</f>
        <v>0.3391217897005892</v>
      </c>
      <c r="F284">
        <f>IF(C284="CO2e",VLOOKUP(CONCATENATE($A284,$B284,$C284,$D284),'[1]Upstream emission rev'!$M$2:$O$273,3,FALSE)*$I$1,VLOOKUP(CONCATENATE($A284,$B284,$C284,$D284),'[1]Upstream emission rev'!$M$2:$O$273,3,FALSE))</f>
        <v>0.3391217897005892</v>
      </c>
    </row>
    <row r="285" spans="1:6" x14ac:dyDescent="0.25">
      <c r="A285">
        <v>2024</v>
      </c>
      <c r="B285" t="s">
        <v>23</v>
      </c>
      <c r="C285" t="s">
        <v>12</v>
      </c>
      <c r="D285" t="s">
        <v>24</v>
      </c>
      <c r="E285">
        <f>IF(C285="CO2e",VLOOKUP(CONCATENATE($A285,$B285,$C285,$D285),'[1]Upstream emission rev'!$M$2:$O$273,2,FALSE)*$I$1,VLOOKUP(CONCATENATE($A285,$B285,$C285,$D285),'[1]Upstream emission rev'!$M$2:$O$273,2,FALSE))</f>
        <v>0.55127509157637511</v>
      </c>
      <c r="F285">
        <f>IF(C285="CO2e",VLOOKUP(CONCATENATE($A285,$B285,$C285,$D285),'[1]Upstream emission rev'!$M$2:$O$273,3,FALSE)*$I$1,VLOOKUP(CONCATENATE($A285,$B285,$C285,$D285),'[1]Upstream emission rev'!$M$2:$O$273,3,FALSE))</f>
        <v>0.55127509157637511</v>
      </c>
    </row>
    <row r="286" spans="1:6" x14ac:dyDescent="0.25">
      <c r="A286">
        <v>2025</v>
      </c>
      <c r="B286" t="s">
        <v>23</v>
      </c>
      <c r="C286" t="s">
        <v>12</v>
      </c>
      <c r="D286" t="s">
        <v>24</v>
      </c>
      <c r="E286">
        <f>IF(C286="CO2e",VLOOKUP(CONCATENATE($A286,$B286,$C286,$D286),'[1]Upstream emission rev'!$M$2:$O$273,2,FALSE)*$I$1,VLOOKUP(CONCATENATE($A286,$B286,$C286,$D286),'[1]Upstream emission rev'!$M$2:$O$273,2,FALSE))</f>
        <v>0.80705232501265312</v>
      </c>
      <c r="F286">
        <f>IF(C286="CO2e",VLOOKUP(CONCATENATE($A286,$B286,$C286,$D286),'[1]Upstream emission rev'!$M$2:$O$273,3,FALSE)*$I$1,VLOOKUP(CONCATENATE($A286,$B286,$C286,$D286),'[1]Upstream emission rev'!$M$2:$O$273,3,FALSE))</f>
        <v>0.80705232501265312</v>
      </c>
    </row>
    <row r="287" spans="1:6" x14ac:dyDescent="0.25">
      <c r="A287">
        <v>2026</v>
      </c>
      <c r="B287" t="s">
        <v>23</v>
      </c>
      <c r="C287" t="s">
        <v>12</v>
      </c>
      <c r="D287" t="s">
        <v>24</v>
      </c>
      <c r="E287">
        <f>IF(C287="CO2e",VLOOKUP(CONCATENATE($A287,$B287,$C287,$D287),'[1]Upstream emission rev'!$M$2:$O$273,2,FALSE)*$I$1,VLOOKUP(CONCATENATE($A287,$B287,$C287,$D287),'[1]Upstream emission rev'!$M$2:$O$273,2,FALSE))</f>
        <v>1.0501623760524916</v>
      </c>
      <c r="F287">
        <f>IF(C287="CO2e",VLOOKUP(CONCATENATE($A287,$B287,$C287,$D287),'[1]Upstream emission rev'!$M$2:$O$273,3,FALSE)*$I$1,VLOOKUP(CONCATENATE($A287,$B287,$C287,$D287),'[1]Upstream emission rev'!$M$2:$O$273,3,FALSE))</f>
        <v>1.0501623760524916</v>
      </c>
    </row>
    <row r="288" spans="1:6" x14ac:dyDescent="0.25">
      <c r="A288">
        <v>2027</v>
      </c>
      <c r="B288" t="s">
        <v>23</v>
      </c>
      <c r="C288" t="s">
        <v>12</v>
      </c>
      <c r="D288" t="s">
        <v>24</v>
      </c>
      <c r="E288">
        <f>IF(C288="CO2e",VLOOKUP(CONCATENATE($A288,$B288,$C288,$D288),'[1]Upstream emission rev'!$M$2:$O$273,2,FALSE)*$I$1,VLOOKUP(CONCATENATE($A288,$B288,$C288,$D288),'[1]Upstream emission rev'!$M$2:$O$273,2,FALSE))</f>
        <v>1.2777550765976027</v>
      </c>
      <c r="F288">
        <f>IF(C288="CO2e",VLOOKUP(CONCATENATE($A288,$B288,$C288,$D288),'[1]Upstream emission rev'!$M$2:$O$273,3,FALSE)*$I$1,VLOOKUP(CONCATENATE($A288,$B288,$C288,$D288),'[1]Upstream emission rev'!$M$2:$O$273,3,FALSE))</f>
        <v>1.2777550765976027</v>
      </c>
    </row>
    <row r="289" spans="1:6" x14ac:dyDescent="0.25">
      <c r="A289">
        <v>2028</v>
      </c>
      <c r="B289" t="s">
        <v>23</v>
      </c>
      <c r="C289" t="s">
        <v>12</v>
      </c>
      <c r="D289" t="s">
        <v>24</v>
      </c>
      <c r="E289">
        <f>IF(C289="CO2e",VLOOKUP(CONCATENATE($A289,$B289,$C289,$D289),'[1]Upstream emission rev'!$M$2:$O$273,2,FALSE)*$I$1,VLOOKUP(CONCATENATE($A289,$B289,$C289,$D289),'[1]Upstream emission rev'!$M$2:$O$273,2,FALSE))</f>
        <v>1.4915963524675191</v>
      </c>
      <c r="F289">
        <f>IF(C289="CO2e",VLOOKUP(CONCATENATE($A289,$B289,$C289,$D289),'[1]Upstream emission rev'!$M$2:$O$273,3,FALSE)*$I$1,VLOOKUP(CONCATENATE($A289,$B289,$C289,$D289),'[1]Upstream emission rev'!$M$2:$O$273,3,FALSE))</f>
        <v>1.4915963524675191</v>
      </c>
    </row>
    <row r="290" spans="1:6" x14ac:dyDescent="0.25">
      <c r="A290">
        <v>2029</v>
      </c>
      <c r="B290" t="s">
        <v>23</v>
      </c>
      <c r="C290" t="s">
        <v>12</v>
      </c>
      <c r="D290" t="s">
        <v>24</v>
      </c>
      <c r="E290">
        <f>IF(C290="CO2e",VLOOKUP(CONCATENATE($A290,$B290,$C290,$D290),'[1]Upstream emission rev'!$M$2:$O$273,2,FALSE)*$I$1,VLOOKUP(CONCATENATE($A290,$B290,$C290,$D290),'[1]Upstream emission rev'!$M$2:$O$273,2,FALSE))</f>
        <v>1.6922522823196295</v>
      </c>
      <c r="F290">
        <f>IF(C290="CO2e",VLOOKUP(CONCATENATE($A290,$B290,$C290,$D290),'[1]Upstream emission rev'!$M$2:$O$273,3,FALSE)*$I$1,VLOOKUP(CONCATENATE($A290,$B290,$C290,$D290),'[1]Upstream emission rev'!$M$2:$O$273,3,FALSE))</f>
        <v>1.6922522823196295</v>
      </c>
    </row>
    <row r="291" spans="1:6" x14ac:dyDescent="0.25">
      <c r="A291">
        <v>2030</v>
      </c>
      <c r="B291" t="s">
        <v>23</v>
      </c>
      <c r="C291" t="s">
        <v>12</v>
      </c>
      <c r="D291" t="s">
        <v>24</v>
      </c>
      <c r="E291">
        <f>IF(C291="CO2e",VLOOKUP(CONCATENATE($A291,$B291,$C291,$D291),'[1]Upstream emission rev'!$M$2:$O$273,2,FALSE)*$I$1,VLOOKUP(CONCATENATE($A291,$B291,$C291,$D291),'[1]Upstream emission rev'!$M$2:$O$273,2,FALSE))</f>
        <v>1.8803192748387656</v>
      </c>
      <c r="F291">
        <f>IF(C291="CO2e",VLOOKUP(CONCATENATE($A291,$B291,$C291,$D291),'[1]Upstream emission rev'!$M$2:$O$273,3,FALSE)*$I$1,VLOOKUP(CONCATENATE($A291,$B291,$C291,$D291),'[1]Upstream emission rev'!$M$2:$O$273,3,FALSE))</f>
        <v>1.8803192748387656</v>
      </c>
    </row>
    <row r="292" spans="1:6" x14ac:dyDescent="0.25">
      <c r="A292">
        <v>2031</v>
      </c>
      <c r="B292" t="s">
        <v>23</v>
      </c>
      <c r="C292" t="s">
        <v>12</v>
      </c>
      <c r="D292" t="s">
        <v>24</v>
      </c>
      <c r="E292">
        <f>IF(C292="CO2e",VLOOKUP(CONCATENATE($A292,$B292,$C292,$D292),'[1]Upstream emission rev'!$M$2:$O$273,2,FALSE)*$I$1,VLOOKUP(CONCATENATE($A292,$B292,$C292,$D292),'[1]Upstream emission rev'!$M$2:$O$273,2,FALSE))</f>
        <v>2.0551831309344837</v>
      </c>
      <c r="F292">
        <f>IF(C292="CO2e",VLOOKUP(CONCATENATE($A292,$B292,$C292,$D292),'[1]Upstream emission rev'!$M$2:$O$273,3,FALSE)*$I$1,VLOOKUP(CONCATENATE($A292,$B292,$C292,$D292),'[1]Upstream emission rev'!$M$2:$O$273,3,FALSE))</f>
        <v>2.0551831309344837</v>
      </c>
    </row>
    <row r="293" spans="1:6" x14ac:dyDescent="0.25">
      <c r="A293">
        <v>2032</v>
      </c>
      <c r="B293" t="s">
        <v>23</v>
      </c>
      <c r="C293" t="s">
        <v>12</v>
      </c>
      <c r="D293" t="s">
        <v>24</v>
      </c>
      <c r="E293">
        <f>IF(C293="CO2e",VLOOKUP(CONCATENATE($A293,$B293,$C293,$D293),'[1]Upstream emission rev'!$M$2:$O$273,2,FALSE)*$I$1,VLOOKUP(CONCATENATE($A293,$B293,$C293,$D293),'[1]Upstream emission rev'!$M$2:$O$273,2,FALSE))</f>
        <v>2.2169208545897896</v>
      </c>
      <c r="F293">
        <f>IF(C293="CO2e",VLOOKUP(CONCATENATE($A293,$B293,$C293,$D293),'[1]Upstream emission rev'!$M$2:$O$273,3,FALSE)*$I$1,VLOOKUP(CONCATENATE($A293,$B293,$C293,$D293),'[1]Upstream emission rev'!$M$2:$O$273,3,FALSE))</f>
        <v>2.2169208545897896</v>
      </c>
    </row>
    <row r="294" spans="1:6" x14ac:dyDescent="0.25">
      <c r="A294">
        <v>2033</v>
      </c>
      <c r="B294" t="s">
        <v>23</v>
      </c>
      <c r="C294" t="s">
        <v>12</v>
      </c>
      <c r="D294" t="s">
        <v>24</v>
      </c>
      <c r="E294">
        <f>IF(C294="CO2e",VLOOKUP(CONCATENATE($A294,$B294,$C294,$D294),'[1]Upstream emission rev'!$M$2:$O$273,2,FALSE)*$I$1,VLOOKUP(CONCATENATE($A294,$B294,$C294,$D294),'[1]Upstream emission rev'!$M$2:$O$273,2,FALSE))</f>
        <v>2.3662748330965684</v>
      </c>
      <c r="F294">
        <f>IF(C294="CO2e",VLOOKUP(CONCATENATE($A294,$B294,$C294,$D294),'[1]Upstream emission rev'!$M$2:$O$273,3,FALSE)*$I$1,VLOOKUP(CONCATENATE($A294,$B294,$C294,$D294),'[1]Upstream emission rev'!$M$2:$O$273,3,FALSE))</f>
        <v>2.3662748330965684</v>
      </c>
    </row>
    <row r="295" spans="1:6" x14ac:dyDescent="0.25">
      <c r="A295">
        <v>2034</v>
      </c>
      <c r="B295" t="s">
        <v>23</v>
      </c>
      <c r="C295" t="s">
        <v>12</v>
      </c>
      <c r="D295" t="s">
        <v>24</v>
      </c>
      <c r="E295">
        <f>IF(C295="CO2e",VLOOKUP(CONCATENATE($A295,$B295,$C295,$D295),'[1]Upstream emission rev'!$M$2:$O$273,2,FALSE)*$I$1,VLOOKUP(CONCATENATE($A295,$B295,$C295,$D295),'[1]Upstream emission rev'!$M$2:$O$273,2,FALSE))</f>
        <v>2.5038229278357971</v>
      </c>
      <c r="F295">
        <f>IF(C295="CO2e",VLOOKUP(CONCATENATE($A295,$B295,$C295,$D295),'[1]Upstream emission rev'!$M$2:$O$273,3,FALSE)*$I$1,VLOOKUP(CONCATENATE($A295,$B295,$C295,$D295),'[1]Upstream emission rev'!$M$2:$O$273,3,FALSE))</f>
        <v>2.5038229278357971</v>
      </c>
    </row>
    <row r="296" spans="1:6" x14ac:dyDescent="0.25">
      <c r="A296">
        <v>2035</v>
      </c>
      <c r="B296" t="s">
        <v>23</v>
      </c>
      <c r="C296" t="s">
        <v>12</v>
      </c>
      <c r="D296" t="s">
        <v>24</v>
      </c>
      <c r="E296">
        <f>IF(C296="CO2e",VLOOKUP(CONCATENATE($A296,$B296,$C296,$D296),'[1]Upstream emission rev'!$M$2:$O$273,2,FALSE)*$I$1,VLOOKUP(CONCATENATE($A296,$B296,$C296,$D296),'[1]Upstream emission rev'!$M$2:$O$273,2,FALSE))</f>
        <v>2.6295270383105125</v>
      </c>
      <c r="F296">
        <f>IF(C296="CO2e",VLOOKUP(CONCATENATE($A296,$B296,$C296,$D296),'[1]Upstream emission rev'!$M$2:$O$273,3,FALSE)*$I$1,VLOOKUP(CONCATENATE($A296,$B296,$C296,$D296),'[1]Upstream emission rev'!$M$2:$O$273,3,FALSE))</f>
        <v>2.6295270383105125</v>
      </c>
    </row>
    <row r="297" spans="1:6" x14ac:dyDescent="0.25">
      <c r="A297">
        <v>2036</v>
      </c>
      <c r="B297" t="s">
        <v>23</v>
      </c>
      <c r="C297" t="s">
        <v>12</v>
      </c>
      <c r="D297" t="s">
        <v>24</v>
      </c>
      <c r="E297">
        <f>IF(C297="CO2e",VLOOKUP(CONCATENATE($A297,$B297,$C297,$D297),'[1]Upstream emission rev'!$M$2:$O$273,2,FALSE)*$I$1,VLOOKUP(CONCATENATE($A297,$B297,$C297,$D297),'[1]Upstream emission rev'!$M$2:$O$273,2,FALSE))</f>
        <v>2.7440437190998126</v>
      </c>
      <c r="F297">
        <f>IF(C297="CO2e",VLOOKUP(CONCATENATE($A297,$B297,$C297,$D297),'[1]Upstream emission rev'!$M$2:$O$273,3,FALSE)*$I$1,VLOOKUP(CONCATENATE($A297,$B297,$C297,$D297),'[1]Upstream emission rev'!$M$2:$O$273,3,FALSE))</f>
        <v>2.7440437190998126</v>
      </c>
    </row>
    <row r="298" spans="1:6" x14ac:dyDescent="0.25">
      <c r="A298">
        <v>2037</v>
      </c>
      <c r="B298" t="s">
        <v>23</v>
      </c>
      <c r="C298" t="s">
        <v>12</v>
      </c>
      <c r="D298" t="s">
        <v>24</v>
      </c>
      <c r="E298">
        <f>IF(C298="CO2e",VLOOKUP(CONCATENATE($A298,$B298,$C298,$D298),'[1]Upstream emission rev'!$M$2:$O$273,2,FALSE)*$I$1,VLOOKUP(CONCATENATE($A298,$B298,$C298,$D298),'[1]Upstream emission rev'!$M$2:$O$273,2,FALSE))</f>
        <v>2.847293139384778</v>
      </c>
      <c r="F298">
        <f>IF(C298="CO2e",VLOOKUP(CONCATENATE($A298,$B298,$C298,$D298),'[1]Upstream emission rev'!$M$2:$O$273,3,FALSE)*$I$1,VLOOKUP(CONCATENATE($A298,$B298,$C298,$D298),'[1]Upstream emission rev'!$M$2:$O$273,3,FALSE))</f>
        <v>2.847293139384778</v>
      </c>
    </row>
    <row r="299" spans="1:6" x14ac:dyDescent="0.25">
      <c r="A299">
        <v>2038</v>
      </c>
      <c r="B299" t="s">
        <v>23</v>
      </c>
      <c r="C299" t="s">
        <v>12</v>
      </c>
      <c r="D299" t="s">
        <v>24</v>
      </c>
      <c r="E299">
        <f>IF(C299="CO2e",VLOOKUP(CONCATENATE($A299,$B299,$C299,$D299),'[1]Upstream emission rev'!$M$2:$O$273,2,FALSE)*$I$1,VLOOKUP(CONCATENATE($A299,$B299,$C299,$D299),'[1]Upstream emission rev'!$M$2:$O$273,2,FALSE))</f>
        <v>2.9399838139733157</v>
      </c>
      <c r="F299">
        <f>IF(C299="CO2e",VLOOKUP(CONCATENATE($A299,$B299,$C299,$D299),'[1]Upstream emission rev'!$M$2:$O$273,3,FALSE)*$I$1,VLOOKUP(CONCATENATE($A299,$B299,$C299,$D299),'[1]Upstream emission rev'!$M$2:$O$273,3,FALSE))</f>
        <v>2.9399838139733157</v>
      </c>
    </row>
    <row r="300" spans="1:6" x14ac:dyDescent="0.25">
      <c r="A300">
        <v>2039</v>
      </c>
      <c r="B300" t="s">
        <v>23</v>
      </c>
      <c r="C300" t="s">
        <v>12</v>
      </c>
      <c r="D300" t="s">
        <v>24</v>
      </c>
      <c r="E300">
        <f>IF(C300="CO2e",VLOOKUP(CONCATENATE($A300,$B300,$C300,$D300),'[1]Upstream emission rev'!$M$2:$O$273,2,FALSE)*$I$1,VLOOKUP(CONCATENATE($A300,$B300,$C300,$D300),'[1]Upstream emission rev'!$M$2:$O$273,2,FALSE))</f>
        <v>3.0227496216937104</v>
      </c>
      <c r="F300">
        <f>IF(C300="CO2e",VLOOKUP(CONCATENATE($A300,$B300,$C300,$D300),'[1]Upstream emission rev'!$M$2:$O$273,3,FALSE)*$I$1,VLOOKUP(CONCATENATE($A300,$B300,$C300,$D300),'[1]Upstream emission rev'!$M$2:$O$273,3,FALSE))</f>
        <v>3.0227496216937104</v>
      </c>
    </row>
    <row r="301" spans="1:6" x14ac:dyDescent="0.25">
      <c r="A301">
        <v>2040</v>
      </c>
      <c r="B301" t="s">
        <v>23</v>
      </c>
      <c r="C301" t="s">
        <v>12</v>
      </c>
      <c r="D301" t="s">
        <v>24</v>
      </c>
      <c r="E301">
        <f>IF(C301="CO2e",VLOOKUP(CONCATENATE($A301,$B301,$C301,$D301),'[1]Upstream emission rev'!$M$2:$O$273,2,FALSE)*$I$1,VLOOKUP(CONCATENATE($A301,$B301,$C301,$D301),'[1]Upstream emission rev'!$M$2:$O$273,2,FALSE))</f>
        <v>3.0962087515565866</v>
      </c>
      <c r="F301">
        <f>IF(C301="CO2e",VLOOKUP(CONCATENATE($A301,$B301,$C301,$D301),'[1]Upstream emission rev'!$M$2:$O$273,3,FALSE)*$I$1,VLOOKUP(CONCATENATE($A301,$B301,$C301,$D301),'[1]Upstream emission rev'!$M$2:$O$273,3,FALSE))</f>
        <v>3.0962087515565866</v>
      </c>
    </row>
    <row r="302" spans="1:6" x14ac:dyDescent="0.25">
      <c r="A302">
        <v>2041</v>
      </c>
      <c r="B302" t="s">
        <v>23</v>
      </c>
      <c r="C302" t="s">
        <v>12</v>
      </c>
      <c r="D302" t="s">
        <v>24</v>
      </c>
      <c r="E302">
        <f>IF(C302="CO2e",VLOOKUP(CONCATENATE($A302,$B302,$C302,$D302),'[1]Upstream emission rev'!$M$2:$O$273,2,FALSE)*$I$1,VLOOKUP(CONCATENATE($A302,$B302,$C302,$D302),'[1]Upstream emission rev'!$M$2:$O$273,2,FALSE))</f>
        <v>3.1608904396042607</v>
      </c>
      <c r="F302">
        <f>IF(C302="CO2e",VLOOKUP(CONCATENATE($A302,$B302,$C302,$D302),'[1]Upstream emission rev'!$M$2:$O$273,3,FALSE)*$I$1,VLOOKUP(CONCATENATE($A302,$B302,$C302,$D302),'[1]Upstream emission rev'!$M$2:$O$273,3,FALSE))</f>
        <v>3.1608904396042607</v>
      </c>
    </row>
    <row r="303" spans="1:6" x14ac:dyDescent="0.25">
      <c r="A303">
        <v>2042</v>
      </c>
      <c r="B303" t="s">
        <v>23</v>
      </c>
      <c r="C303" t="s">
        <v>12</v>
      </c>
      <c r="D303" t="s">
        <v>24</v>
      </c>
      <c r="E303">
        <f>IF(C303="CO2e",VLOOKUP(CONCATENATE($A303,$B303,$C303,$D303),'[1]Upstream emission rev'!$M$2:$O$273,2,FALSE)*$I$1,VLOOKUP(CONCATENATE($A303,$B303,$C303,$D303),'[1]Upstream emission rev'!$M$2:$O$273,2,FALSE))</f>
        <v>3.2180164201058092</v>
      </c>
      <c r="F303">
        <f>IF(C303="CO2e",VLOOKUP(CONCATENATE($A303,$B303,$C303,$D303),'[1]Upstream emission rev'!$M$2:$O$273,3,FALSE)*$I$1,VLOOKUP(CONCATENATE($A303,$B303,$C303,$D303),'[1]Upstream emission rev'!$M$2:$O$273,3,FALSE))</f>
        <v>3.2180164201058092</v>
      </c>
    </row>
    <row r="304" spans="1:6" x14ac:dyDescent="0.25">
      <c r="A304">
        <v>2043</v>
      </c>
      <c r="B304" t="s">
        <v>23</v>
      </c>
      <c r="C304" t="s">
        <v>12</v>
      </c>
      <c r="D304" t="s">
        <v>24</v>
      </c>
      <c r="E304">
        <f>IF(C304="CO2e",VLOOKUP(CONCATENATE($A304,$B304,$C304,$D304),'[1]Upstream emission rev'!$M$2:$O$273,2,FALSE)*$I$1,VLOOKUP(CONCATENATE($A304,$B304,$C304,$D304),'[1]Upstream emission rev'!$M$2:$O$273,2,FALSE))</f>
        <v>3.2682233215150265</v>
      </c>
      <c r="F304">
        <f>IF(C304="CO2e",VLOOKUP(CONCATENATE($A304,$B304,$C304,$D304),'[1]Upstream emission rev'!$M$2:$O$273,3,FALSE)*$I$1,VLOOKUP(CONCATENATE($A304,$B304,$C304,$D304),'[1]Upstream emission rev'!$M$2:$O$273,3,FALSE))</f>
        <v>3.2682233215150265</v>
      </c>
    </row>
    <row r="305" spans="1:6" x14ac:dyDescent="0.25">
      <c r="A305">
        <v>2044</v>
      </c>
      <c r="B305" t="s">
        <v>23</v>
      </c>
      <c r="C305" t="s">
        <v>12</v>
      </c>
      <c r="D305" t="s">
        <v>24</v>
      </c>
      <c r="E305">
        <f>IF(C305="CO2e",VLOOKUP(CONCATENATE($A305,$B305,$C305,$D305),'[1]Upstream emission rev'!$M$2:$O$273,2,FALSE)*$I$1,VLOOKUP(CONCATENATE($A305,$B305,$C305,$D305),'[1]Upstream emission rev'!$M$2:$O$273,2,FALSE))</f>
        <v>3.3126132221275335</v>
      </c>
      <c r="F305">
        <f>IF(C305="CO2e",VLOOKUP(CONCATENATE($A305,$B305,$C305,$D305),'[1]Upstream emission rev'!$M$2:$O$273,3,FALSE)*$I$1,VLOOKUP(CONCATENATE($A305,$B305,$C305,$D305),'[1]Upstream emission rev'!$M$2:$O$273,3,FALSE))</f>
        <v>3.3126132221275335</v>
      </c>
    </row>
    <row r="306" spans="1:6" x14ac:dyDescent="0.25">
      <c r="A306">
        <v>2045</v>
      </c>
      <c r="B306" t="s">
        <v>23</v>
      </c>
      <c r="C306" t="s">
        <v>12</v>
      </c>
      <c r="D306" t="s">
        <v>24</v>
      </c>
      <c r="E306">
        <f>IF(C306="CO2e",VLOOKUP(CONCATENATE($A306,$B306,$C306,$D306),'[1]Upstream emission rev'!$M$2:$O$273,2,FALSE)*$I$1,VLOOKUP(CONCATENATE($A306,$B306,$C306,$D306),'[1]Upstream emission rev'!$M$2:$O$273,2,FALSE))</f>
        <v>3.3521406093369523</v>
      </c>
      <c r="F306">
        <f>IF(C306="CO2e",VLOOKUP(CONCATENATE($A306,$B306,$C306,$D306),'[1]Upstream emission rev'!$M$2:$O$273,3,FALSE)*$I$1,VLOOKUP(CONCATENATE($A306,$B306,$C306,$D306),'[1]Upstream emission rev'!$M$2:$O$273,3,FALSE))</f>
        <v>3.3521406093369523</v>
      </c>
    </row>
    <row r="307" spans="1:6" x14ac:dyDescent="0.25">
      <c r="A307">
        <v>2046</v>
      </c>
      <c r="B307" t="s">
        <v>23</v>
      </c>
      <c r="C307" t="s">
        <v>12</v>
      </c>
      <c r="D307" t="s">
        <v>24</v>
      </c>
      <c r="E307">
        <f>IF(C307="CO2e",VLOOKUP(CONCATENATE($A307,$B307,$C307,$D307),'[1]Upstream emission rev'!$M$2:$O$273,2,FALSE)*$I$1,VLOOKUP(CONCATENATE($A307,$B307,$C307,$D307),'[1]Upstream emission rev'!$M$2:$O$273,2,FALSE))</f>
        <v>3.4155638071455483</v>
      </c>
      <c r="F307">
        <f>IF(C307="CO2e",VLOOKUP(CONCATENATE($A307,$B307,$C307,$D307),'[1]Upstream emission rev'!$M$2:$O$273,3,FALSE)*$I$1,VLOOKUP(CONCATENATE($A307,$B307,$C307,$D307),'[1]Upstream emission rev'!$M$2:$O$273,3,FALSE))</f>
        <v>3.4155638071455483</v>
      </c>
    </row>
    <row r="308" spans="1:6" x14ac:dyDescent="0.25">
      <c r="A308">
        <v>2047</v>
      </c>
      <c r="B308" t="s">
        <v>23</v>
      </c>
      <c r="C308" t="s">
        <v>12</v>
      </c>
      <c r="D308" t="s">
        <v>24</v>
      </c>
      <c r="E308">
        <f>IF(C308="CO2e",VLOOKUP(CONCATENATE($A308,$B308,$C308,$D308),'[1]Upstream emission rev'!$M$2:$O$273,2,FALSE)*$I$1,VLOOKUP(CONCATENATE($A308,$B308,$C308,$D308),'[1]Upstream emission rev'!$M$2:$O$273,2,FALSE))</f>
        <v>3.4477521478736213</v>
      </c>
      <c r="F308">
        <f>IF(C308="CO2e",VLOOKUP(CONCATENATE($A308,$B308,$C308,$D308),'[1]Upstream emission rev'!$M$2:$O$273,3,FALSE)*$I$1,VLOOKUP(CONCATENATE($A308,$B308,$C308,$D308),'[1]Upstream emission rev'!$M$2:$O$273,3,FALSE))</f>
        <v>3.4477521478736213</v>
      </c>
    </row>
    <row r="309" spans="1:6" x14ac:dyDescent="0.25">
      <c r="A309">
        <v>2048</v>
      </c>
      <c r="B309" t="s">
        <v>23</v>
      </c>
      <c r="C309" t="s">
        <v>12</v>
      </c>
      <c r="D309" t="s">
        <v>24</v>
      </c>
      <c r="E309">
        <f>IF(C309="CO2e",VLOOKUP(CONCATENATE($A309,$B309,$C309,$D309),'[1]Upstream emission rev'!$M$2:$O$273,2,FALSE)*$I$1,VLOOKUP(CONCATENATE($A309,$B309,$C309,$D309),'[1]Upstream emission rev'!$M$2:$O$273,2,FALSE))</f>
        <v>3.4771442177540575</v>
      </c>
      <c r="F309">
        <f>IF(C309="CO2e",VLOOKUP(CONCATENATE($A309,$B309,$C309,$D309),'[1]Upstream emission rev'!$M$2:$O$273,3,FALSE)*$I$1,VLOOKUP(CONCATENATE($A309,$B309,$C309,$D309),'[1]Upstream emission rev'!$M$2:$O$273,3,FALSE))</f>
        <v>3.4771442177540575</v>
      </c>
    </row>
    <row r="310" spans="1:6" x14ac:dyDescent="0.25">
      <c r="A310">
        <v>2049</v>
      </c>
      <c r="B310" t="s">
        <v>23</v>
      </c>
      <c r="C310" t="s">
        <v>12</v>
      </c>
      <c r="D310" t="s">
        <v>24</v>
      </c>
      <c r="E310">
        <f>IF(C310="CO2e",VLOOKUP(CONCATENATE($A310,$B310,$C310,$D310),'[1]Upstream emission rev'!$M$2:$O$273,2,FALSE)*$I$1,VLOOKUP(CONCATENATE($A310,$B310,$C310,$D310),'[1]Upstream emission rev'!$M$2:$O$273,2,FALSE))</f>
        <v>3.504132022346973</v>
      </c>
      <c r="F310">
        <f>IF(C310="CO2e",VLOOKUP(CONCATENATE($A310,$B310,$C310,$D310),'[1]Upstream emission rev'!$M$2:$O$273,3,FALSE)*$I$1,VLOOKUP(CONCATENATE($A310,$B310,$C310,$D310),'[1]Upstream emission rev'!$M$2:$O$273,3,FALSE))</f>
        <v>3.504132022346973</v>
      </c>
    </row>
    <row r="311" spans="1:6" x14ac:dyDescent="0.25">
      <c r="A311">
        <v>2050</v>
      </c>
      <c r="B311" t="s">
        <v>23</v>
      </c>
      <c r="C311" t="s">
        <v>12</v>
      </c>
      <c r="D311" t="s">
        <v>24</v>
      </c>
      <c r="E311">
        <f>IF(C311="CO2e",VLOOKUP(CONCATENATE($A311,$B311,$C311,$D311),'[1]Upstream emission rev'!$M$2:$O$273,2,FALSE)*$I$1,VLOOKUP(CONCATENATE($A311,$B311,$C311,$D311),'[1]Upstream emission rev'!$M$2:$O$273,2,FALSE))</f>
        <v>3.5291757641471211</v>
      </c>
      <c r="F311">
        <f>IF(C311="CO2e",VLOOKUP(CONCATENATE($A311,$B311,$C311,$D311),'[1]Upstream emission rev'!$M$2:$O$273,3,FALSE)*$I$1,VLOOKUP(CONCATENATE($A311,$B311,$C311,$D311),'[1]Upstream emission rev'!$M$2:$O$273,3,FALSE))</f>
        <v>3.5291757641471211</v>
      </c>
    </row>
    <row r="312" spans="1:6" x14ac:dyDescent="0.25">
      <c r="A312" s="4">
        <v>2020</v>
      </c>
      <c r="B312" t="s">
        <v>23</v>
      </c>
      <c r="C312" t="s">
        <v>13</v>
      </c>
      <c r="D312" t="s">
        <v>24</v>
      </c>
      <c r="E312">
        <f>IF(C312="CO2e",VLOOKUP(CONCATENATE($A312,$B312,$C312,$D312),'[1]Upstream emission rev'!$M$2:$O$273,2,FALSE)*$I$1,VLOOKUP(CONCATENATE($A312,$B312,$C312,$D312),'[1]Upstream emission rev'!$M$2:$O$273,2,FALSE))</f>
        <v>-9.3604462631640469E-5</v>
      </c>
      <c r="F312">
        <f>IF(C312="CO2e",VLOOKUP(CONCATENATE($A312,$B312,$C312,$D312),'[1]Upstream emission rev'!$M$2:$O$273,3,FALSE)*$I$1,VLOOKUP(CONCATENATE($A312,$B312,$C312,$D312),'[1]Upstream emission rev'!$M$2:$O$273,3,FALSE))</f>
        <v>-9.3604462631640469E-5</v>
      </c>
    </row>
    <row r="313" spans="1:6" x14ac:dyDescent="0.25">
      <c r="A313" s="4">
        <v>2021</v>
      </c>
      <c r="B313" t="s">
        <v>23</v>
      </c>
      <c r="C313" t="s">
        <v>13</v>
      </c>
      <c r="D313" t="s">
        <v>24</v>
      </c>
      <c r="E313">
        <f>IF(C313="CO2e",VLOOKUP(CONCATENATE($A313,$B313,$C313,$D313),'[1]Upstream emission rev'!$M$2:$O$273,2,FALSE)*$I$1,VLOOKUP(CONCATENATE($A313,$B313,$C313,$D313),'[1]Upstream emission rev'!$M$2:$O$273,2,FALSE))</f>
        <v>9.5902735591978129E-3</v>
      </c>
      <c r="F313">
        <f>IF(C313="CO2e",VLOOKUP(CONCATENATE($A313,$B313,$C313,$D313),'[1]Upstream emission rev'!$M$2:$O$273,3,FALSE)*$I$1,VLOOKUP(CONCATENATE($A313,$B313,$C313,$D313),'[1]Upstream emission rev'!$M$2:$O$273,3,FALSE))</f>
        <v>9.5902735591978129E-3</v>
      </c>
    </row>
    <row r="314" spans="1:6" x14ac:dyDescent="0.25">
      <c r="A314" s="4">
        <v>2022</v>
      </c>
      <c r="B314" t="s">
        <v>23</v>
      </c>
      <c r="C314" t="s">
        <v>13</v>
      </c>
      <c r="D314" t="s">
        <v>24</v>
      </c>
      <c r="E314">
        <f>IF(C314="CO2e",VLOOKUP(CONCATENATE($A314,$B314,$C314,$D314),'[1]Upstream emission rev'!$M$2:$O$273,2,FALSE)*$I$1,VLOOKUP(CONCATENATE($A314,$B314,$C314,$D314),'[1]Upstream emission rev'!$M$2:$O$273,2,FALSE))</f>
        <v>2.87216165443651E-2</v>
      </c>
      <c r="F314">
        <f>IF(C314="CO2e",VLOOKUP(CONCATENATE($A314,$B314,$C314,$D314),'[1]Upstream emission rev'!$M$2:$O$273,3,FALSE)*$I$1,VLOOKUP(CONCATENATE($A314,$B314,$C314,$D314),'[1]Upstream emission rev'!$M$2:$O$273,3,FALSE))</f>
        <v>2.87216165443651E-2</v>
      </c>
    </row>
    <row r="315" spans="1:6" x14ac:dyDescent="0.25">
      <c r="A315" s="4">
        <v>2023</v>
      </c>
      <c r="B315" t="s">
        <v>23</v>
      </c>
      <c r="C315" t="s">
        <v>13</v>
      </c>
      <c r="D315" t="s">
        <v>24</v>
      </c>
      <c r="E315">
        <f>IF(C315="CO2e",VLOOKUP(CONCATENATE($A315,$B315,$C315,$D315),'[1]Upstream emission rev'!$M$2:$O$273,2,FALSE)*$I$1,VLOOKUP(CONCATENATE($A315,$B315,$C315,$D315),'[1]Upstream emission rev'!$M$2:$O$273,2,FALSE))</f>
        <v>5.6527227911844814E-2</v>
      </c>
      <c r="F315">
        <f>IF(C315="CO2e",VLOOKUP(CONCATENATE($A315,$B315,$C315,$D315),'[1]Upstream emission rev'!$M$2:$O$273,3,FALSE)*$I$1,VLOOKUP(CONCATENATE($A315,$B315,$C315,$D315),'[1]Upstream emission rev'!$M$2:$O$273,3,FALSE))</f>
        <v>5.6527227911844814E-2</v>
      </c>
    </row>
    <row r="316" spans="1:6" x14ac:dyDescent="0.25">
      <c r="A316" s="4">
        <v>2024</v>
      </c>
      <c r="B316" t="s">
        <v>23</v>
      </c>
      <c r="C316" t="s">
        <v>13</v>
      </c>
      <c r="D316" t="s">
        <v>24</v>
      </c>
      <c r="E316">
        <f>IF(C316="CO2e",VLOOKUP(CONCATENATE($A316,$B316,$C316,$D316),'[1]Upstream emission rev'!$M$2:$O$273,2,FALSE)*$I$1,VLOOKUP(CONCATENATE($A316,$B316,$C316,$D316),'[1]Upstream emission rev'!$M$2:$O$273,2,FALSE))</f>
        <v>9.2708279962635046E-2</v>
      </c>
      <c r="F316">
        <f>IF(C316="CO2e",VLOOKUP(CONCATENATE($A316,$B316,$C316,$D316),'[1]Upstream emission rev'!$M$2:$O$273,3,FALSE)*$I$1,VLOOKUP(CONCATENATE($A316,$B316,$C316,$D316),'[1]Upstream emission rev'!$M$2:$O$273,3,FALSE))</f>
        <v>9.2708279962635046E-2</v>
      </c>
    </row>
    <row r="317" spans="1:6" x14ac:dyDescent="0.25">
      <c r="A317" s="4">
        <v>2025</v>
      </c>
      <c r="B317" t="s">
        <v>23</v>
      </c>
      <c r="C317" t="s">
        <v>13</v>
      </c>
      <c r="D317" t="s">
        <v>24</v>
      </c>
      <c r="E317">
        <f>IF(C317="CO2e",VLOOKUP(CONCATENATE($A317,$B317,$C317,$D317),'[1]Upstream emission rev'!$M$2:$O$273,2,FALSE)*$I$1,VLOOKUP(CONCATENATE($A317,$B317,$C317,$D317),'[1]Upstream emission rev'!$M$2:$O$273,2,FALSE))</f>
        <v>0.13668784018513119</v>
      </c>
      <c r="F317">
        <f>IF(C317="CO2e",VLOOKUP(CONCATENATE($A317,$B317,$C317,$D317),'[1]Upstream emission rev'!$M$2:$O$273,3,FALSE)*$I$1,VLOOKUP(CONCATENATE($A317,$B317,$C317,$D317),'[1]Upstream emission rev'!$M$2:$O$273,3,FALSE))</f>
        <v>0.13668784018513119</v>
      </c>
    </row>
    <row r="318" spans="1:6" x14ac:dyDescent="0.25">
      <c r="A318" s="4">
        <v>2026</v>
      </c>
      <c r="B318" t="s">
        <v>23</v>
      </c>
      <c r="C318" t="s">
        <v>13</v>
      </c>
      <c r="D318" t="s">
        <v>24</v>
      </c>
      <c r="E318">
        <f>IF(C318="CO2e",VLOOKUP(CONCATENATE($A318,$B318,$C318,$D318),'[1]Upstream emission rev'!$M$2:$O$273,2,FALSE)*$I$1,VLOOKUP(CONCATENATE($A318,$B318,$C318,$D318),'[1]Upstream emission rev'!$M$2:$O$273,2,FALSE))</f>
        <v>0.18830851812864852</v>
      </c>
      <c r="F318">
        <f>IF(C318="CO2e",VLOOKUP(CONCATENATE($A318,$B318,$C318,$D318),'[1]Upstream emission rev'!$M$2:$O$273,3,FALSE)*$I$1,VLOOKUP(CONCATENATE($A318,$B318,$C318,$D318),'[1]Upstream emission rev'!$M$2:$O$273,3,FALSE))</f>
        <v>0.18830851812864852</v>
      </c>
    </row>
    <row r="319" spans="1:6" x14ac:dyDescent="0.25">
      <c r="A319" s="4">
        <v>2027</v>
      </c>
      <c r="B319" t="s">
        <v>23</v>
      </c>
      <c r="C319" t="s">
        <v>13</v>
      </c>
      <c r="D319" t="s">
        <v>24</v>
      </c>
      <c r="E319">
        <f>IF(C319="CO2e",VLOOKUP(CONCATENATE($A319,$B319,$C319,$D319),'[1]Upstream emission rev'!$M$2:$O$273,2,FALSE)*$I$1,VLOOKUP(CONCATENATE($A319,$B319,$C319,$D319),'[1]Upstream emission rev'!$M$2:$O$273,2,FALSE))</f>
        <v>0.22991499398569662</v>
      </c>
      <c r="F319">
        <f>IF(C319="CO2e",VLOOKUP(CONCATENATE($A319,$B319,$C319,$D319),'[1]Upstream emission rev'!$M$2:$O$273,3,FALSE)*$I$1,VLOOKUP(CONCATENATE($A319,$B319,$C319,$D319),'[1]Upstream emission rev'!$M$2:$O$273,3,FALSE))</f>
        <v>0.22991499398569662</v>
      </c>
    </row>
    <row r="320" spans="1:6" x14ac:dyDescent="0.25">
      <c r="A320" s="4">
        <v>2028</v>
      </c>
      <c r="B320" t="s">
        <v>23</v>
      </c>
      <c r="C320" t="s">
        <v>13</v>
      </c>
      <c r="D320" t="s">
        <v>24</v>
      </c>
      <c r="E320">
        <f>IF(C320="CO2e",VLOOKUP(CONCATENATE($A320,$B320,$C320,$D320),'[1]Upstream emission rev'!$M$2:$O$273,2,FALSE)*$I$1,VLOOKUP(CONCATENATE($A320,$B320,$C320,$D320),'[1]Upstream emission rev'!$M$2:$O$273,2,FALSE))</f>
        <v>0.26922996458417858</v>
      </c>
      <c r="F320">
        <f>IF(C320="CO2e",VLOOKUP(CONCATENATE($A320,$B320,$C320,$D320),'[1]Upstream emission rev'!$M$2:$O$273,3,FALSE)*$I$1,VLOOKUP(CONCATENATE($A320,$B320,$C320,$D320),'[1]Upstream emission rev'!$M$2:$O$273,3,FALSE))</f>
        <v>0.26922996458417858</v>
      </c>
    </row>
    <row r="321" spans="1:6" x14ac:dyDescent="0.25">
      <c r="A321" s="4">
        <v>2029</v>
      </c>
      <c r="B321" t="s">
        <v>23</v>
      </c>
      <c r="C321" t="s">
        <v>13</v>
      </c>
      <c r="D321" t="s">
        <v>24</v>
      </c>
      <c r="E321">
        <f>IF(C321="CO2e",VLOOKUP(CONCATENATE($A321,$B321,$C321,$D321),'[1]Upstream emission rev'!$M$2:$O$273,2,FALSE)*$I$1,VLOOKUP(CONCATENATE($A321,$B321,$C321,$D321),'[1]Upstream emission rev'!$M$2:$O$273,2,FALSE))</f>
        <v>0.30635821410241831</v>
      </c>
      <c r="F321">
        <f>IF(C321="CO2e",VLOOKUP(CONCATENATE($A321,$B321,$C321,$D321),'[1]Upstream emission rev'!$M$2:$O$273,3,FALSE)*$I$1,VLOOKUP(CONCATENATE($A321,$B321,$C321,$D321),'[1]Upstream emission rev'!$M$2:$O$273,3,FALSE))</f>
        <v>0.30635821410241831</v>
      </c>
    </row>
    <row r="322" spans="1:6" x14ac:dyDescent="0.25">
      <c r="A322" s="4">
        <v>2030</v>
      </c>
      <c r="B322" t="s">
        <v>23</v>
      </c>
      <c r="C322" t="s">
        <v>13</v>
      </c>
      <c r="D322" t="s">
        <v>24</v>
      </c>
      <c r="E322">
        <f>IF(C322="CO2e",VLOOKUP(CONCATENATE($A322,$B322,$C322,$D322),'[1]Upstream emission rev'!$M$2:$O$273,2,FALSE)*$I$1,VLOOKUP(CONCATENATE($A322,$B322,$C322,$D322),'[1]Upstream emission rev'!$M$2:$O$273,2,FALSE))</f>
        <v>0.34132718703413789</v>
      </c>
      <c r="F322">
        <f>IF(C322="CO2e",VLOOKUP(CONCATENATE($A322,$B322,$C322,$D322),'[1]Upstream emission rev'!$M$2:$O$273,3,FALSE)*$I$1,VLOOKUP(CONCATENATE($A322,$B322,$C322,$D322),'[1]Upstream emission rev'!$M$2:$O$273,3,FALSE))</f>
        <v>0.34132718703413789</v>
      </c>
    </row>
    <row r="323" spans="1:6" x14ac:dyDescent="0.25">
      <c r="A323" s="4">
        <v>2031</v>
      </c>
      <c r="B323" t="s">
        <v>23</v>
      </c>
      <c r="C323" t="s">
        <v>13</v>
      </c>
      <c r="D323" t="s">
        <v>24</v>
      </c>
      <c r="E323">
        <f>IF(C323="CO2e",VLOOKUP(CONCATENATE($A323,$B323,$C323,$D323),'[1]Upstream emission rev'!$M$2:$O$273,2,FALSE)*$I$1,VLOOKUP(CONCATENATE($A323,$B323,$C323,$D323),'[1]Upstream emission rev'!$M$2:$O$273,2,FALSE))</f>
        <v>0.37328884908292026</v>
      </c>
      <c r="F323">
        <f>IF(C323="CO2e",VLOOKUP(CONCATENATE($A323,$B323,$C323,$D323),'[1]Upstream emission rev'!$M$2:$O$273,3,FALSE)*$I$1,VLOOKUP(CONCATENATE($A323,$B323,$C323,$D323),'[1]Upstream emission rev'!$M$2:$O$273,3,FALSE))</f>
        <v>0.37328884908292026</v>
      </c>
    </row>
    <row r="324" spans="1:6" x14ac:dyDescent="0.25">
      <c r="A324" s="4">
        <v>2032</v>
      </c>
      <c r="B324" t="s">
        <v>23</v>
      </c>
      <c r="C324" t="s">
        <v>13</v>
      </c>
      <c r="D324" t="s">
        <v>24</v>
      </c>
      <c r="E324">
        <f>IF(C324="CO2e",VLOOKUP(CONCATENATE($A324,$B324,$C324,$D324),'[1]Upstream emission rev'!$M$2:$O$273,2,FALSE)*$I$1,VLOOKUP(CONCATENATE($A324,$B324,$C324,$D324),'[1]Upstream emission rev'!$M$2:$O$273,2,FALSE))</f>
        <v>0.40288417014504402</v>
      </c>
      <c r="F324">
        <f>IF(C324="CO2e",VLOOKUP(CONCATENATE($A324,$B324,$C324,$D324),'[1]Upstream emission rev'!$M$2:$O$273,3,FALSE)*$I$1,VLOOKUP(CONCATENATE($A324,$B324,$C324,$D324),'[1]Upstream emission rev'!$M$2:$O$273,3,FALSE))</f>
        <v>0.40288417014504402</v>
      </c>
    </row>
    <row r="325" spans="1:6" x14ac:dyDescent="0.25">
      <c r="A325" s="4">
        <v>2033</v>
      </c>
      <c r="B325" t="s">
        <v>23</v>
      </c>
      <c r="C325" t="s">
        <v>13</v>
      </c>
      <c r="D325" t="s">
        <v>24</v>
      </c>
      <c r="E325">
        <f>IF(C325="CO2e",VLOOKUP(CONCATENATE($A325,$B325,$C325,$D325),'[1]Upstream emission rev'!$M$2:$O$273,2,FALSE)*$I$1,VLOOKUP(CONCATENATE($A325,$B325,$C325,$D325),'[1]Upstream emission rev'!$M$2:$O$273,2,FALSE))</f>
        <v>0.43024924575645956</v>
      </c>
      <c r="F325">
        <f>IF(C325="CO2e",VLOOKUP(CONCATENATE($A325,$B325,$C325,$D325),'[1]Upstream emission rev'!$M$2:$O$273,3,FALSE)*$I$1,VLOOKUP(CONCATENATE($A325,$B325,$C325,$D325),'[1]Upstream emission rev'!$M$2:$O$273,3,FALSE))</f>
        <v>0.43024924575645956</v>
      </c>
    </row>
    <row r="326" spans="1:6" x14ac:dyDescent="0.25">
      <c r="A326" s="4">
        <v>2034</v>
      </c>
      <c r="B326" t="s">
        <v>23</v>
      </c>
      <c r="C326" t="s">
        <v>13</v>
      </c>
      <c r="D326" t="s">
        <v>24</v>
      </c>
      <c r="E326">
        <f>IF(C326="CO2e",VLOOKUP(CONCATENATE($A326,$B326,$C326,$D326),'[1]Upstream emission rev'!$M$2:$O$273,2,FALSE)*$I$1,VLOOKUP(CONCATENATE($A326,$B326,$C326,$D326),'[1]Upstream emission rev'!$M$2:$O$273,2,FALSE))</f>
        <v>0.45548675219106949</v>
      </c>
      <c r="F326">
        <f>IF(C326="CO2e",VLOOKUP(CONCATENATE($A326,$B326,$C326,$D326),'[1]Upstream emission rev'!$M$2:$O$273,3,FALSE)*$I$1,VLOOKUP(CONCATENATE($A326,$B326,$C326,$D326),'[1]Upstream emission rev'!$M$2:$O$273,3,FALSE))</f>
        <v>0.45548675219106949</v>
      </c>
    </row>
    <row r="327" spans="1:6" x14ac:dyDescent="0.25">
      <c r="A327" s="4">
        <v>2035</v>
      </c>
      <c r="B327" t="s">
        <v>23</v>
      </c>
      <c r="C327" t="s">
        <v>13</v>
      </c>
      <c r="D327" t="s">
        <v>24</v>
      </c>
      <c r="E327">
        <f>IF(C327="CO2e",VLOOKUP(CONCATENATE($A327,$B327,$C327,$D327),'[1]Upstream emission rev'!$M$2:$O$273,2,FALSE)*$I$1,VLOOKUP(CONCATENATE($A327,$B327,$C327,$D327),'[1]Upstream emission rev'!$M$2:$O$273,2,FALSE))</f>
        <v>0.47858758668196882</v>
      </c>
      <c r="F327">
        <f>IF(C327="CO2e",VLOOKUP(CONCATENATE($A327,$B327,$C327,$D327),'[1]Upstream emission rev'!$M$2:$O$273,3,FALSE)*$I$1,VLOOKUP(CONCATENATE($A327,$B327,$C327,$D327),'[1]Upstream emission rev'!$M$2:$O$273,3,FALSE))</f>
        <v>0.47858758668196882</v>
      </c>
    </row>
    <row r="328" spans="1:6" x14ac:dyDescent="0.25">
      <c r="A328" s="4">
        <v>2036</v>
      </c>
      <c r="B328" t="s">
        <v>23</v>
      </c>
      <c r="C328" t="s">
        <v>13</v>
      </c>
      <c r="D328" t="s">
        <v>24</v>
      </c>
      <c r="E328">
        <f>IF(C328="CO2e",VLOOKUP(CONCATENATE($A328,$B328,$C328,$D328),'[1]Upstream emission rev'!$M$2:$O$273,2,FALSE)*$I$1,VLOOKUP(CONCATENATE($A328,$B328,$C328,$D328),'[1]Upstream emission rev'!$M$2:$O$273,2,FALSE))</f>
        <v>0.49967109378835767</v>
      </c>
      <c r="F328">
        <f>IF(C328="CO2e",VLOOKUP(CONCATENATE($A328,$B328,$C328,$D328),'[1]Upstream emission rev'!$M$2:$O$273,3,FALSE)*$I$1,VLOOKUP(CONCATENATE($A328,$B328,$C328,$D328),'[1]Upstream emission rev'!$M$2:$O$273,3,FALSE))</f>
        <v>0.49967109378835767</v>
      </c>
    </row>
    <row r="329" spans="1:6" x14ac:dyDescent="0.25">
      <c r="A329" s="4">
        <v>2037</v>
      </c>
      <c r="B329" t="s">
        <v>23</v>
      </c>
      <c r="C329" t="s">
        <v>13</v>
      </c>
      <c r="D329" t="s">
        <v>24</v>
      </c>
      <c r="E329">
        <f>IF(C329="CO2e",VLOOKUP(CONCATENATE($A329,$B329,$C329,$D329),'[1]Upstream emission rev'!$M$2:$O$273,2,FALSE)*$I$1,VLOOKUP(CONCATENATE($A329,$B329,$C329,$D329),'[1]Upstream emission rev'!$M$2:$O$273,2,FALSE))</f>
        <v>0.51871857438240265</v>
      </c>
      <c r="F329">
        <f>IF(C329="CO2e",VLOOKUP(CONCATENATE($A329,$B329,$C329,$D329),'[1]Upstream emission rev'!$M$2:$O$273,3,FALSE)*$I$1,VLOOKUP(CONCATENATE($A329,$B329,$C329,$D329),'[1]Upstream emission rev'!$M$2:$O$273,3,FALSE))</f>
        <v>0.51871857438240265</v>
      </c>
    </row>
    <row r="330" spans="1:6" x14ac:dyDescent="0.25">
      <c r="A330" s="4">
        <v>2038</v>
      </c>
      <c r="B330" t="s">
        <v>23</v>
      </c>
      <c r="C330" t="s">
        <v>13</v>
      </c>
      <c r="D330" t="s">
        <v>24</v>
      </c>
      <c r="E330">
        <f>IF(C330="CO2e",VLOOKUP(CONCATENATE($A330,$B330,$C330,$D330),'[1]Upstream emission rev'!$M$2:$O$273,2,FALSE)*$I$1,VLOOKUP(CONCATENATE($A330,$B330,$C330,$D330),'[1]Upstream emission rev'!$M$2:$O$273,2,FALSE))</f>
        <v>0.5358570344761221</v>
      </c>
      <c r="F330">
        <f>IF(C330="CO2e",VLOOKUP(CONCATENATE($A330,$B330,$C330,$D330),'[1]Upstream emission rev'!$M$2:$O$273,3,FALSE)*$I$1,VLOOKUP(CONCATENATE($A330,$B330,$C330,$D330),'[1]Upstream emission rev'!$M$2:$O$273,3,FALSE))</f>
        <v>0.5358570344761221</v>
      </c>
    </row>
    <row r="331" spans="1:6" x14ac:dyDescent="0.25">
      <c r="A331" s="4">
        <v>2039</v>
      </c>
      <c r="B331" t="s">
        <v>23</v>
      </c>
      <c r="C331" t="s">
        <v>13</v>
      </c>
      <c r="D331" t="s">
        <v>24</v>
      </c>
      <c r="E331">
        <f>IF(C331="CO2e",VLOOKUP(CONCATENATE($A331,$B331,$C331,$D331),'[1]Upstream emission rev'!$M$2:$O$273,2,FALSE)*$I$1,VLOOKUP(CONCATENATE($A331,$B331,$C331,$D331),'[1]Upstream emission rev'!$M$2:$O$273,2,FALSE))</f>
        <v>0.55119945209095833</v>
      </c>
      <c r="F331">
        <f>IF(C331="CO2e",VLOOKUP(CONCATENATE($A331,$B331,$C331,$D331),'[1]Upstream emission rev'!$M$2:$O$273,3,FALSE)*$I$1,VLOOKUP(CONCATENATE($A331,$B331,$C331,$D331),'[1]Upstream emission rev'!$M$2:$O$273,3,FALSE))</f>
        <v>0.55119945209095833</v>
      </c>
    </row>
    <row r="332" spans="1:6" x14ac:dyDescent="0.25">
      <c r="A332" s="4">
        <v>2040</v>
      </c>
      <c r="B332" t="s">
        <v>23</v>
      </c>
      <c r="C332" t="s">
        <v>13</v>
      </c>
      <c r="D332" t="s">
        <v>24</v>
      </c>
      <c r="E332">
        <f>IF(C332="CO2e",VLOOKUP(CONCATENATE($A332,$B332,$C332,$D332),'[1]Upstream emission rev'!$M$2:$O$273,2,FALSE)*$I$1,VLOOKUP(CONCATENATE($A332,$B332,$C332,$D332),'[1]Upstream emission rev'!$M$2:$O$273,2,FALSE))</f>
        <v>0.5648564077602708</v>
      </c>
      <c r="F332">
        <f>IF(C332="CO2e",VLOOKUP(CONCATENATE($A332,$B332,$C332,$D332),'[1]Upstream emission rev'!$M$2:$O$273,3,FALSE)*$I$1,VLOOKUP(CONCATENATE($A332,$B332,$C332,$D332),'[1]Upstream emission rev'!$M$2:$O$273,3,FALSE))</f>
        <v>0.5648564077602708</v>
      </c>
    </row>
    <row r="333" spans="1:6" x14ac:dyDescent="0.25">
      <c r="A333" s="4">
        <v>2041</v>
      </c>
      <c r="B333" t="s">
        <v>23</v>
      </c>
      <c r="C333" t="s">
        <v>13</v>
      </c>
      <c r="D333" t="s">
        <v>24</v>
      </c>
      <c r="E333">
        <f>IF(C333="CO2e",VLOOKUP(CONCATENATE($A333,$B333,$C333,$D333),'[1]Upstream emission rev'!$M$2:$O$273,2,FALSE)*$I$1,VLOOKUP(CONCATENATE($A333,$B333,$C333,$D333),'[1]Upstream emission rev'!$M$2:$O$273,2,FALSE))</f>
        <v>0.57692240191161348</v>
      </c>
      <c r="F333">
        <f>IF(C333="CO2e",VLOOKUP(CONCATENATE($A333,$B333,$C333,$D333),'[1]Upstream emission rev'!$M$2:$O$273,3,FALSE)*$I$1,VLOOKUP(CONCATENATE($A333,$B333,$C333,$D333),'[1]Upstream emission rev'!$M$2:$O$273,3,FALSE))</f>
        <v>0.57692240191161348</v>
      </c>
    </row>
    <row r="334" spans="1:6" x14ac:dyDescent="0.25">
      <c r="A334" s="4">
        <v>2042</v>
      </c>
      <c r="B334" t="s">
        <v>23</v>
      </c>
      <c r="C334" t="s">
        <v>13</v>
      </c>
      <c r="D334" t="s">
        <v>24</v>
      </c>
      <c r="E334">
        <f>IF(C334="CO2e",VLOOKUP(CONCATENATE($A334,$B334,$C334,$D334),'[1]Upstream emission rev'!$M$2:$O$273,2,FALSE)*$I$1,VLOOKUP(CONCATENATE($A334,$B334,$C334,$D334),'[1]Upstream emission rev'!$M$2:$O$273,2,FALSE))</f>
        <v>0.58761837624846835</v>
      </c>
      <c r="F334">
        <f>IF(C334="CO2e",VLOOKUP(CONCATENATE($A334,$B334,$C334,$D334),'[1]Upstream emission rev'!$M$2:$O$273,3,FALSE)*$I$1,VLOOKUP(CONCATENATE($A334,$B334,$C334,$D334),'[1]Upstream emission rev'!$M$2:$O$273,3,FALSE))</f>
        <v>0.58761837624846835</v>
      </c>
    </row>
    <row r="335" spans="1:6" x14ac:dyDescent="0.25">
      <c r="A335" s="4">
        <v>2043</v>
      </c>
      <c r="B335" t="s">
        <v>23</v>
      </c>
      <c r="C335" t="s">
        <v>13</v>
      </c>
      <c r="D335" t="s">
        <v>24</v>
      </c>
      <c r="E335">
        <f>IF(C335="CO2e",VLOOKUP(CONCATENATE($A335,$B335,$C335,$D335),'[1]Upstream emission rev'!$M$2:$O$273,2,FALSE)*$I$1,VLOOKUP(CONCATENATE($A335,$B335,$C335,$D335),'[1]Upstream emission rev'!$M$2:$O$273,2,FALSE))</f>
        <v>0.59705866082566472</v>
      </c>
      <c r="F335">
        <f>IF(C335="CO2e",VLOOKUP(CONCATENATE($A335,$B335,$C335,$D335),'[1]Upstream emission rev'!$M$2:$O$273,3,FALSE)*$I$1,VLOOKUP(CONCATENATE($A335,$B335,$C335,$D335),'[1]Upstream emission rev'!$M$2:$O$273,3,FALSE))</f>
        <v>0.59705866082566472</v>
      </c>
    </row>
    <row r="336" spans="1:6" x14ac:dyDescent="0.25">
      <c r="A336" s="4">
        <v>2044</v>
      </c>
      <c r="B336" t="s">
        <v>23</v>
      </c>
      <c r="C336" t="s">
        <v>13</v>
      </c>
      <c r="D336" t="s">
        <v>24</v>
      </c>
      <c r="E336">
        <f>IF(C336="CO2e",VLOOKUP(CONCATENATE($A336,$B336,$C336,$D336),'[1]Upstream emission rev'!$M$2:$O$273,2,FALSE)*$I$1,VLOOKUP(CONCATENATE($A336,$B336,$C336,$D336),'[1]Upstream emission rev'!$M$2:$O$273,2,FALSE))</f>
        <v>0.60544276860937918</v>
      </c>
      <c r="F336">
        <f>IF(C336="CO2e",VLOOKUP(CONCATENATE($A336,$B336,$C336,$D336),'[1]Upstream emission rev'!$M$2:$O$273,3,FALSE)*$I$1,VLOOKUP(CONCATENATE($A336,$B336,$C336,$D336),'[1]Upstream emission rev'!$M$2:$O$273,3,FALSE))</f>
        <v>0.60544276860937918</v>
      </c>
    </row>
    <row r="337" spans="1:6" x14ac:dyDescent="0.25">
      <c r="A337" s="4">
        <v>2045</v>
      </c>
      <c r="B337" t="s">
        <v>23</v>
      </c>
      <c r="C337" t="s">
        <v>13</v>
      </c>
      <c r="D337" t="s">
        <v>24</v>
      </c>
      <c r="E337">
        <f>IF(C337="CO2e",VLOOKUP(CONCATENATE($A337,$B337,$C337,$D337),'[1]Upstream emission rev'!$M$2:$O$273,2,FALSE)*$I$1,VLOOKUP(CONCATENATE($A337,$B337,$C337,$D337),'[1]Upstream emission rev'!$M$2:$O$273,2,FALSE))</f>
        <v>0.6129434486329346</v>
      </c>
      <c r="F337">
        <f>IF(C337="CO2e",VLOOKUP(CONCATENATE($A337,$B337,$C337,$D337),'[1]Upstream emission rev'!$M$2:$O$273,3,FALSE)*$I$1,VLOOKUP(CONCATENATE($A337,$B337,$C337,$D337),'[1]Upstream emission rev'!$M$2:$O$273,3,FALSE))</f>
        <v>0.6129434486329346</v>
      </c>
    </row>
    <row r="338" spans="1:6" x14ac:dyDescent="0.25">
      <c r="A338" s="4">
        <v>2046</v>
      </c>
      <c r="B338" t="s">
        <v>23</v>
      </c>
      <c r="C338" t="s">
        <v>13</v>
      </c>
      <c r="D338" t="s">
        <v>24</v>
      </c>
      <c r="E338">
        <f>IF(C338="CO2e",VLOOKUP(CONCATENATE($A338,$B338,$C338,$D338),'[1]Upstream emission rev'!$M$2:$O$273,2,FALSE)*$I$1,VLOOKUP(CONCATENATE($A338,$B338,$C338,$D338),'[1]Upstream emission rev'!$M$2:$O$273,2,FALSE))</f>
        <v>0.62505292335675666</v>
      </c>
      <c r="F338">
        <f>IF(C338="CO2e",VLOOKUP(CONCATENATE($A338,$B338,$C338,$D338),'[1]Upstream emission rev'!$M$2:$O$273,3,FALSE)*$I$1,VLOOKUP(CONCATENATE($A338,$B338,$C338,$D338),'[1]Upstream emission rev'!$M$2:$O$273,3,FALSE))</f>
        <v>0.62505292335675666</v>
      </c>
    </row>
    <row r="339" spans="1:6" x14ac:dyDescent="0.25">
      <c r="A339" s="4">
        <v>2047</v>
      </c>
      <c r="B339" t="s">
        <v>23</v>
      </c>
      <c r="C339" t="s">
        <v>13</v>
      </c>
      <c r="D339" t="s">
        <v>24</v>
      </c>
      <c r="E339">
        <f>IF(C339="CO2e",VLOOKUP(CONCATENATE($A339,$B339,$C339,$D339),'[1]Upstream emission rev'!$M$2:$O$273,2,FALSE)*$I$1,VLOOKUP(CONCATENATE($A339,$B339,$C339,$D339),'[1]Upstream emission rev'!$M$2:$O$273,2,FALSE))</f>
        <v>0.63122054074644496</v>
      </c>
      <c r="F339">
        <f>IF(C339="CO2e",VLOOKUP(CONCATENATE($A339,$B339,$C339,$D339),'[1]Upstream emission rev'!$M$2:$O$273,3,FALSE)*$I$1,VLOOKUP(CONCATENATE($A339,$B339,$C339,$D339),'[1]Upstream emission rev'!$M$2:$O$273,3,FALSE))</f>
        <v>0.63122054074644496</v>
      </c>
    </row>
    <row r="340" spans="1:6" x14ac:dyDescent="0.25">
      <c r="A340" s="4">
        <v>2048</v>
      </c>
      <c r="B340" t="s">
        <v>23</v>
      </c>
      <c r="C340" t="s">
        <v>13</v>
      </c>
      <c r="D340" t="s">
        <v>24</v>
      </c>
      <c r="E340">
        <f>IF(C340="CO2e",VLOOKUP(CONCATENATE($A340,$B340,$C340,$D340),'[1]Upstream emission rev'!$M$2:$O$273,2,FALSE)*$I$1,VLOOKUP(CONCATENATE($A340,$B340,$C340,$D340),'[1]Upstream emission rev'!$M$2:$O$273,2,FALSE))</f>
        <v>0.63687860131442431</v>
      </c>
      <c r="F340">
        <f>IF(C340="CO2e",VLOOKUP(CONCATENATE($A340,$B340,$C340,$D340),'[1]Upstream emission rev'!$M$2:$O$273,3,FALSE)*$I$1,VLOOKUP(CONCATENATE($A340,$B340,$C340,$D340),'[1]Upstream emission rev'!$M$2:$O$273,3,FALSE))</f>
        <v>0.63687860131442431</v>
      </c>
    </row>
    <row r="341" spans="1:6" x14ac:dyDescent="0.25">
      <c r="A341" s="4">
        <v>2049</v>
      </c>
      <c r="B341" t="s">
        <v>23</v>
      </c>
      <c r="C341" t="s">
        <v>13</v>
      </c>
      <c r="D341" t="s">
        <v>24</v>
      </c>
      <c r="E341">
        <f>IF(C341="CO2e",VLOOKUP(CONCATENATE($A341,$B341,$C341,$D341),'[1]Upstream emission rev'!$M$2:$O$273,2,FALSE)*$I$1,VLOOKUP(CONCATENATE($A341,$B341,$C341,$D341),'[1]Upstream emission rev'!$M$2:$O$273,2,FALSE))</f>
        <v>0.64209796045961065</v>
      </c>
      <c r="F341">
        <f>IF(C341="CO2e",VLOOKUP(CONCATENATE($A341,$B341,$C341,$D341),'[1]Upstream emission rev'!$M$2:$O$273,3,FALSE)*$I$1,VLOOKUP(CONCATENATE($A341,$B341,$C341,$D341),'[1]Upstream emission rev'!$M$2:$O$273,3,FALSE))</f>
        <v>0.64209796045961065</v>
      </c>
    </row>
    <row r="342" spans="1:6" x14ac:dyDescent="0.25">
      <c r="A342" s="4">
        <v>2050</v>
      </c>
      <c r="B342" t="s">
        <v>23</v>
      </c>
      <c r="C342" t="s">
        <v>13</v>
      </c>
      <c r="D342" t="s">
        <v>24</v>
      </c>
      <c r="E342">
        <f>IF(C342="CO2e",VLOOKUP(CONCATENATE($A342,$B342,$C342,$D342),'[1]Upstream emission rev'!$M$2:$O$273,2,FALSE)*$I$1,VLOOKUP(CONCATENATE($A342,$B342,$C342,$D342),'[1]Upstream emission rev'!$M$2:$O$273,2,FALSE))</f>
        <v>0.64696208061761717</v>
      </c>
      <c r="F342">
        <f>IF(C342="CO2e",VLOOKUP(CONCATENATE($A342,$B342,$C342,$D342),'[1]Upstream emission rev'!$M$2:$O$273,3,FALSE)*$I$1,VLOOKUP(CONCATENATE($A342,$B342,$C342,$D342),'[1]Upstream emission rev'!$M$2:$O$273,3,FALSE))</f>
        <v>0.64696208061761717</v>
      </c>
    </row>
    <row r="343" spans="1:6" x14ac:dyDescent="0.25">
      <c r="A343">
        <v>2020</v>
      </c>
      <c r="B343" t="s">
        <v>23</v>
      </c>
      <c r="C343" t="s">
        <v>14</v>
      </c>
      <c r="D343" t="s">
        <v>24</v>
      </c>
      <c r="E343">
        <f>IF(C343="CO2e",VLOOKUP(CONCATENATE($A343,$B343,$C343,$D343),'[1]Upstream emission rev'!$M$2:$O$273,2,FALSE)*$I$1,VLOOKUP(CONCATENATE($A343,$B343,$C343,$D343),'[1]Upstream emission rev'!$M$2:$O$273,2,FALSE))</f>
        <v>1.2298841328837328E-2</v>
      </c>
      <c r="F343">
        <f>IF(C343="CO2e",VLOOKUP(CONCATENATE($A343,$B343,$C343,$D343),'[1]Upstream emission rev'!$M$2:$O$273,3,FALSE)*$I$1,VLOOKUP(CONCATENATE($A343,$B343,$C343,$D343),'[1]Upstream emission rev'!$M$2:$O$273,3,FALSE))</f>
        <v>1.2298841328837328E-2</v>
      </c>
    </row>
    <row r="344" spans="1:6" x14ac:dyDescent="0.25">
      <c r="A344">
        <v>2021</v>
      </c>
      <c r="B344" t="s">
        <v>23</v>
      </c>
      <c r="C344" t="s">
        <v>14</v>
      </c>
      <c r="D344" t="s">
        <v>24</v>
      </c>
      <c r="E344">
        <f>IF(C344="CO2e",VLOOKUP(CONCATENATE($A344,$B344,$C344,$D344),'[1]Upstream emission rev'!$M$2:$O$273,2,FALSE)*$I$1,VLOOKUP(CONCATENATE($A344,$B344,$C344,$D344),'[1]Upstream emission rev'!$M$2:$O$273,2,FALSE))</f>
        <v>0.21826285980023796</v>
      </c>
      <c r="F344">
        <f>IF(C344="CO2e",VLOOKUP(CONCATENATE($A344,$B344,$C344,$D344),'[1]Upstream emission rev'!$M$2:$O$273,3,FALSE)*$I$1,VLOOKUP(CONCATENATE($A344,$B344,$C344,$D344),'[1]Upstream emission rev'!$M$2:$O$273,3,FALSE))</f>
        <v>0.21826285980023796</v>
      </c>
    </row>
    <row r="345" spans="1:6" x14ac:dyDescent="0.25">
      <c r="A345">
        <v>2022</v>
      </c>
      <c r="B345" t="s">
        <v>23</v>
      </c>
      <c r="C345" t="s">
        <v>14</v>
      </c>
      <c r="D345" t="s">
        <v>24</v>
      </c>
      <c r="E345">
        <f>IF(C345="CO2e",VLOOKUP(CONCATENATE($A345,$B345,$C345,$D345),'[1]Upstream emission rev'!$M$2:$O$273,2,FALSE)*$I$1,VLOOKUP(CONCATENATE($A345,$B345,$C345,$D345),'[1]Upstream emission rev'!$M$2:$O$273,2,FALSE))</f>
        <v>0.61451670740166209</v>
      </c>
      <c r="F345">
        <f>IF(C345="CO2e",VLOOKUP(CONCATENATE($A345,$B345,$C345,$D345),'[1]Upstream emission rev'!$M$2:$O$273,3,FALSE)*$I$1,VLOOKUP(CONCATENATE($A345,$B345,$C345,$D345),'[1]Upstream emission rev'!$M$2:$O$273,3,FALSE))</f>
        <v>0.61451670740166209</v>
      </c>
    </row>
    <row r="346" spans="1:6" x14ac:dyDescent="0.25">
      <c r="A346">
        <v>2023</v>
      </c>
      <c r="B346" t="s">
        <v>23</v>
      </c>
      <c r="C346" t="s">
        <v>14</v>
      </c>
      <c r="D346" t="s">
        <v>24</v>
      </c>
      <c r="E346">
        <f>IF(C346="CO2e",VLOOKUP(CONCATENATE($A346,$B346,$C346,$D346),'[1]Upstream emission rev'!$M$2:$O$273,2,FALSE)*$I$1,VLOOKUP(CONCATENATE($A346,$B346,$C346,$D346),'[1]Upstream emission rev'!$M$2:$O$273,2,FALSE))</f>
        <v>1.1836050964226308</v>
      </c>
      <c r="F346">
        <f>IF(C346="CO2e",VLOOKUP(CONCATENATE($A346,$B346,$C346,$D346),'[1]Upstream emission rev'!$M$2:$O$273,3,FALSE)*$I$1,VLOOKUP(CONCATENATE($A346,$B346,$C346,$D346),'[1]Upstream emission rev'!$M$2:$O$273,3,FALSE))</f>
        <v>1.1836050964226308</v>
      </c>
    </row>
    <row r="347" spans="1:6" x14ac:dyDescent="0.25">
      <c r="A347">
        <v>2024</v>
      </c>
      <c r="B347" t="s">
        <v>23</v>
      </c>
      <c r="C347" t="s">
        <v>14</v>
      </c>
      <c r="D347" t="s">
        <v>24</v>
      </c>
      <c r="E347">
        <f>IF(C347="CO2e",VLOOKUP(CONCATENATE($A347,$B347,$C347,$D347),'[1]Upstream emission rev'!$M$2:$O$273,2,FALSE)*$I$1,VLOOKUP(CONCATENATE($A347,$B347,$C347,$D347),'[1]Upstream emission rev'!$M$2:$O$273,2,FALSE))</f>
        <v>1.9148519155835326</v>
      </c>
      <c r="F347">
        <f>IF(C347="CO2e",VLOOKUP(CONCATENATE($A347,$B347,$C347,$D347),'[1]Upstream emission rev'!$M$2:$O$273,3,FALSE)*$I$1,VLOOKUP(CONCATENATE($A347,$B347,$C347,$D347),'[1]Upstream emission rev'!$M$2:$O$273,3,FALSE))</f>
        <v>1.9148519155835326</v>
      </c>
    </row>
    <row r="348" spans="1:6" x14ac:dyDescent="0.25">
      <c r="A348">
        <v>2025</v>
      </c>
      <c r="B348" t="s">
        <v>23</v>
      </c>
      <c r="C348" t="s">
        <v>14</v>
      </c>
      <c r="D348" t="s">
        <v>24</v>
      </c>
      <c r="E348">
        <f>IF(C348="CO2e",VLOOKUP(CONCATENATE($A348,$B348,$C348,$D348),'[1]Upstream emission rev'!$M$2:$O$273,2,FALSE)*$I$1,VLOOKUP(CONCATENATE($A348,$B348,$C348,$D348),'[1]Upstream emission rev'!$M$2:$O$273,2,FALSE))</f>
        <v>2.7934134162565694</v>
      </c>
      <c r="F348">
        <f>IF(C348="CO2e",VLOOKUP(CONCATENATE($A348,$B348,$C348,$D348),'[1]Upstream emission rev'!$M$2:$O$273,3,FALSE)*$I$1,VLOOKUP(CONCATENATE($A348,$B348,$C348,$D348),'[1]Upstream emission rev'!$M$2:$O$273,3,FALSE))</f>
        <v>2.7934134162565694</v>
      </c>
    </row>
    <row r="349" spans="1:6" x14ac:dyDescent="0.25">
      <c r="A349">
        <v>2026</v>
      </c>
      <c r="B349" t="s">
        <v>23</v>
      </c>
      <c r="C349" t="s">
        <v>14</v>
      </c>
      <c r="D349" t="s">
        <v>24</v>
      </c>
      <c r="E349">
        <f>IF(C349="CO2e",VLOOKUP(CONCATENATE($A349,$B349,$C349,$D349),'[1]Upstream emission rev'!$M$2:$O$273,2,FALSE)*$I$1,VLOOKUP(CONCATENATE($A349,$B349,$C349,$D349),'[1]Upstream emission rev'!$M$2:$O$273,2,FALSE))</f>
        <v>3.6068401184274359</v>
      </c>
      <c r="F349">
        <f>IF(C349="CO2e",VLOOKUP(CONCATENATE($A349,$B349,$C349,$D349),'[1]Upstream emission rev'!$M$2:$O$273,3,FALSE)*$I$1,VLOOKUP(CONCATENATE($A349,$B349,$C349,$D349),'[1]Upstream emission rev'!$M$2:$O$273,3,FALSE))</f>
        <v>3.6068401184274359</v>
      </c>
    </row>
    <row r="350" spans="1:6" x14ac:dyDescent="0.25">
      <c r="A350">
        <v>2027</v>
      </c>
      <c r="B350" t="s">
        <v>23</v>
      </c>
      <c r="C350" t="s">
        <v>14</v>
      </c>
      <c r="D350" t="s">
        <v>24</v>
      </c>
      <c r="E350">
        <f>IF(C350="CO2e",VLOOKUP(CONCATENATE($A350,$B350,$C350,$D350),'[1]Upstream emission rev'!$M$2:$O$273,2,FALSE)*$I$1,VLOOKUP(CONCATENATE($A350,$B350,$C350,$D350),'[1]Upstream emission rev'!$M$2:$O$273,2,FALSE))</f>
        <v>4.3760140309260915</v>
      </c>
      <c r="F350">
        <f>IF(C350="CO2e",VLOOKUP(CONCATENATE($A350,$B350,$C350,$D350),'[1]Upstream emission rev'!$M$2:$O$273,3,FALSE)*$I$1,VLOOKUP(CONCATENATE($A350,$B350,$C350,$D350),'[1]Upstream emission rev'!$M$2:$O$273,3,FALSE))</f>
        <v>4.3760140309260915</v>
      </c>
    </row>
    <row r="351" spans="1:6" x14ac:dyDescent="0.25">
      <c r="A351">
        <v>2028</v>
      </c>
      <c r="B351" t="s">
        <v>23</v>
      </c>
      <c r="C351" t="s">
        <v>14</v>
      </c>
      <c r="D351" t="s">
        <v>24</v>
      </c>
      <c r="E351">
        <f>IF(C351="CO2e",VLOOKUP(CONCATENATE($A351,$B351,$C351,$D351),'[1]Upstream emission rev'!$M$2:$O$273,2,FALSE)*$I$1,VLOOKUP(CONCATENATE($A351,$B351,$C351,$D351),'[1]Upstream emission rev'!$M$2:$O$273,2,FALSE))</f>
        <v>5.0970832731972946</v>
      </c>
      <c r="F351">
        <f>IF(C351="CO2e",VLOOKUP(CONCATENATE($A351,$B351,$C351,$D351),'[1]Upstream emission rev'!$M$2:$O$273,3,FALSE)*$I$1,VLOOKUP(CONCATENATE($A351,$B351,$C351,$D351),'[1]Upstream emission rev'!$M$2:$O$273,3,FALSE))</f>
        <v>5.0970832731972946</v>
      </c>
    </row>
    <row r="352" spans="1:6" x14ac:dyDescent="0.25">
      <c r="A352">
        <v>2029</v>
      </c>
      <c r="B352" t="s">
        <v>23</v>
      </c>
      <c r="C352" t="s">
        <v>14</v>
      </c>
      <c r="D352" t="s">
        <v>24</v>
      </c>
      <c r="E352">
        <f>IF(C352="CO2e",VLOOKUP(CONCATENATE($A352,$B352,$C352,$D352),'[1]Upstream emission rev'!$M$2:$O$273,2,FALSE)*$I$1,VLOOKUP(CONCATENATE($A352,$B352,$C352,$D352),'[1]Upstream emission rev'!$M$2:$O$273,2,FALSE))</f>
        <v>5.7726633484150955</v>
      </c>
      <c r="F352">
        <f>IF(C352="CO2e",VLOOKUP(CONCATENATE($A352,$B352,$C352,$D352),'[1]Upstream emission rev'!$M$2:$O$273,3,FALSE)*$I$1,VLOOKUP(CONCATENATE($A352,$B352,$C352,$D352),'[1]Upstream emission rev'!$M$2:$O$273,3,FALSE))</f>
        <v>5.7726633484150955</v>
      </c>
    </row>
    <row r="353" spans="1:6" x14ac:dyDescent="0.25">
      <c r="A353">
        <v>2030</v>
      </c>
      <c r="B353" t="s">
        <v>23</v>
      </c>
      <c r="C353" t="s">
        <v>14</v>
      </c>
      <c r="D353" t="s">
        <v>24</v>
      </c>
      <c r="E353">
        <f>IF(C353="CO2e",VLOOKUP(CONCATENATE($A353,$B353,$C353,$D353),'[1]Upstream emission rev'!$M$2:$O$273,2,FALSE)*$I$1,VLOOKUP(CONCATENATE($A353,$B353,$C353,$D353),'[1]Upstream emission rev'!$M$2:$O$273,2,FALSE))</f>
        <v>6.4038010964298007</v>
      </c>
      <c r="F353">
        <f>IF(C353="CO2e",VLOOKUP(CONCATENATE($A353,$B353,$C353,$D353),'[1]Upstream emission rev'!$M$2:$O$273,3,FALSE)*$I$1,VLOOKUP(CONCATENATE($A353,$B353,$C353,$D353),'[1]Upstream emission rev'!$M$2:$O$273,3,FALSE))</f>
        <v>6.4038010964298007</v>
      </c>
    </row>
    <row r="354" spans="1:6" x14ac:dyDescent="0.25">
      <c r="A354">
        <v>2031</v>
      </c>
      <c r="B354" t="s">
        <v>23</v>
      </c>
      <c r="C354" t="s">
        <v>14</v>
      </c>
      <c r="D354" t="s">
        <v>24</v>
      </c>
      <c r="E354">
        <f>IF(C354="CO2e",VLOOKUP(CONCATENATE($A354,$B354,$C354,$D354),'[1]Upstream emission rev'!$M$2:$O$273,2,FALSE)*$I$1,VLOOKUP(CONCATENATE($A354,$B354,$C354,$D354),'[1]Upstream emission rev'!$M$2:$O$273,2,FALSE))</f>
        <v>6.9935971945831499</v>
      </c>
      <c r="F354">
        <f>IF(C354="CO2e",VLOOKUP(CONCATENATE($A354,$B354,$C354,$D354),'[1]Upstream emission rev'!$M$2:$O$273,3,FALSE)*$I$1,VLOOKUP(CONCATENATE($A354,$B354,$C354,$D354),'[1]Upstream emission rev'!$M$2:$O$273,3,FALSE))</f>
        <v>6.9935971945831499</v>
      </c>
    </row>
    <row r="355" spans="1:6" x14ac:dyDescent="0.25">
      <c r="A355">
        <v>2032</v>
      </c>
      <c r="B355" t="s">
        <v>23</v>
      </c>
      <c r="C355" t="s">
        <v>14</v>
      </c>
      <c r="D355" t="s">
        <v>24</v>
      </c>
      <c r="E355">
        <f>IF(C355="CO2e",VLOOKUP(CONCATENATE($A355,$B355,$C355,$D355),'[1]Upstream emission rev'!$M$2:$O$273,2,FALSE)*$I$1,VLOOKUP(CONCATENATE($A355,$B355,$C355,$D355),'[1]Upstream emission rev'!$M$2:$O$273,2,FALSE))</f>
        <v>7.5382746117571218</v>
      </c>
      <c r="F355">
        <f>IF(C355="CO2e",VLOOKUP(CONCATENATE($A355,$B355,$C355,$D355),'[1]Upstream emission rev'!$M$2:$O$273,3,FALSE)*$I$1,VLOOKUP(CONCATENATE($A355,$B355,$C355,$D355),'[1]Upstream emission rev'!$M$2:$O$273,3,FALSE))</f>
        <v>7.5382746117571218</v>
      </c>
    </row>
    <row r="356" spans="1:6" x14ac:dyDescent="0.25">
      <c r="A356">
        <v>2033</v>
      </c>
      <c r="B356" t="s">
        <v>23</v>
      </c>
      <c r="C356" t="s">
        <v>14</v>
      </c>
      <c r="D356" t="s">
        <v>24</v>
      </c>
      <c r="E356">
        <f>IF(C356="CO2e",VLOOKUP(CONCATENATE($A356,$B356,$C356,$D356),'[1]Upstream emission rev'!$M$2:$O$273,2,FALSE)*$I$1,VLOOKUP(CONCATENATE($A356,$B356,$C356,$D356),'[1]Upstream emission rev'!$M$2:$O$273,2,FALSE))</f>
        <v>8.040326936350267</v>
      </c>
      <c r="F356">
        <f>IF(C356="CO2e",VLOOKUP(CONCATENATE($A356,$B356,$C356,$D356),'[1]Upstream emission rev'!$M$2:$O$273,3,FALSE)*$I$1,VLOOKUP(CONCATENATE($A356,$B356,$C356,$D356),'[1]Upstream emission rev'!$M$2:$O$273,3,FALSE))</f>
        <v>8.040326936350267</v>
      </c>
    </row>
    <row r="357" spans="1:6" x14ac:dyDescent="0.25">
      <c r="A357">
        <v>2034</v>
      </c>
      <c r="B357" t="s">
        <v>23</v>
      </c>
      <c r="C357" t="s">
        <v>14</v>
      </c>
      <c r="D357" t="s">
        <v>24</v>
      </c>
      <c r="E357">
        <f>IF(C357="CO2e",VLOOKUP(CONCATENATE($A357,$B357,$C357,$D357),'[1]Upstream emission rev'!$M$2:$O$273,2,FALSE)*$I$1,VLOOKUP(CONCATENATE($A357,$B357,$C357,$D357),'[1]Upstream emission rev'!$M$2:$O$273,2,FALSE))</f>
        <v>8.5017828645676587</v>
      </c>
      <c r="F357">
        <f>IF(C357="CO2e",VLOOKUP(CONCATENATE($A357,$B357,$C357,$D357),'[1]Upstream emission rev'!$M$2:$O$273,3,FALSE)*$I$1,VLOOKUP(CONCATENATE($A357,$B357,$C357,$D357),'[1]Upstream emission rev'!$M$2:$O$273,3,FALSE))</f>
        <v>8.5017828645676587</v>
      </c>
    </row>
    <row r="358" spans="1:6" x14ac:dyDescent="0.25">
      <c r="A358">
        <v>2035</v>
      </c>
      <c r="B358" t="s">
        <v>23</v>
      </c>
      <c r="C358" t="s">
        <v>14</v>
      </c>
      <c r="D358" t="s">
        <v>24</v>
      </c>
      <c r="E358">
        <f>IF(C358="CO2e",VLOOKUP(CONCATENATE($A358,$B358,$C358,$D358),'[1]Upstream emission rev'!$M$2:$O$273,2,FALSE)*$I$1,VLOOKUP(CONCATENATE($A358,$B358,$C358,$D358),'[1]Upstream emission rev'!$M$2:$O$273,2,FALSE))</f>
        <v>8.9225673719778307</v>
      </c>
      <c r="F358">
        <f>IF(C358="CO2e",VLOOKUP(CONCATENATE($A358,$B358,$C358,$D358),'[1]Upstream emission rev'!$M$2:$O$273,3,FALSE)*$I$1,VLOOKUP(CONCATENATE($A358,$B358,$C358,$D358),'[1]Upstream emission rev'!$M$2:$O$273,3,FALSE))</f>
        <v>8.9225673719778307</v>
      </c>
    </row>
    <row r="359" spans="1:6" x14ac:dyDescent="0.25">
      <c r="A359">
        <v>2036</v>
      </c>
      <c r="B359" t="s">
        <v>23</v>
      </c>
      <c r="C359" t="s">
        <v>14</v>
      </c>
      <c r="D359" t="s">
        <v>24</v>
      </c>
      <c r="E359">
        <f>IF(C359="CO2e",VLOOKUP(CONCATENATE($A359,$B359,$C359,$D359),'[1]Upstream emission rev'!$M$2:$O$273,2,FALSE)*$I$1,VLOOKUP(CONCATENATE($A359,$B359,$C359,$D359),'[1]Upstream emission rev'!$M$2:$O$273,2,FALSE))</f>
        <v>9.3048752372393722</v>
      </c>
      <c r="F359">
        <f>IF(C359="CO2e",VLOOKUP(CONCATENATE($A359,$B359,$C359,$D359),'[1]Upstream emission rev'!$M$2:$O$273,3,FALSE)*$I$1,VLOOKUP(CONCATENATE($A359,$B359,$C359,$D359),'[1]Upstream emission rev'!$M$2:$O$273,3,FALSE))</f>
        <v>9.3048752372393722</v>
      </c>
    </row>
    <row r="360" spans="1:6" x14ac:dyDescent="0.25">
      <c r="A360">
        <v>2037</v>
      </c>
      <c r="B360" t="s">
        <v>23</v>
      </c>
      <c r="C360" t="s">
        <v>14</v>
      </c>
      <c r="D360" t="s">
        <v>24</v>
      </c>
      <c r="E360">
        <f>IF(C360="CO2e",VLOOKUP(CONCATENATE($A360,$B360,$C360,$D360),'[1]Upstream emission rev'!$M$2:$O$273,2,FALSE)*$I$1,VLOOKUP(CONCATENATE($A360,$B360,$C360,$D360),'[1]Upstream emission rev'!$M$2:$O$273,2,FALSE))</f>
        <v>9.6485799262129692</v>
      </c>
      <c r="F360">
        <f>IF(C360="CO2e",VLOOKUP(CONCATENATE($A360,$B360,$C360,$D360),'[1]Upstream emission rev'!$M$2:$O$273,3,FALSE)*$I$1,VLOOKUP(CONCATENATE($A360,$B360,$C360,$D360),'[1]Upstream emission rev'!$M$2:$O$273,3,FALSE))</f>
        <v>9.6485799262129692</v>
      </c>
    </row>
    <row r="361" spans="1:6" x14ac:dyDescent="0.25">
      <c r="A361">
        <v>2038</v>
      </c>
      <c r="B361" t="s">
        <v>23</v>
      </c>
      <c r="C361" t="s">
        <v>14</v>
      </c>
      <c r="D361" t="s">
        <v>24</v>
      </c>
      <c r="E361">
        <f>IF(C361="CO2e",VLOOKUP(CONCATENATE($A361,$B361,$C361,$D361),'[1]Upstream emission rev'!$M$2:$O$273,2,FALSE)*$I$1,VLOOKUP(CONCATENATE($A361,$B361,$C361,$D361),'[1]Upstream emission rev'!$M$2:$O$273,2,FALSE))</f>
        <v>9.9561376096835197</v>
      </c>
      <c r="F361">
        <f>IF(C361="CO2e",VLOOKUP(CONCATENATE($A361,$B361,$C361,$D361),'[1]Upstream emission rev'!$M$2:$O$273,3,FALSE)*$I$1,VLOOKUP(CONCATENATE($A361,$B361,$C361,$D361),'[1]Upstream emission rev'!$M$2:$O$273,3,FALSE))</f>
        <v>9.9561376096835197</v>
      </c>
    </row>
    <row r="362" spans="1:6" x14ac:dyDescent="0.25">
      <c r="A362">
        <v>2039</v>
      </c>
      <c r="B362" t="s">
        <v>23</v>
      </c>
      <c r="C362" t="s">
        <v>14</v>
      </c>
      <c r="D362" t="s">
        <v>24</v>
      </c>
      <c r="E362">
        <f>IF(C362="CO2e",VLOOKUP(CONCATENATE($A362,$B362,$C362,$D362),'[1]Upstream emission rev'!$M$2:$O$273,2,FALSE)*$I$1,VLOOKUP(CONCATENATE($A362,$B362,$C362,$D362),'[1]Upstream emission rev'!$M$2:$O$273,2,FALSE))</f>
        <v>10.229760655985116</v>
      </c>
      <c r="F362">
        <f>IF(C362="CO2e",VLOOKUP(CONCATENATE($A362,$B362,$C362,$D362),'[1]Upstream emission rev'!$M$2:$O$273,3,FALSE)*$I$1,VLOOKUP(CONCATENATE($A362,$B362,$C362,$D362),'[1]Upstream emission rev'!$M$2:$O$273,3,FALSE))</f>
        <v>10.229760655985116</v>
      </c>
    </row>
    <row r="363" spans="1:6" x14ac:dyDescent="0.25">
      <c r="A363">
        <v>2040</v>
      </c>
      <c r="B363" t="s">
        <v>23</v>
      </c>
      <c r="C363" t="s">
        <v>14</v>
      </c>
      <c r="D363" t="s">
        <v>24</v>
      </c>
      <c r="E363">
        <f>IF(C363="CO2e",VLOOKUP(CONCATENATE($A363,$B363,$C363,$D363),'[1]Upstream emission rev'!$M$2:$O$273,2,FALSE)*$I$1,VLOOKUP(CONCATENATE($A363,$B363,$C363,$D363),'[1]Upstream emission rev'!$M$2:$O$273,2,FALSE))</f>
        <v>10.471596603835879</v>
      </c>
      <c r="F363">
        <f>IF(C363="CO2e",VLOOKUP(CONCATENATE($A363,$B363,$C363,$D363),'[1]Upstream emission rev'!$M$2:$O$273,3,FALSE)*$I$1,VLOOKUP(CONCATENATE($A363,$B363,$C363,$D363),'[1]Upstream emission rev'!$M$2:$O$273,3,FALSE))</f>
        <v>10.471596603835879</v>
      </c>
    </row>
    <row r="364" spans="1:6" x14ac:dyDescent="0.25">
      <c r="A364">
        <v>2041</v>
      </c>
      <c r="B364" t="s">
        <v>23</v>
      </c>
      <c r="C364" t="s">
        <v>14</v>
      </c>
      <c r="D364" t="s">
        <v>24</v>
      </c>
      <c r="E364">
        <f>IF(C364="CO2e",VLOOKUP(CONCATENATE($A364,$B364,$C364,$D364),'[1]Upstream emission rev'!$M$2:$O$273,2,FALSE)*$I$1,VLOOKUP(CONCATENATE($A364,$B364,$C364,$D364),'[1]Upstream emission rev'!$M$2:$O$273,2,FALSE))</f>
        <v>10.683487317093432</v>
      </c>
      <c r="F364">
        <f>IF(C364="CO2e",VLOOKUP(CONCATENATE($A364,$B364,$C364,$D364),'[1]Upstream emission rev'!$M$2:$O$273,3,FALSE)*$I$1,VLOOKUP(CONCATENATE($A364,$B364,$C364,$D364),'[1]Upstream emission rev'!$M$2:$O$273,3,FALSE))</f>
        <v>10.683487317093432</v>
      </c>
    </row>
    <row r="365" spans="1:6" x14ac:dyDescent="0.25">
      <c r="A365">
        <v>2042</v>
      </c>
      <c r="B365" t="s">
        <v>23</v>
      </c>
      <c r="C365" t="s">
        <v>14</v>
      </c>
      <c r="D365" t="s">
        <v>24</v>
      </c>
      <c r="E365">
        <f>IF(C365="CO2e",VLOOKUP(CONCATENATE($A365,$B365,$C365,$D365),'[1]Upstream emission rev'!$M$2:$O$273,2,FALSE)*$I$1,VLOOKUP(CONCATENATE($A365,$B365,$C365,$D365),'[1]Upstream emission rev'!$M$2:$O$273,2,FALSE))</f>
        <v>10.86961405386713</v>
      </c>
      <c r="F365">
        <f>IF(C365="CO2e",VLOOKUP(CONCATENATE($A365,$B365,$C365,$D365),'[1]Upstream emission rev'!$M$2:$O$273,3,FALSE)*$I$1,VLOOKUP(CONCATENATE($A365,$B365,$C365,$D365),'[1]Upstream emission rev'!$M$2:$O$273,3,FALSE))</f>
        <v>10.86961405386713</v>
      </c>
    </row>
    <row r="366" spans="1:6" x14ac:dyDescent="0.25">
      <c r="A366">
        <v>2043</v>
      </c>
      <c r="B366" t="s">
        <v>23</v>
      </c>
      <c r="C366" t="s">
        <v>14</v>
      </c>
      <c r="D366" t="s">
        <v>24</v>
      </c>
      <c r="E366">
        <f>IF(C366="CO2e",VLOOKUP(CONCATENATE($A366,$B366,$C366,$D366),'[1]Upstream emission rev'!$M$2:$O$273,2,FALSE)*$I$1,VLOOKUP(CONCATENATE($A366,$B366,$C366,$D366),'[1]Upstream emission rev'!$M$2:$O$273,2,FALSE))</f>
        <v>11.032175377509528</v>
      </c>
      <c r="F366">
        <f>IF(C366="CO2e",VLOOKUP(CONCATENATE($A366,$B366,$C366,$D366),'[1]Upstream emission rev'!$M$2:$O$273,3,FALSE)*$I$1,VLOOKUP(CONCATENATE($A366,$B366,$C366,$D366),'[1]Upstream emission rev'!$M$2:$O$273,3,FALSE))</f>
        <v>11.032175377509528</v>
      </c>
    </row>
    <row r="367" spans="1:6" x14ac:dyDescent="0.25">
      <c r="A367">
        <v>2044</v>
      </c>
      <c r="B367" t="s">
        <v>23</v>
      </c>
      <c r="C367" t="s">
        <v>14</v>
      </c>
      <c r="D367" t="s">
        <v>24</v>
      </c>
      <c r="E367">
        <f>IF(C367="CO2e",VLOOKUP(CONCATENATE($A367,$B367,$C367,$D367),'[1]Upstream emission rev'!$M$2:$O$273,2,FALSE)*$I$1,VLOOKUP(CONCATENATE($A367,$B367,$C367,$D367),'[1]Upstream emission rev'!$M$2:$O$273,2,FALSE))</f>
        <v>11.174937220338398</v>
      </c>
      <c r="F367">
        <f>IF(C367="CO2e",VLOOKUP(CONCATENATE($A367,$B367,$C367,$D367),'[1]Upstream emission rev'!$M$2:$O$273,3,FALSE)*$I$1,VLOOKUP(CONCATENATE($A367,$B367,$C367,$D367),'[1]Upstream emission rev'!$M$2:$O$273,3,FALSE))</f>
        <v>11.174937220338398</v>
      </c>
    </row>
    <row r="368" spans="1:6" x14ac:dyDescent="0.25">
      <c r="A368">
        <v>2045</v>
      </c>
      <c r="B368" t="s">
        <v>23</v>
      </c>
      <c r="C368" t="s">
        <v>14</v>
      </c>
      <c r="D368" t="s">
        <v>24</v>
      </c>
      <c r="E368">
        <f>IF(C368="CO2e",VLOOKUP(CONCATENATE($A368,$B368,$C368,$D368),'[1]Upstream emission rev'!$M$2:$O$273,2,FALSE)*$I$1,VLOOKUP(CONCATENATE($A368,$B368,$C368,$D368),'[1]Upstream emission rev'!$M$2:$O$273,2,FALSE))</f>
        <v>11.301162339215722</v>
      </c>
      <c r="F368">
        <f>IF(C368="CO2e",VLOOKUP(CONCATENATE($A368,$B368,$C368,$D368),'[1]Upstream emission rev'!$M$2:$O$273,3,FALSE)*$I$1,VLOOKUP(CONCATENATE($A368,$B368,$C368,$D368),'[1]Upstream emission rev'!$M$2:$O$273,3,FALSE))</f>
        <v>11.301162339215722</v>
      </c>
    </row>
    <row r="369" spans="1:6" x14ac:dyDescent="0.25">
      <c r="A369">
        <v>2046</v>
      </c>
      <c r="B369" t="s">
        <v>23</v>
      </c>
      <c r="C369" t="s">
        <v>14</v>
      </c>
      <c r="D369" t="s">
        <v>24</v>
      </c>
      <c r="E369">
        <f>IF(C369="CO2e",VLOOKUP(CONCATENATE($A369,$B369,$C369,$D369),'[1]Upstream emission rev'!$M$2:$O$273,2,FALSE)*$I$1,VLOOKUP(CONCATENATE($A369,$B369,$C369,$D369),'[1]Upstream emission rev'!$M$2:$O$273,2,FALSE))</f>
        <v>11.501687009973915</v>
      </c>
      <c r="F369">
        <f>IF(C369="CO2e",VLOOKUP(CONCATENATE($A369,$B369,$C369,$D369),'[1]Upstream emission rev'!$M$2:$O$273,3,FALSE)*$I$1,VLOOKUP(CONCATENATE($A369,$B369,$C369,$D369),'[1]Upstream emission rev'!$M$2:$O$273,3,FALSE))</f>
        <v>11.501687009973915</v>
      </c>
    </row>
    <row r="370" spans="1:6" x14ac:dyDescent="0.25">
      <c r="A370">
        <v>2047</v>
      </c>
      <c r="B370" t="s">
        <v>23</v>
      </c>
      <c r="C370" t="s">
        <v>14</v>
      </c>
      <c r="D370" t="s">
        <v>24</v>
      </c>
      <c r="E370">
        <f>IF(C370="CO2e",VLOOKUP(CONCATENATE($A370,$B370,$C370,$D370),'[1]Upstream emission rev'!$M$2:$O$273,2,FALSE)*$I$1,VLOOKUP(CONCATENATE($A370,$B370,$C370,$D370),'[1]Upstream emission rev'!$M$2:$O$273,2,FALSE))</f>
        <v>11.602943717849985</v>
      </c>
      <c r="F370">
        <f>IF(C370="CO2e",VLOOKUP(CONCATENATE($A370,$B370,$C370,$D370),'[1]Upstream emission rev'!$M$2:$O$273,3,FALSE)*$I$1,VLOOKUP(CONCATENATE($A370,$B370,$C370,$D370),'[1]Upstream emission rev'!$M$2:$O$273,3,FALSE))</f>
        <v>11.602943717849985</v>
      </c>
    </row>
    <row r="371" spans="1:6" x14ac:dyDescent="0.25">
      <c r="A371">
        <v>2048</v>
      </c>
      <c r="B371" t="s">
        <v>23</v>
      </c>
      <c r="C371" t="s">
        <v>14</v>
      </c>
      <c r="D371" t="s">
        <v>24</v>
      </c>
      <c r="E371">
        <f>IF(C371="CO2e",VLOOKUP(CONCATENATE($A371,$B371,$C371,$D371),'[1]Upstream emission rev'!$M$2:$O$273,2,FALSE)*$I$1,VLOOKUP(CONCATENATE($A371,$B371,$C371,$D371),'[1]Upstream emission rev'!$M$2:$O$273,2,FALSE))</f>
        <v>11.694729096057621</v>
      </c>
      <c r="F371">
        <f>IF(C371="CO2e",VLOOKUP(CONCATENATE($A371,$B371,$C371,$D371),'[1]Upstream emission rev'!$M$2:$O$273,3,FALSE)*$I$1,VLOOKUP(CONCATENATE($A371,$B371,$C371,$D371),'[1]Upstream emission rev'!$M$2:$O$273,3,FALSE))</f>
        <v>11.694729096057621</v>
      </c>
    </row>
    <row r="372" spans="1:6" x14ac:dyDescent="0.25">
      <c r="A372">
        <v>2049</v>
      </c>
      <c r="B372" t="s">
        <v>23</v>
      </c>
      <c r="C372" t="s">
        <v>14</v>
      </c>
      <c r="D372" t="s">
        <v>24</v>
      </c>
      <c r="E372">
        <f>IF(C372="CO2e",VLOOKUP(CONCATENATE($A372,$B372,$C372,$D372),'[1]Upstream emission rev'!$M$2:$O$273,2,FALSE)*$I$1,VLOOKUP(CONCATENATE($A372,$B372,$C372,$D372),'[1]Upstream emission rev'!$M$2:$O$273,2,FALSE))</f>
        <v>11.778385439231876</v>
      </c>
      <c r="F372">
        <f>IF(C372="CO2e",VLOOKUP(CONCATENATE($A372,$B372,$C372,$D372),'[1]Upstream emission rev'!$M$2:$O$273,3,FALSE)*$I$1,VLOOKUP(CONCATENATE($A372,$B372,$C372,$D372),'[1]Upstream emission rev'!$M$2:$O$273,3,FALSE))</f>
        <v>11.778385439231876</v>
      </c>
    </row>
    <row r="373" spans="1:6" x14ac:dyDescent="0.25">
      <c r="A373">
        <v>2050</v>
      </c>
      <c r="B373" t="s">
        <v>23</v>
      </c>
      <c r="C373" t="s">
        <v>14</v>
      </c>
      <c r="D373" t="s">
        <v>24</v>
      </c>
      <c r="E373">
        <f>IF(C373="CO2e",VLOOKUP(CONCATENATE($A373,$B373,$C373,$D373),'[1]Upstream emission rev'!$M$2:$O$273,2,FALSE)*$I$1,VLOOKUP(CONCATENATE($A373,$B373,$C373,$D373),'[1]Upstream emission rev'!$M$2:$O$273,2,FALSE))</f>
        <v>11.855481587789034</v>
      </c>
      <c r="F373">
        <f>IF(C373="CO2e",VLOOKUP(CONCATENATE($A373,$B373,$C373,$D373),'[1]Upstream emission rev'!$M$2:$O$273,3,FALSE)*$I$1,VLOOKUP(CONCATENATE($A373,$B373,$C373,$D373),'[1]Upstream emission rev'!$M$2:$O$273,3,FALSE))</f>
        <v>11.855481587789034</v>
      </c>
    </row>
  </sheetData>
  <autoFilter ref="A1:L373"/>
  <sortState ref="A2:F545">
    <sortCondition ref="B2:B545"/>
    <sortCondition ref="D2:D545"/>
    <sortCondition ref="C2:C545"/>
    <sortCondition ref="A2:A54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87"/>
  <sheetViews>
    <sheetView workbookViewId="0">
      <selection activeCell="D158" sqref="D158"/>
    </sheetView>
  </sheetViews>
  <sheetFormatPr defaultRowHeight="15" x14ac:dyDescent="0.25"/>
  <cols>
    <col min="4" max="4" width="24" customWidth="1"/>
  </cols>
  <sheetData>
    <row r="1" spans="1:4" x14ac:dyDescent="0.25">
      <c r="A1" t="s">
        <v>16</v>
      </c>
      <c r="B1" t="s">
        <v>3</v>
      </c>
      <c r="C1" t="s">
        <v>17</v>
      </c>
      <c r="D1" t="s">
        <v>18</v>
      </c>
    </row>
    <row r="2" spans="1:4" hidden="1" x14ac:dyDescent="0.25">
      <c r="A2">
        <v>2020</v>
      </c>
      <c r="B2" t="s">
        <v>4</v>
      </c>
      <c r="C2" t="s">
        <v>12</v>
      </c>
      <c r="D2">
        <f>D3</f>
        <v>0.36226798613362787</v>
      </c>
    </row>
    <row r="3" spans="1:4" hidden="1" x14ac:dyDescent="0.25">
      <c r="A3">
        <v>2021</v>
      </c>
      <c r="B3" t="s">
        <v>4</v>
      </c>
      <c r="C3" t="s">
        <v>12</v>
      </c>
      <c r="D3">
        <f>'Vision Regional'!B7/'Vision Regional'!L7</f>
        <v>0.36226798613362787</v>
      </c>
    </row>
    <row r="4" spans="1:4" hidden="1" x14ac:dyDescent="0.25">
      <c r="A4">
        <v>2022</v>
      </c>
      <c r="B4" t="s">
        <v>4</v>
      </c>
      <c r="C4" t="s">
        <v>12</v>
      </c>
      <c r="D4">
        <f>'Vision Regional'!B8/'Vision Regional'!L8</f>
        <v>0.36130003992481718</v>
      </c>
    </row>
    <row r="5" spans="1:4" hidden="1" x14ac:dyDescent="0.25">
      <c r="A5">
        <v>2023</v>
      </c>
      <c r="B5" t="s">
        <v>4</v>
      </c>
      <c r="C5" t="s">
        <v>12</v>
      </c>
      <c r="D5">
        <f>'Vision Regional'!B9/'Vision Regional'!L9</f>
        <v>0.36064180037229193</v>
      </c>
    </row>
    <row r="6" spans="1:4" hidden="1" x14ac:dyDescent="0.25">
      <c r="A6">
        <v>2024</v>
      </c>
      <c r="B6" t="s">
        <v>4</v>
      </c>
      <c r="C6" t="s">
        <v>12</v>
      </c>
      <c r="D6">
        <f>'Vision Regional'!B10/'Vision Regional'!L10</f>
        <v>0.35668899407106852</v>
      </c>
    </row>
    <row r="7" spans="1:4" hidden="1" x14ac:dyDescent="0.25">
      <c r="A7">
        <v>2025</v>
      </c>
      <c r="B7" t="s">
        <v>4</v>
      </c>
      <c r="C7" t="s">
        <v>12</v>
      </c>
      <c r="D7">
        <f>'Vision Regional'!B11/'Vision Regional'!L11</f>
        <v>0.3531726351050698</v>
      </c>
    </row>
    <row r="8" spans="1:4" hidden="1" x14ac:dyDescent="0.25">
      <c r="A8">
        <v>2026</v>
      </c>
      <c r="B8" t="s">
        <v>4</v>
      </c>
      <c r="C8" t="s">
        <v>12</v>
      </c>
      <c r="D8">
        <f>'Vision Regional'!B12/'Vision Regional'!L12</f>
        <v>0.35359687493040409</v>
      </c>
    </row>
    <row r="9" spans="1:4" hidden="1" x14ac:dyDescent="0.25">
      <c r="A9">
        <v>2027</v>
      </c>
      <c r="B9" t="s">
        <v>4</v>
      </c>
      <c r="C9" t="s">
        <v>12</v>
      </c>
      <c r="D9">
        <f>'Vision Regional'!B13/'Vision Regional'!L13</f>
        <v>0.35392751876365297</v>
      </c>
    </row>
    <row r="10" spans="1:4" hidden="1" x14ac:dyDescent="0.25">
      <c r="A10">
        <v>2028</v>
      </c>
      <c r="B10" t="s">
        <v>4</v>
      </c>
      <c r="C10" t="s">
        <v>12</v>
      </c>
      <c r="D10">
        <f>'Vision Regional'!B14/'Vision Regional'!L14</f>
        <v>0.35397355041011125</v>
      </c>
    </row>
    <row r="11" spans="1:4" hidden="1" x14ac:dyDescent="0.25">
      <c r="A11">
        <v>2029</v>
      </c>
      <c r="B11" t="s">
        <v>4</v>
      </c>
      <c r="C11" t="s">
        <v>12</v>
      </c>
      <c r="D11">
        <f>'Vision Regional'!B15/'Vision Regional'!L15</f>
        <v>0.3532329157027011</v>
      </c>
    </row>
    <row r="12" spans="1:4" x14ac:dyDescent="0.25">
      <c r="A12">
        <v>2030</v>
      </c>
      <c r="B12" t="s">
        <v>4</v>
      </c>
      <c r="C12" t="s">
        <v>12</v>
      </c>
      <c r="D12">
        <f>'Vision Regional'!B16/'Vision Regional'!L16</f>
        <v>0.35182279085497664</v>
      </c>
    </row>
    <row r="13" spans="1:4" x14ac:dyDescent="0.25">
      <c r="A13">
        <v>2031</v>
      </c>
      <c r="B13" t="s">
        <v>4</v>
      </c>
      <c r="C13" t="s">
        <v>12</v>
      </c>
      <c r="D13">
        <f>'Vision Regional'!B17/'Vision Regional'!L17</f>
        <v>0.34960890508575754</v>
      </c>
    </row>
    <row r="14" spans="1:4" hidden="1" x14ac:dyDescent="0.25">
      <c r="A14">
        <v>2032</v>
      </c>
      <c r="B14" t="s">
        <v>4</v>
      </c>
      <c r="C14" t="s">
        <v>12</v>
      </c>
      <c r="D14">
        <f>'Vision Regional'!B18/'Vision Regional'!L18</f>
        <v>0.34547241955316088</v>
      </c>
    </row>
    <row r="15" spans="1:4" hidden="1" x14ac:dyDescent="0.25">
      <c r="A15">
        <v>2033</v>
      </c>
      <c r="B15" t="s">
        <v>4</v>
      </c>
      <c r="C15" t="s">
        <v>12</v>
      </c>
      <c r="D15">
        <f>'Vision Regional'!B19/'Vision Regional'!L19</f>
        <v>0.34202840595968881</v>
      </c>
    </row>
    <row r="16" spans="1:4" hidden="1" x14ac:dyDescent="0.25">
      <c r="A16">
        <v>2034</v>
      </c>
      <c r="B16" t="s">
        <v>4</v>
      </c>
      <c r="C16" t="s">
        <v>12</v>
      </c>
      <c r="D16">
        <f>'Vision Regional'!B20/'Vision Regional'!L20</f>
        <v>0.3386636789140961</v>
      </c>
    </row>
    <row r="17" spans="1:4" hidden="1" x14ac:dyDescent="0.25">
      <c r="A17">
        <v>2035</v>
      </c>
      <c r="B17" t="s">
        <v>4</v>
      </c>
      <c r="C17" t="s">
        <v>12</v>
      </c>
      <c r="D17">
        <f>'Vision Regional'!B21/'Vision Regional'!L21</f>
        <v>0.33540585204839046</v>
      </c>
    </row>
    <row r="18" spans="1:4" hidden="1" x14ac:dyDescent="0.25">
      <c r="A18">
        <v>2036</v>
      </c>
      <c r="B18" t="s">
        <v>4</v>
      </c>
      <c r="C18" t="s">
        <v>12</v>
      </c>
      <c r="D18">
        <f>'Vision Regional'!B22/'Vision Regional'!L22</f>
        <v>0.33219587641057424</v>
      </c>
    </row>
    <row r="19" spans="1:4" hidden="1" x14ac:dyDescent="0.25">
      <c r="A19">
        <v>2037</v>
      </c>
      <c r="B19" t="s">
        <v>4</v>
      </c>
      <c r="C19" t="s">
        <v>12</v>
      </c>
      <c r="D19">
        <f>'Vision Regional'!B23/'Vision Regional'!L23</f>
        <v>0.32897457672469305</v>
      </c>
    </row>
    <row r="20" spans="1:4" hidden="1" x14ac:dyDescent="0.25">
      <c r="A20">
        <v>2038</v>
      </c>
      <c r="B20" t="s">
        <v>4</v>
      </c>
      <c r="C20" t="s">
        <v>12</v>
      </c>
      <c r="D20">
        <f>'Vision Regional'!B24/'Vision Regional'!L24</f>
        <v>0.32545218435962903</v>
      </c>
    </row>
    <row r="21" spans="1:4" hidden="1" x14ac:dyDescent="0.25">
      <c r="A21">
        <v>2039</v>
      </c>
      <c r="B21" t="s">
        <v>4</v>
      </c>
      <c r="C21" t="s">
        <v>12</v>
      </c>
      <c r="D21">
        <f>'Vision Regional'!B25/'Vision Regional'!L25</f>
        <v>0.3217413188837554</v>
      </c>
    </row>
    <row r="22" spans="1:4" hidden="1" x14ac:dyDescent="0.25">
      <c r="A22">
        <v>2040</v>
      </c>
      <c r="B22" t="s">
        <v>4</v>
      </c>
      <c r="C22" t="s">
        <v>12</v>
      </c>
      <c r="D22">
        <f>'Vision Regional'!B26/'Vision Regional'!L26</f>
        <v>0.31790924859902414</v>
      </c>
    </row>
    <row r="23" spans="1:4" hidden="1" x14ac:dyDescent="0.25">
      <c r="A23">
        <v>2041</v>
      </c>
      <c r="B23" t="s">
        <v>4</v>
      </c>
      <c r="C23" t="s">
        <v>12</v>
      </c>
      <c r="D23">
        <f>'Vision Regional'!B27/'Vision Regional'!L27</f>
        <v>0.31563817100075831</v>
      </c>
    </row>
    <row r="24" spans="1:4" hidden="1" x14ac:dyDescent="0.25">
      <c r="A24">
        <v>2042</v>
      </c>
      <c r="B24" t="s">
        <v>4</v>
      </c>
      <c r="C24" t="s">
        <v>12</v>
      </c>
      <c r="D24">
        <f>'Vision Regional'!B28/'Vision Regional'!L28</f>
        <v>0.31327201402077287</v>
      </c>
    </row>
    <row r="25" spans="1:4" hidden="1" x14ac:dyDescent="0.25">
      <c r="A25">
        <v>2043</v>
      </c>
      <c r="B25" t="s">
        <v>4</v>
      </c>
      <c r="C25" t="s">
        <v>12</v>
      </c>
      <c r="D25">
        <f>'Vision Regional'!B29/'Vision Regional'!L29</f>
        <v>0.31088734898172671</v>
      </c>
    </row>
    <row r="26" spans="1:4" hidden="1" x14ac:dyDescent="0.25">
      <c r="A26">
        <v>2044</v>
      </c>
      <c r="B26" t="s">
        <v>4</v>
      </c>
      <c r="C26" t="s">
        <v>12</v>
      </c>
      <c r="D26">
        <f>'Vision Regional'!B30/'Vision Regional'!L30</f>
        <v>0.30858175805664961</v>
      </c>
    </row>
    <row r="27" spans="1:4" hidden="1" x14ac:dyDescent="0.25">
      <c r="A27">
        <v>2045</v>
      </c>
      <c r="B27" t="s">
        <v>4</v>
      </c>
      <c r="C27" t="s">
        <v>12</v>
      </c>
      <c r="D27">
        <f>'Vision Regional'!B31/'Vision Regional'!L31</f>
        <v>0.30637741259829815</v>
      </c>
    </row>
    <row r="28" spans="1:4" hidden="1" x14ac:dyDescent="0.25">
      <c r="A28">
        <v>2046</v>
      </c>
      <c r="B28" t="s">
        <v>4</v>
      </c>
      <c r="C28" t="s">
        <v>12</v>
      </c>
      <c r="D28">
        <f>'Vision Regional'!B32/'Vision Regional'!L32</f>
        <v>0.30425506369509248</v>
      </c>
    </row>
    <row r="29" spans="1:4" hidden="1" x14ac:dyDescent="0.25">
      <c r="A29">
        <v>2047</v>
      </c>
      <c r="B29" t="s">
        <v>4</v>
      </c>
      <c r="C29" t="s">
        <v>12</v>
      </c>
      <c r="D29">
        <f>'Vision Regional'!B33/'Vision Regional'!L33</f>
        <v>0.30216836830617105</v>
      </c>
    </row>
    <row r="30" spans="1:4" hidden="1" x14ac:dyDescent="0.25">
      <c r="A30">
        <v>2048</v>
      </c>
      <c r="B30" t="s">
        <v>4</v>
      </c>
      <c r="C30" t="s">
        <v>12</v>
      </c>
      <c r="D30">
        <f>'Vision Regional'!B34/'Vision Regional'!L34</f>
        <v>0.30014964157674828</v>
      </c>
    </row>
    <row r="31" spans="1:4" hidden="1" x14ac:dyDescent="0.25">
      <c r="A31">
        <v>2049</v>
      </c>
      <c r="B31" t="s">
        <v>4</v>
      </c>
      <c r="C31" t="s">
        <v>12</v>
      </c>
      <c r="D31">
        <f>'Vision Regional'!B35/'Vision Regional'!L35</f>
        <v>0.2983086826924517</v>
      </c>
    </row>
    <row r="32" spans="1:4" hidden="1" x14ac:dyDescent="0.25">
      <c r="A32">
        <v>2050</v>
      </c>
      <c r="B32" t="s">
        <v>4</v>
      </c>
      <c r="C32" t="s">
        <v>12</v>
      </c>
      <c r="D32">
        <f>'Vision Regional'!B36/'Vision Regional'!L36</f>
        <v>0.29657987313760725</v>
      </c>
    </row>
    <row r="33" spans="1:4" hidden="1" x14ac:dyDescent="0.25">
      <c r="A33">
        <v>2020</v>
      </c>
      <c r="B33" t="s">
        <v>4</v>
      </c>
      <c r="C33" t="s">
        <v>13</v>
      </c>
      <c r="D33">
        <f>D34</f>
        <v>0.41669484054918732</v>
      </c>
    </row>
    <row r="34" spans="1:4" hidden="1" x14ac:dyDescent="0.25">
      <c r="A34">
        <v>2021</v>
      </c>
      <c r="B34" t="s">
        <v>4</v>
      </c>
      <c r="C34" t="s">
        <v>13</v>
      </c>
      <c r="D34">
        <f>'Vision Regional'!C7/'Vision Regional'!M7</f>
        <v>0.41669484054918732</v>
      </c>
    </row>
    <row r="35" spans="1:4" hidden="1" x14ac:dyDescent="0.25">
      <c r="A35">
        <v>2022</v>
      </c>
      <c r="B35" t="s">
        <v>4</v>
      </c>
      <c r="C35" t="s">
        <v>13</v>
      </c>
      <c r="D35">
        <f>'Vision Regional'!C8/'Vision Regional'!M8</f>
        <v>0.41608772429466279</v>
      </c>
    </row>
    <row r="36" spans="1:4" hidden="1" x14ac:dyDescent="0.25">
      <c r="A36">
        <v>2023</v>
      </c>
      <c r="B36" t="s">
        <v>4</v>
      </c>
      <c r="C36" t="s">
        <v>13</v>
      </c>
      <c r="D36">
        <f>'Vision Regional'!C9/'Vision Regional'!M9</f>
        <v>0.41554564264997723</v>
      </c>
    </row>
    <row r="37" spans="1:4" hidden="1" x14ac:dyDescent="0.25">
      <c r="A37">
        <v>2024</v>
      </c>
      <c r="B37" t="s">
        <v>4</v>
      </c>
      <c r="C37" t="s">
        <v>13</v>
      </c>
      <c r="D37">
        <f>'Vision Regional'!C10/'Vision Regional'!M10</f>
        <v>0.41014901643022206</v>
      </c>
    </row>
    <row r="38" spans="1:4" hidden="1" x14ac:dyDescent="0.25">
      <c r="A38">
        <v>2025</v>
      </c>
      <c r="B38" t="s">
        <v>4</v>
      </c>
      <c r="C38" t="s">
        <v>13</v>
      </c>
      <c r="D38">
        <f>'Vision Regional'!C11/'Vision Regional'!M11</f>
        <v>0.40638655097257581</v>
      </c>
    </row>
    <row r="39" spans="1:4" hidden="1" x14ac:dyDescent="0.25">
      <c r="A39">
        <v>2026</v>
      </c>
      <c r="B39" t="s">
        <v>4</v>
      </c>
      <c r="C39" t="s">
        <v>13</v>
      </c>
      <c r="D39">
        <f>'Vision Regional'!C12/'Vision Regional'!M12</f>
        <v>0.40570859950098165</v>
      </c>
    </row>
    <row r="40" spans="1:4" hidden="1" x14ac:dyDescent="0.25">
      <c r="A40">
        <v>2027</v>
      </c>
      <c r="B40" t="s">
        <v>4</v>
      </c>
      <c r="C40" t="s">
        <v>13</v>
      </c>
      <c r="D40">
        <f>'Vision Regional'!C13/'Vision Regional'!M13</f>
        <v>0.40391731050265295</v>
      </c>
    </row>
    <row r="41" spans="1:4" hidden="1" x14ac:dyDescent="0.25">
      <c r="A41">
        <v>2028</v>
      </c>
      <c r="B41" t="s">
        <v>4</v>
      </c>
      <c r="C41" t="s">
        <v>13</v>
      </c>
      <c r="D41">
        <f>'Vision Regional'!C14/'Vision Regional'!M14</f>
        <v>0.40055549896598003</v>
      </c>
    </row>
    <row r="42" spans="1:4" hidden="1" x14ac:dyDescent="0.25">
      <c r="A42">
        <v>2029</v>
      </c>
      <c r="B42" t="s">
        <v>4</v>
      </c>
      <c r="C42" t="s">
        <v>13</v>
      </c>
      <c r="D42">
        <f>'Vision Regional'!C15/'Vision Regional'!M15</f>
        <v>0.39820043070343075</v>
      </c>
    </row>
    <row r="43" spans="1:4" hidden="1" x14ac:dyDescent="0.25">
      <c r="A43">
        <v>2030</v>
      </c>
      <c r="B43" t="s">
        <v>4</v>
      </c>
      <c r="C43" t="s">
        <v>13</v>
      </c>
      <c r="D43">
        <f>'Vision Regional'!C16/'Vision Regional'!M16</f>
        <v>0.39611574062156008</v>
      </c>
    </row>
    <row r="44" spans="1:4" hidden="1" x14ac:dyDescent="0.25">
      <c r="A44">
        <v>2031</v>
      </c>
      <c r="B44" t="s">
        <v>4</v>
      </c>
      <c r="C44" t="s">
        <v>13</v>
      </c>
      <c r="D44">
        <f>'Vision Regional'!C17/'Vision Regional'!M17</f>
        <v>0.39384403003436957</v>
      </c>
    </row>
    <row r="45" spans="1:4" hidden="1" x14ac:dyDescent="0.25">
      <c r="A45">
        <v>2032</v>
      </c>
      <c r="B45" t="s">
        <v>4</v>
      </c>
      <c r="C45" t="s">
        <v>13</v>
      </c>
      <c r="D45">
        <f>'Vision Regional'!C18/'Vision Regional'!M18</f>
        <v>0.38799289012975885</v>
      </c>
    </row>
    <row r="46" spans="1:4" hidden="1" x14ac:dyDescent="0.25">
      <c r="A46">
        <v>2033</v>
      </c>
      <c r="B46" t="s">
        <v>4</v>
      </c>
      <c r="C46" t="s">
        <v>13</v>
      </c>
      <c r="D46">
        <f>'Vision Regional'!C19/'Vision Regional'!M19</f>
        <v>0.38496317024105975</v>
      </c>
    </row>
    <row r="47" spans="1:4" hidden="1" x14ac:dyDescent="0.25">
      <c r="A47">
        <v>2034</v>
      </c>
      <c r="B47" t="s">
        <v>4</v>
      </c>
      <c r="C47" t="s">
        <v>13</v>
      </c>
      <c r="D47">
        <f>'Vision Regional'!C20/'Vision Regional'!M20</f>
        <v>0.38198576824295893</v>
      </c>
    </row>
    <row r="48" spans="1:4" hidden="1" x14ac:dyDescent="0.25">
      <c r="A48">
        <v>2035</v>
      </c>
      <c r="B48" t="s">
        <v>4</v>
      </c>
      <c r="C48" t="s">
        <v>13</v>
      </c>
      <c r="D48">
        <f>'Vision Regional'!C21/'Vision Regional'!M21</f>
        <v>0.37878118945874933</v>
      </c>
    </row>
    <row r="49" spans="1:4" hidden="1" x14ac:dyDescent="0.25">
      <c r="A49">
        <v>2036</v>
      </c>
      <c r="B49" t="s">
        <v>4</v>
      </c>
      <c r="C49" t="s">
        <v>13</v>
      </c>
      <c r="D49">
        <f>'Vision Regional'!C22/'Vision Regional'!M22</f>
        <v>0.37550403158478446</v>
      </c>
    </row>
    <row r="50" spans="1:4" hidden="1" x14ac:dyDescent="0.25">
      <c r="A50">
        <v>2037</v>
      </c>
      <c r="B50" t="s">
        <v>4</v>
      </c>
      <c r="C50" t="s">
        <v>13</v>
      </c>
      <c r="D50">
        <f>'Vision Regional'!C23/'Vision Regional'!M23</f>
        <v>0.372498268640992</v>
      </c>
    </row>
    <row r="51" spans="1:4" hidden="1" x14ac:dyDescent="0.25">
      <c r="A51">
        <v>2038</v>
      </c>
      <c r="B51" t="s">
        <v>4</v>
      </c>
      <c r="C51" t="s">
        <v>13</v>
      </c>
      <c r="D51">
        <f>'Vision Regional'!C24/'Vision Regional'!M24</f>
        <v>0.36948063453109425</v>
      </c>
    </row>
    <row r="52" spans="1:4" hidden="1" x14ac:dyDescent="0.25">
      <c r="A52">
        <v>2039</v>
      </c>
      <c r="B52" t="s">
        <v>4</v>
      </c>
      <c r="C52" t="s">
        <v>13</v>
      </c>
      <c r="D52">
        <f>'Vision Regional'!C25/'Vision Regional'!M25</f>
        <v>0.36647323714393115</v>
      </c>
    </row>
    <row r="53" spans="1:4" hidden="1" x14ac:dyDescent="0.25">
      <c r="A53">
        <v>2040</v>
      </c>
      <c r="B53" t="s">
        <v>4</v>
      </c>
      <c r="C53" t="s">
        <v>13</v>
      </c>
      <c r="D53">
        <f>'Vision Regional'!C26/'Vision Regional'!M26</f>
        <v>0.36346905330237073</v>
      </c>
    </row>
    <row r="54" spans="1:4" hidden="1" x14ac:dyDescent="0.25">
      <c r="A54">
        <v>2041</v>
      </c>
      <c r="B54" t="s">
        <v>4</v>
      </c>
      <c r="C54" t="s">
        <v>13</v>
      </c>
      <c r="D54">
        <f>'Vision Regional'!C27/'Vision Regional'!M27</f>
        <v>0.36176652300189432</v>
      </c>
    </row>
    <row r="55" spans="1:4" hidden="1" x14ac:dyDescent="0.25">
      <c r="A55">
        <v>2042</v>
      </c>
      <c r="B55" t="s">
        <v>4</v>
      </c>
      <c r="C55" t="s">
        <v>13</v>
      </c>
      <c r="D55">
        <f>'Vision Regional'!C28/'Vision Regional'!M28</f>
        <v>0.36062158273846556</v>
      </c>
    </row>
    <row r="56" spans="1:4" hidden="1" x14ac:dyDescent="0.25">
      <c r="A56">
        <v>2043</v>
      </c>
      <c r="B56" t="s">
        <v>4</v>
      </c>
      <c r="C56" t="s">
        <v>13</v>
      </c>
      <c r="D56">
        <f>'Vision Regional'!C29/'Vision Regional'!M29</f>
        <v>0.35945390673787181</v>
      </c>
    </row>
    <row r="57" spans="1:4" hidden="1" x14ac:dyDescent="0.25">
      <c r="A57">
        <v>2044</v>
      </c>
      <c r="B57" t="s">
        <v>4</v>
      </c>
      <c r="C57" t="s">
        <v>13</v>
      </c>
      <c r="D57">
        <f>'Vision Regional'!C30/'Vision Regional'!M30</f>
        <v>0.35826629092084933</v>
      </c>
    </row>
    <row r="58" spans="1:4" hidden="1" x14ac:dyDescent="0.25">
      <c r="A58">
        <v>2045</v>
      </c>
      <c r="B58" t="s">
        <v>4</v>
      </c>
      <c r="C58" t="s">
        <v>13</v>
      </c>
      <c r="D58">
        <f>'Vision Regional'!C31/'Vision Regional'!M31</f>
        <v>0.35706065923366753</v>
      </c>
    </row>
    <row r="59" spans="1:4" hidden="1" x14ac:dyDescent="0.25">
      <c r="A59">
        <v>2046</v>
      </c>
      <c r="B59" t="s">
        <v>4</v>
      </c>
      <c r="C59" t="s">
        <v>13</v>
      </c>
      <c r="D59">
        <f>'Vision Regional'!C32/'Vision Regional'!M32</f>
        <v>0.35583276780122602</v>
      </c>
    </row>
    <row r="60" spans="1:4" hidden="1" x14ac:dyDescent="0.25">
      <c r="A60">
        <v>2047</v>
      </c>
      <c r="B60" t="s">
        <v>4</v>
      </c>
      <c r="C60" t="s">
        <v>13</v>
      </c>
      <c r="D60">
        <f>'Vision Regional'!C33/'Vision Regional'!M33</f>
        <v>0.35458203478224221</v>
      </c>
    </row>
    <row r="61" spans="1:4" hidden="1" x14ac:dyDescent="0.25">
      <c r="A61">
        <v>2048</v>
      </c>
      <c r="B61" t="s">
        <v>4</v>
      </c>
      <c r="C61" t="s">
        <v>13</v>
      </c>
      <c r="D61">
        <f>'Vision Regional'!C34/'Vision Regional'!M34</f>
        <v>0.35330586291612037</v>
      </c>
    </row>
    <row r="62" spans="1:4" hidden="1" x14ac:dyDescent="0.25">
      <c r="A62">
        <v>2049</v>
      </c>
      <c r="B62" t="s">
        <v>4</v>
      </c>
      <c r="C62" t="s">
        <v>13</v>
      </c>
      <c r="D62">
        <f>'Vision Regional'!C35/'Vision Regional'!M35</f>
        <v>0.35202106326469951</v>
      </c>
    </row>
    <row r="63" spans="1:4" hidden="1" x14ac:dyDescent="0.25">
      <c r="A63">
        <v>2050</v>
      </c>
      <c r="B63" t="s">
        <v>4</v>
      </c>
      <c r="C63" t="s">
        <v>13</v>
      </c>
      <c r="D63">
        <f>'Vision Regional'!C36/'Vision Regional'!M36</f>
        <v>0.35070683164929056</v>
      </c>
    </row>
    <row r="64" spans="1:4" hidden="1" x14ac:dyDescent="0.25">
      <c r="A64">
        <v>2020</v>
      </c>
      <c r="B64" t="s">
        <v>4</v>
      </c>
      <c r="C64" t="s">
        <v>14</v>
      </c>
      <c r="D64">
        <f>D65</f>
        <v>0.37049429711069187</v>
      </c>
    </row>
    <row r="65" spans="1:4" hidden="1" x14ac:dyDescent="0.25">
      <c r="A65">
        <v>2021</v>
      </c>
      <c r="B65" t="s">
        <v>4</v>
      </c>
      <c r="C65" t="s">
        <v>14</v>
      </c>
      <c r="D65">
        <f>'Vision Regional'!D7/'Vision Regional'!N7</f>
        <v>0.37049429711069187</v>
      </c>
    </row>
    <row r="66" spans="1:4" hidden="1" x14ac:dyDescent="0.25">
      <c r="A66">
        <v>2022</v>
      </c>
      <c r="B66" t="s">
        <v>4</v>
      </c>
      <c r="C66" t="s">
        <v>14</v>
      </c>
      <c r="D66">
        <f>'Vision Regional'!D8/'Vision Regional'!N8</f>
        <v>0.37069244226048054</v>
      </c>
    </row>
    <row r="67" spans="1:4" hidden="1" x14ac:dyDescent="0.25">
      <c r="A67">
        <v>2023</v>
      </c>
      <c r="B67" t="s">
        <v>4</v>
      </c>
      <c r="C67" t="s">
        <v>14</v>
      </c>
      <c r="D67">
        <f>'Vision Regional'!D9/'Vision Regional'!N9</f>
        <v>0.37104003866489638</v>
      </c>
    </row>
    <row r="68" spans="1:4" hidden="1" x14ac:dyDescent="0.25">
      <c r="A68">
        <v>2024</v>
      </c>
      <c r="B68" t="s">
        <v>4</v>
      </c>
      <c r="C68" t="s">
        <v>14</v>
      </c>
      <c r="D68">
        <f>'Vision Regional'!D10/'Vision Regional'!N10</f>
        <v>0.36813254589118916</v>
      </c>
    </row>
    <row r="69" spans="1:4" hidden="1" x14ac:dyDescent="0.25">
      <c r="A69">
        <v>2025</v>
      </c>
      <c r="B69" t="s">
        <v>4</v>
      </c>
      <c r="C69" t="s">
        <v>14</v>
      </c>
      <c r="D69">
        <f>'Vision Regional'!D11/'Vision Regional'!N11</f>
        <v>0.36540601393636746</v>
      </c>
    </row>
    <row r="70" spans="1:4" hidden="1" x14ac:dyDescent="0.25">
      <c r="A70">
        <v>2026</v>
      </c>
      <c r="B70" t="s">
        <v>4</v>
      </c>
      <c r="C70" t="s">
        <v>14</v>
      </c>
      <c r="D70">
        <f>'Vision Regional'!D12/'Vision Regional'!N12</f>
        <v>0.3655444484895376</v>
      </c>
    </row>
    <row r="71" spans="1:4" hidden="1" x14ac:dyDescent="0.25">
      <c r="A71">
        <v>2027</v>
      </c>
      <c r="B71" t="s">
        <v>4</v>
      </c>
      <c r="C71" t="s">
        <v>14</v>
      </c>
      <c r="D71">
        <f>'Vision Regional'!D13/'Vision Regional'!N13</f>
        <v>0.36522141630994148</v>
      </c>
    </row>
    <row r="72" spans="1:4" hidden="1" x14ac:dyDescent="0.25">
      <c r="A72">
        <v>2028</v>
      </c>
      <c r="B72" t="s">
        <v>4</v>
      </c>
      <c r="C72" t="s">
        <v>14</v>
      </c>
      <c r="D72">
        <f>'Vision Regional'!D14/'Vision Regional'!N14</f>
        <v>0.36499097562707672</v>
      </c>
    </row>
    <row r="73" spans="1:4" hidden="1" x14ac:dyDescent="0.25">
      <c r="A73">
        <v>2029</v>
      </c>
      <c r="B73" t="s">
        <v>4</v>
      </c>
      <c r="C73" t="s">
        <v>14</v>
      </c>
      <c r="D73">
        <f>'Vision Regional'!D15/'Vision Regional'!N15</f>
        <v>0.36455452238671038</v>
      </c>
    </row>
    <row r="74" spans="1:4" hidden="1" x14ac:dyDescent="0.25">
      <c r="A74">
        <v>2030</v>
      </c>
      <c r="B74" t="s">
        <v>4</v>
      </c>
      <c r="C74" t="s">
        <v>14</v>
      </c>
      <c r="D74">
        <f>'Vision Regional'!D16/'Vision Regional'!N16</f>
        <v>0.36378936475535756</v>
      </c>
    </row>
    <row r="75" spans="1:4" hidden="1" x14ac:dyDescent="0.25">
      <c r="A75">
        <v>2031</v>
      </c>
      <c r="B75" t="s">
        <v>4</v>
      </c>
      <c r="C75" t="s">
        <v>14</v>
      </c>
      <c r="D75">
        <f>'Vision Regional'!D17/'Vision Regional'!N17</f>
        <v>0.36287837659171024</v>
      </c>
    </row>
    <row r="76" spans="1:4" hidden="1" x14ac:dyDescent="0.25">
      <c r="A76">
        <v>2032</v>
      </c>
      <c r="B76" t="s">
        <v>4</v>
      </c>
      <c r="C76" t="s">
        <v>14</v>
      </c>
      <c r="D76">
        <f>'Vision Regional'!D18/'Vision Regional'!N18</f>
        <v>0.36043109380610971</v>
      </c>
    </row>
    <row r="77" spans="1:4" hidden="1" x14ac:dyDescent="0.25">
      <c r="A77">
        <v>2033</v>
      </c>
      <c r="B77" t="s">
        <v>4</v>
      </c>
      <c r="C77" t="s">
        <v>14</v>
      </c>
      <c r="D77">
        <f>'Vision Regional'!D19/'Vision Regional'!N19</f>
        <v>0.35855011727786784</v>
      </c>
    </row>
    <row r="78" spans="1:4" hidden="1" x14ac:dyDescent="0.25">
      <c r="A78">
        <v>2034</v>
      </c>
      <c r="B78" t="s">
        <v>4</v>
      </c>
      <c r="C78" t="s">
        <v>14</v>
      </c>
      <c r="D78">
        <f>'Vision Regional'!D20/'Vision Regional'!N20</f>
        <v>0.35678133043481775</v>
      </c>
    </row>
    <row r="79" spans="1:4" hidden="1" x14ac:dyDescent="0.25">
      <c r="A79">
        <v>2035</v>
      </c>
      <c r="B79" t="s">
        <v>4</v>
      </c>
      <c r="C79" t="s">
        <v>14</v>
      </c>
      <c r="D79">
        <f>'Vision Regional'!D21/'Vision Regional'!N21</f>
        <v>0.35497370754396679</v>
      </c>
    </row>
    <row r="80" spans="1:4" hidden="1" x14ac:dyDescent="0.25">
      <c r="A80">
        <v>2036</v>
      </c>
      <c r="B80" t="s">
        <v>4</v>
      </c>
      <c r="C80" t="s">
        <v>14</v>
      </c>
      <c r="D80">
        <f>'Vision Regional'!D22/'Vision Regional'!N22</f>
        <v>0.35298381120923833</v>
      </c>
    </row>
    <row r="81" spans="1:4" hidden="1" x14ac:dyDescent="0.25">
      <c r="A81">
        <v>2037</v>
      </c>
      <c r="B81" t="s">
        <v>4</v>
      </c>
      <c r="C81" t="s">
        <v>14</v>
      </c>
      <c r="D81">
        <f>'Vision Regional'!D23/'Vision Regional'!N23</f>
        <v>0.35093611193640023</v>
      </c>
    </row>
    <row r="82" spans="1:4" hidden="1" x14ac:dyDescent="0.25">
      <c r="A82">
        <v>2038</v>
      </c>
      <c r="B82" t="s">
        <v>4</v>
      </c>
      <c r="C82" t="s">
        <v>14</v>
      </c>
      <c r="D82">
        <f>'Vision Regional'!D24/'Vision Regional'!N24</f>
        <v>0.34867926536742616</v>
      </c>
    </row>
    <row r="83" spans="1:4" hidden="1" x14ac:dyDescent="0.25">
      <c r="A83">
        <v>2039</v>
      </c>
      <c r="B83" t="s">
        <v>4</v>
      </c>
      <c r="C83" t="s">
        <v>14</v>
      </c>
      <c r="D83">
        <f>'Vision Regional'!D25/'Vision Regional'!N25</f>
        <v>0.3463425830807812</v>
      </c>
    </row>
    <row r="84" spans="1:4" hidden="1" x14ac:dyDescent="0.25">
      <c r="A84">
        <v>2040</v>
      </c>
      <c r="B84" t="s">
        <v>4</v>
      </c>
      <c r="C84" t="s">
        <v>14</v>
      </c>
      <c r="D84">
        <f>'Vision Regional'!D26/'Vision Regional'!N26</f>
        <v>0.34387982984493987</v>
      </c>
    </row>
    <row r="85" spans="1:4" hidden="1" x14ac:dyDescent="0.25">
      <c r="A85">
        <v>2041</v>
      </c>
      <c r="B85" t="s">
        <v>4</v>
      </c>
      <c r="C85" t="s">
        <v>14</v>
      </c>
      <c r="D85">
        <f>'Vision Regional'!D27/'Vision Regional'!N27</f>
        <v>0.34294239671083709</v>
      </c>
    </row>
    <row r="86" spans="1:4" hidden="1" x14ac:dyDescent="0.25">
      <c r="A86">
        <v>2042</v>
      </c>
      <c r="B86" t="s">
        <v>4</v>
      </c>
      <c r="C86" t="s">
        <v>14</v>
      </c>
      <c r="D86">
        <f>'Vision Regional'!D28/'Vision Regional'!N28</f>
        <v>0.34197340029427004</v>
      </c>
    </row>
    <row r="87" spans="1:4" hidden="1" x14ac:dyDescent="0.25">
      <c r="A87">
        <v>2043</v>
      </c>
      <c r="B87" t="s">
        <v>4</v>
      </c>
      <c r="C87" t="s">
        <v>14</v>
      </c>
      <c r="D87">
        <f>'Vision Regional'!D29/'Vision Regional'!N29</f>
        <v>0.34082169957656527</v>
      </c>
    </row>
    <row r="88" spans="1:4" hidden="1" x14ac:dyDescent="0.25">
      <c r="A88">
        <v>2044</v>
      </c>
      <c r="B88" t="s">
        <v>4</v>
      </c>
      <c r="C88" t="s">
        <v>14</v>
      </c>
      <c r="D88">
        <f>'Vision Regional'!D30/'Vision Regional'!N30</f>
        <v>0.33968168115916986</v>
      </c>
    </row>
    <row r="89" spans="1:4" hidden="1" x14ac:dyDescent="0.25">
      <c r="A89">
        <v>2045</v>
      </c>
      <c r="B89" t="s">
        <v>4</v>
      </c>
      <c r="C89" t="s">
        <v>14</v>
      </c>
      <c r="D89">
        <f>'Vision Regional'!D31/'Vision Regional'!N31</f>
        <v>0.33857220294278279</v>
      </c>
    </row>
    <row r="90" spans="1:4" hidden="1" x14ac:dyDescent="0.25">
      <c r="A90">
        <v>2046</v>
      </c>
      <c r="B90" t="s">
        <v>4</v>
      </c>
      <c r="C90" t="s">
        <v>14</v>
      </c>
      <c r="D90">
        <f>'Vision Regional'!D32/'Vision Regional'!N32</f>
        <v>0.33749063873462676</v>
      </c>
    </row>
    <row r="91" spans="1:4" hidden="1" x14ac:dyDescent="0.25">
      <c r="A91">
        <v>2047</v>
      </c>
      <c r="B91" t="s">
        <v>4</v>
      </c>
      <c r="C91" t="s">
        <v>14</v>
      </c>
      <c r="D91">
        <f>'Vision Regional'!D33/'Vision Regional'!N33</f>
        <v>0.33638961122076094</v>
      </c>
    </row>
    <row r="92" spans="1:4" hidden="1" x14ac:dyDescent="0.25">
      <c r="A92">
        <v>2048</v>
      </c>
      <c r="B92" t="s">
        <v>4</v>
      </c>
      <c r="C92" t="s">
        <v>14</v>
      </c>
      <c r="D92">
        <f>'Vision Regional'!D34/'Vision Regional'!N34</f>
        <v>0.33526935659231094</v>
      </c>
    </row>
    <row r="93" spans="1:4" hidden="1" x14ac:dyDescent="0.25">
      <c r="A93">
        <v>2049</v>
      </c>
      <c r="B93" t="s">
        <v>4</v>
      </c>
      <c r="C93" t="s">
        <v>14</v>
      </c>
      <c r="D93">
        <f>'Vision Regional'!D35/'Vision Regional'!N35</f>
        <v>0.33419682410972879</v>
      </c>
    </row>
    <row r="94" spans="1:4" hidden="1" x14ac:dyDescent="0.25">
      <c r="A94">
        <v>2050</v>
      </c>
      <c r="B94" t="s">
        <v>4</v>
      </c>
      <c r="C94" t="s">
        <v>14</v>
      </c>
      <c r="D94">
        <f>'Vision Regional'!D36/'Vision Regional'!N36</f>
        <v>0.33318019943285082</v>
      </c>
    </row>
    <row r="95" spans="1:4" hidden="1" x14ac:dyDescent="0.25">
      <c r="A95">
        <v>2020</v>
      </c>
      <c r="B95" t="s">
        <v>5</v>
      </c>
      <c r="C95" t="s">
        <v>12</v>
      </c>
      <c r="D95">
        <f>D96</f>
        <v>0.11259039058651775</v>
      </c>
    </row>
    <row r="96" spans="1:4" hidden="1" x14ac:dyDescent="0.25">
      <c r="A96">
        <v>2021</v>
      </c>
      <c r="B96" t="s">
        <v>5</v>
      </c>
      <c r="C96" t="s">
        <v>12</v>
      </c>
      <c r="D96">
        <f>'Vision Regional'!G7/'Vision Regional'!L7</f>
        <v>0.11259039058651775</v>
      </c>
    </row>
    <row r="97" spans="1:4" hidden="1" x14ac:dyDescent="0.25">
      <c r="A97">
        <v>2022</v>
      </c>
      <c r="B97" t="s">
        <v>5</v>
      </c>
      <c r="C97" t="s">
        <v>12</v>
      </c>
      <c r="D97">
        <f>'Vision Regional'!G8/'Vision Regional'!L8</f>
        <v>0.11218995517667747</v>
      </c>
    </row>
    <row r="98" spans="1:4" hidden="1" x14ac:dyDescent="0.25">
      <c r="A98">
        <v>2023</v>
      </c>
      <c r="B98" t="s">
        <v>5</v>
      </c>
      <c r="C98" t="s">
        <v>12</v>
      </c>
      <c r="D98">
        <f>'Vision Regional'!G9/'Vision Regional'!L9</f>
        <v>0.11191745890444632</v>
      </c>
    </row>
    <row r="99" spans="1:4" hidden="1" x14ac:dyDescent="0.25">
      <c r="A99">
        <v>2024</v>
      </c>
      <c r="B99" t="s">
        <v>5</v>
      </c>
      <c r="C99" t="s">
        <v>12</v>
      </c>
      <c r="D99">
        <f>'Vision Regional'!G10/'Vision Regional'!L10</f>
        <v>0.11247650354167865</v>
      </c>
    </row>
    <row r="100" spans="1:4" hidden="1" x14ac:dyDescent="0.25">
      <c r="A100">
        <v>2025</v>
      </c>
      <c r="B100" t="s">
        <v>5</v>
      </c>
      <c r="C100" t="s">
        <v>12</v>
      </c>
      <c r="D100">
        <f>'Vision Regional'!G11/'Vision Regional'!L11</f>
        <v>0.11289849209828702</v>
      </c>
    </row>
    <row r="101" spans="1:4" hidden="1" x14ac:dyDescent="0.25">
      <c r="A101">
        <v>2026</v>
      </c>
      <c r="B101" t="s">
        <v>5</v>
      </c>
      <c r="C101" t="s">
        <v>12</v>
      </c>
      <c r="D101">
        <f>'Vision Regional'!G12/'Vision Regional'!L12</f>
        <v>0.11213209914913053</v>
      </c>
    </row>
    <row r="102" spans="1:4" hidden="1" x14ac:dyDescent="0.25">
      <c r="A102">
        <v>2027</v>
      </c>
      <c r="B102" t="s">
        <v>5</v>
      </c>
      <c r="C102" t="s">
        <v>12</v>
      </c>
      <c r="D102">
        <f>'Vision Regional'!G13/'Vision Regional'!L13</f>
        <v>0.11151962857632591</v>
      </c>
    </row>
    <row r="103" spans="1:4" hidden="1" x14ac:dyDescent="0.25">
      <c r="A103">
        <v>2028</v>
      </c>
      <c r="B103" t="s">
        <v>5</v>
      </c>
      <c r="C103" t="s">
        <v>12</v>
      </c>
      <c r="D103">
        <f>'Vision Regional'!G14/'Vision Regional'!L14</f>
        <v>0.11145894328081908</v>
      </c>
    </row>
    <row r="104" spans="1:4" hidden="1" x14ac:dyDescent="0.25">
      <c r="A104">
        <v>2029</v>
      </c>
      <c r="B104" t="s">
        <v>5</v>
      </c>
      <c r="C104" t="s">
        <v>12</v>
      </c>
      <c r="D104">
        <f>'Vision Regional'!G15/'Vision Regional'!L15</f>
        <v>0.11190770402181112</v>
      </c>
    </row>
    <row r="105" spans="1:4" x14ac:dyDescent="0.25">
      <c r="A105">
        <v>2030</v>
      </c>
      <c r="B105" t="s">
        <v>5</v>
      </c>
      <c r="C105" t="s">
        <v>12</v>
      </c>
      <c r="D105">
        <f>'Vision Regional'!G16/'Vision Regional'!L16</f>
        <v>0.1127506594855533</v>
      </c>
    </row>
    <row r="106" spans="1:4" x14ac:dyDescent="0.25">
      <c r="A106">
        <v>2031</v>
      </c>
      <c r="B106" t="s">
        <v>5</v>
      </c>
      <c r="C106" t="s">
        <v>12</v>
      </c>
      <c r="D106">
        <f>'Vision Regional'!G17/'Vision Regional'!L17</f>
        <v>0.11386904232629665</v>
      </c>
    </row>
    <row r="107" spans="1:4" hidden="1" x14ac:dyDescent="0.25">
      <c r="A107">
        <v>2032</v>
      </c>
      <c r="B107" t="s">
        <v>5</v>
      </c>
      <c r="C107" t="s">
        <v>12</v>
      </c>
      <c r="D107">
        <f>'Vision Regional'!G18/'Vision Regional'!L18</f>
        <v>0.11540826932324266</v>
      </c>
    </row>
    <row r="108" spans="1:4" hidden="1" x14ac:dyDescent="0.25">
      <c r="A108">
        <v>2033</v>
      </c>
      <c r="B108" t="s">
        <v>5</v>
      </c>
      <c r="C108" t="s">
        <v>12</v>
      </c>
      <c r="D108">
        <f>'Vision Regional'!G19/'Vision Regional'!L19</f>
        <v>0.11669826271428124</v>
      </c>
    </row>
    <row r="109" spans="1:4" hidden="1" x14ac:dyDescent="0.25">
      <c r="A109">
        <v>2034</v>
      </c>
      <c r="B109" t="s">
        <v>5</v>
      </c>
      <c r="C109" t="s">
        <v>12</v>
      </c>
      <c r="D109">
        <f>'Vision Regional'!G20/'Vision Regional'!L20</f>
        <v>0.11794229662805478</v>
      </c>
    </row>
    <row r="110" spans="1:4" hidden="1" x14ac:dyDescent="0.25">
      <c r="A110">
        <v>2035</v>
      </c>
      <c r="B110" t="s">
        <v>5</v>
      </c>
      <c r="C110" t="s">
        <v>12</v>
      </c>
      <c r="D110">
        <f>'Vision Regional'!G21/'Vision Regional'!L21</f>
        <v>0.11910652856967004</v>
      </c>
    </row>
    <row r="111" spans="1:4" hidden="1" x14ac:dyDescent="0.25">
      <c r="A111">
        <v>2036</v>
      </c>
      <c r="B111" t="s">
        <v>5</v>
      </c>
      <c r="C111" t="s">
        <v>12</v>
      </c>
      <c r="D111">
        <f>'Vision Regional'!G22/'Vision Regional'!L22</f>
        <v>0.12035182062919145</v>
      </c>
    </row>
    <row r="112" spans="1:4" hidden="1" x14ac:dyDescent="0.25">
      <c r="A112">
        <v>2037</v>
      </c>
      <c r="B112" t="s">
        <v>5</v>
      </c>
      <c r="C112" t="s">
        <v>12</v>
      </c>
      <c r="D112">
        <f>'Vision Regional'!G23/'Vision Regional'!L23</f>
        <v>0.12140883013876451</v>
      </c>
    </row>
    <row r="113" spans="1:4" hidden="1" x14ac:dyDescent="0.25">
      <c r="A113">
        <v>2038</v>
      </c>
      <c r="B113" t="s">
        <v>5</v>
      </c>
      <c r="C113" t="s">
        <v>12</v>
      </c>
      <c r="D113">
        <f>'Vision Regional'!G24/'Vision Regional'!L24</f>
        <v>0.12232331598687257</v>
      </c>
    </row>
    <row r="114" spans="1:4" hidden="1" x14ac:dyDescent="0.25">
      <c r="A114">
        <v>2039</v>
      </c>
      <c r="B114" t="s">
        <v>5</v>
      </c>
      <c r="C114" t="s">
        <v>12</v>
      </c>
      <c r="D114">
        <f>'Vision Regional'!G25/'Vision Regional'!L25</f>
        <v>0.12309130776202344</v>
      </c>
    </row>
    <row r="115" spans="1:4" hidden="1" x14ac:dyDescent="0.25">
      <c r="A115">
        <v>2040</v>
      </c>
      <c r="B115" t="s">
        <v>5</v>
      </c>
      <c r="C115" t="s">
        <v>12</v>
      </c>
      <c r="D115">
        <f>'Vision Regional'!G26/'Vision Regional'!L26</f>
        <v>0.12379000941449445</v>
      </c>
    </row>
    <row r="116" spans="1:4" hidden="1" x14ac:dyDescent="0.25">
      <c r="A116">
        <v>2041</v>
      </c>
      <c r="B116" t="s">
        <v>5</v>
      </c>
      <c r="C116" t="s">
        <v>12</v>
      </c>
      <c r="D116">
        <f>'Vision Regional'!G27/'Vision Regional'!L27</f>
        <v>0.1240172628120135</v>
      </c>
    </row>
    <row r="117" spans="1:4" hidden="1" x14ac:dyDescent="0.25">
      <c r="A117">
        <v>2042</v>
      </c>
      <c r="B117" t="s">
        <v>5</v>
      </c>
      <c r="C117" t="s">
        <v>12</v>
      </c>
      <c r="D117">
        <f>'Vision Regional'!G28/'Vision Regional'!L28</f>
        <v>0.12421476720550816</v>
      </c>
    </row>
    <row r="118" spans="1:4" hidden="1" x14ac:dyDescent="0.25">
      <c r="A118">
        <v>2043</v>
      </c>
      <c r="B118" t="s">
        <v>5</v>
      </c>
      <c r="C118" t="s">
        <v>12</v>
      </c>
      <c r="D118">
        <f>'Vision Regional'!G29/'Vision Regional'!L29</f>
        <v>0.12440269597439174</v>
      </c>
    </row>
    <row r="119" spans="1:4" hidden="1" x14ac:dyDescent="0.25">
      <c r="A119">
        <v>2044</v>
      </c>
      <c r="B119" t="s">
        <v>5</v>
      </c>
      <c r="C119" t="s">
        <v>12</v>
      </c>
      <c r="D119">
        <f>'Vision Regional'!G30/'Vision Regional'!L30</f>
        <v>0.12464289912875431</v>
      </c>
    </row>
    <row r="120" spans="1:4" hidden="1" x14ac:dyDescent="0.25">
      <c r="A120">
        <v>2045</v>
      </c>
      <c r="B120" t="s">
        <v>5</v>
      </c>
      <c r="C120" t="s">
        <v>12</v>
      </c>
      <c r="D120">
        <f>'Vision Regional'!G31/'Vision Regional'!L31</f>
        <v>0.12492760880444444</v>
      </c>
    </row>
    <row r="121" spans="1:4" hidden="1" x14ac:dyDescent="0.25">
      <c r="A121">
        <v>2046</v>
      </c>
      <c r="B121" t="s">
        <v>5</v>
      </c>
      <c r="C121" t="s">
        <v>12</v>
      </c>
      <c r="D121">
        <f>'Vision Regional'!G32/'Vision Regional'!L32</f>
        <v>0.12524087081030125</v>
      </c>
    </row>
    <row r="122" spans="1:4" hidden="1" x14ac:dyDescent="0.25">
      <c r="A122">
        <v>2047</v>
      </c>
      <c r="B122" t="s">
        <v>5</v>
      </c>
      <c r="C122" t="s">
        <v>12</v>
      </c>
      <c r="D122">
        <f>'Vision Regional'!G33/'Vision Regional'!L33</f>
        <v>0.12561220030675244</v>
      </c>
    </row>
    <row r="123" spans="1:4" hidden="1" x14ac:dyDescent="0.25">
      <c r="A123">
        <v>2048</v>
      </c>
      <c r="B123" t="s">
        <v>5</v>
      </c>
      <c r="C123" t="s">
        <v>12</v>
      </c>
      <c r="D123">
        <f>'Vision Regional'!G34/'Vision Regional'!L34</f>
        <v>0.12604665143830865</v>
      </c>
    </row>
    <row r="124" spans="1:4" hidden="1" x14ac:dyDescent="0.25">
      <c r="A124">
        <v>2049</v>
      </c>
      <c r="B124" t="s">
        <v>5</v>
      </c>
      <c r="C124" t="s">
        <v>12</v>
      </c>
      <c r="D124">
        <f>'Vision Regional'!G35/'Vision Regional'!L35</f>
        <v>0.12650778825699435</v>
      </c>
    </row>
    <row r="125" spans="1:4" hidden="1" x14ac:dyDescent="0.25">
      <c r="A125">
        <v>2050</v>
      </c>
      <c r="B125" t="s">
        <v>5</v>
      </c>
      <c r="C125" t="s">
        <v>12</v>
      </c>
      <c r="D125">
        <f>'Vision Regional'!G36/'Vision Regional'!L36</f>
        <v>0.1270345035970343</v>
      </c>
    </row>
    <row r="126" spans="1:4" hidden="1" x14ac:dyDescent="0.25">
      <c r="A126">
        <v>2020</v>
      </c>
      <c r="B126" t="s">
        <v>5</v>
      </c>
      <c r="C126" t="s">
        <v>13</v>
      </c>
      <c r="D126">
        <f>D127</f>
        <v>9.7290764836757332E-2</v>
      </c>
    </row>
    <row r="127" spans="1:4" hidden="1" x14ac:dyDescent="0.25">
      <c r="A127">
        <v>2021</v>
      </c>
      <c r="B127" t="s">
        <v>5</v>
      </c>
      <c r="C127" t="s">
        <v>13</v>
      </c>
      <c r="D127">
        <f>'Vision Regional'!H7/'Vision Regional'!M7</f>
        <v>9.7290764836757332E-2</v>
      </c>
    </row>
    <row r="128" spans="1:4" hidden="1" x14ac:dyDescent="0.25">
      <c r="A128">
        <v>2022</v>
      </c>
      <c r="B128" t="s">
        <v>5</v>
      </c>
      <c r="C128" t="s">
        <v>13</v>
      </c>
      <c r="D128">
        <f>'Vision Regional'!H8/'Vision Regional'!M8</f>
        <v>9.8053892475450627E-2</v>
      </c>
    </row>
    <row r="129" spans="1:4" hidden="1" x14ac:dyDescent="0.25">
      <c r="A129">
        <v>2023</v>
      </c>
      <c r="B129" t="s">
        <v>5</v>
      </c>
      <c r="C129" t="s">
        <v>13</v>
      </c>
      <c r="D129">
        <f>'Vision Regional'!H9/'Vision Regional'!M9</f>
        <v>9.8907553904480472E-2</v>
      </c>
    </row>
    <row r="130" spans="1:4" hidden="1" x14ac:dyDescent="0.25">
      <c r="A130">
        <v>2024</v>
      </c>
      <c r="B130" t="s">
        <v>5</v>
      </c>
      <c r="C130" t="s">
        <v>13</v>
      </c>
      <c r="D130">
        <f>'Vision Regional'!H10/'Vision Regional'!M10</f>
        <v>0.101122277073872</v>
      </c>
    </row>
    <row r="131" spans="1:4" hidden="1" x14ac:dyDescent="0.25">
      <c r="A131">
        <v>2025</v>
      </c>
      <c r="B131" t="s">
        <v>5</v>
      </c>
      <c r="C131" t="s">
        <v>13</v>
      </c>
      <c r="D131">
        <f>'Vision Regional'!H11/'Vision Regional'!M11</f>
        <v>0.10278595760710954</v>
      </c>
    </row>
    <row r="132" spans="1:4" hidden="1" x14ac:dyDescent="0.25">
      <c r="A132">
        <v>2026</v>
      </c>
      <c r="B132" t="s">
        <v>5</v>
      </c>
      <c r="C132" t="s">
        <v>13</v>
      </c>
      <c r="D132">
        <f>'Vision Regional'!H12/'Vision Regional'!M12</f>
        <v>0.10401361658195174</v>
      </c>
    </row>
    <row r="133" spans="1:4" hidden="1" x14ac:dyDescent="0.25">
      <c r="A133">
        <v>2027</v>
      </c>
      <c r="B133" t="s">
        <v>5</v>
      </c>
      <c r="C133" t="s">
        <v>13</v>
      </c>
      <c r="D133">
        <f>'Vision Regional'!H13/'Vision Regional'!M13</f>
        <v>0.10515693862559013</v>
      </c>
    </row>
    <row r="134" spans="1:4" hidden="1" x14ac:dyDescent="0.25">
      <c r="A134">
        <v>2028</v>
      </c>
      <c r="B134" t="s">
        <v>5</v>
      </c>
      <c r="C134" t="s">
        <v>13</v>
      </c>
      <c r="D134">
        <f>'Vision Regional'!H14/'Vision Regional'!M14</f>
        <v>0.1068871847257556</v>
      </c>
    </row>
    <row r="135" spans="1:4" hidden="1" x14ac:dyDescent="0.25">
      <c r="A135">
        <v>2029</v>
      </c>
      <c r="B135" t="s">
        <v>5</v>
      </c>
      <c r="C135" t="s">
        <v>13</v>
      </c>
      <c r="D135">
        <f>'Vision Regional'!H15/'Vision Regional'!M15</f>
        <v>0.10809009906393162</v>
      </c>
    </row>
    <row r="136" spans="1:4" hidden="1" x14ac:dyDescent="0.25">
      <c r="A136">
        <v>2030</v>
      </c>
      <c r="B136" t="s">
        <v>5</v>
      </c>
      <c r="C136" t="s">
        <v>13</v>
      </c>
      <c r="D136">
        <f>'Vision Regional'!H16/'Vision Regional'!M16</f>
        <v>0.10915765234479199</v>
      </c>
    </row>
    <row r="137" spans="1:4" hidden="1" x14ac:dyDescent="0.25">
      <c r="A137">
        <v>2031</v>
      </c>
      <c r="B137" t="s">
        <v>5</v>
      </c>
      <c r="C137" t="s">
        <v>13</v>
      </c>
      <c r="D137">
        <f>'Vision Regional'!H17/'Vision Regional'!M17</f>
        <v>0.10996338434934989</v>
      </c>
    </row>
    <row r="138" spans="1:4" hidden="1" x14ac:dyDescent="0.25">
      <c r="A138">
        <v>2032</v>
      </c>
      <c r="B138" t="s">
        <v>5</v>
      </c>
      <c r="C138" t="s">
        <v>13</v>
      </c>
      <c r="D138">
        <f>'Vision Regional'!H18/'Vision Regional'!M18</f>
        <v>0.11167750310809581</v>
      </c>
    </row>
    <row r="139" spans="1:4" hidden="1" x14ac:dyDescent="0.25">
      <c r="A139">
        <v>2033</v>
      </c>
      <c r="B139" t="s">
        <v>5</v>
      </c>
      <c r="C139" t="s">
        <v>13</v>
      </c>
      <c r="D139">
        <f>'Vision Regional'!H19/'Vision Regional'!M19</f>
        <v>0.11315812523484732</v>
      </c>
    </row>
    <row r="140" spans="1:4" hidden="1" x14ac:dyDescent="0.25">
      <c r="A140">
        <v>2034</v>
      </c>
      <c r="B140" t="s">
        <v>5</v>
      </c>
      <c r="C140" t="s">
        <v>13</v>
      </c>
      <c r="D140">
        <f>'Vision Regional'!H20/'Vision Regional'!M20</f>
        <v>0.1141987694021571</v>
      </c>
    </row>
    <row r="141" spans="1:4" hidden="1" x14ac:dyDescent="0.25">
      <c r="A141">
        <v>2035</v>
      </c>
      <c r="B141" t="s">
        <v>5</v>
      </c>
      <c r="C141" t="s">
        <v>13</v>
      </c>
      <c r="D141">
        <f>'Vision Regional'!H21/'Vision Regional'!M21</f>
        <v>0.11520903970403738</v>
      </c>
    </row>
    <row r="142" spans="1:4" hidden="1" x14ac:dyDescent="0.25">
      <c r="A142">
        <v>2036</v>
      </c>
      <c r="B142" t="s">
        <v>5</v>
      </c>
      <c r="C142" t="s">
        <v>13</v>
      </c>
      <c r="D142">
        <f>'Vision Regional'!H22/'Vision Regional'!M22</f>
        <v>0.11670333018500438</v>
      </c>
    </row>
    <row r="143" spans="1:4" hidden="1" x14ac:dyDescent="0.25">
      <c r="A143">
        <v>2037</v>
      </c>
      <c r="B143" t="s">
        <v>5</v>
      </c>
      <c r="C143" t="s">
        <v>13</v>
      </c>
      <c r="D143">
        <f>'Vision Regional'!H23/'Vision Regional'!M23</f>
        <v>0.11775910590535722</v>
      </c>
    </row>
    <row r="144" spans="1:4" hidden="1" x14ac:dyDescent="0.25">
      <c r="A144">
        <v>2038</v>
      </c>
      <c r="B144" t="s">
        <v>5</v>
      </c>
      <c r="C144" t="s">
        <v>13</v>
      </c>
      <c r="D144">
        <f>'Vision Regional'!H24/'Vision Regional'!M24</f>
        <v>0.11883525705664892</v>
      </c>
    </row>
    <row r="145" spans="1:4" hidden="1" x14ac:dyDescent="0.25">
      <c r="A145">
        <v>2039</v>
      </c>
      <c r="B145" t="s">
        <v>5</v>
      </c>
      <c r="C145" t="s">
        <v>13</v>
      </c>
      <c r="D145">
        <f>'Vision Regional'!H25/'Vision Regional'!M25</f>
        <v>0.11992453445203589</v>
      </c>
    </row>
    <row r="146" spans="1:4" hidden="1" x14ac:dyDescent="0.25">
      <c r="A146">
        <v>2040</v>
      </c>
      <c r="B146" t="s">
        <v>5</v>
      </c>
      <c r="C146" t="s">
        <v>13</v>
      </c>
      <c r="D146">
        <f>'Vision Regional'!H26/'Vision Regional'!M26</f>
        <v>0.1210401447314344</v>
      </c>
    </row>
    <row r="147" spans="1:4" hidden="1" x14ac:dyDescent="0.25">
      <c r="A147">
        <v>2041</v>
      </c>
      <c r="B147" t="s">
        <v>5</v>
      </c>
      <c r="C147" t="s">
        <v>13</v>
      </c>
      <c r="D147">
        <f>'Vision Regional'!H27/'Vision Regional'!M27</f>
        <v>0.12158932513366065</v>
      </c>
    </row>
    <row r="148" spans="1:4" hidden="1" x14ac:dyDescent="0.25">
      <c r="A148">
        <v>2042</v>
      </c>
      <c r="B148" t="s">
        <v>5</v>
      </c>
      <c r="C148" t="s">
        <v>13</v>
      </c>
      <c r="D148">
        <f>'Vision Regional'!H28/'Vision Regional'!M28</f>
        <v>0.12235577546780281</v>
      </c>
    </row>
    <row r="149" spans="1:4" hidden="1" x14ac:dyDescent="0.25">
      <c r="A149">
        <v>2043</v>
      </c>
      <c r="B149" t="s">
        <v>5</v>
      </c>
      <c r="C149" t="s">
        <v>13</v>
      </c>
      <c r="D149">
        <f>'Vision Regional'!H29/'Vision Regional'!M29</f>
        <v>0.12314638657865389</v>
      </c>
    </row>
    <row r="150" spans="1:4" hidden="1" x14ac:dyDescent="0.25">
      <c r="A150">
        <v>2044</v>
      </c>
      <c r="B150" t="s">
        <v>5</v>
      </c>
      <c r="C150" t="s">
        <v>13</v>
      </c>
      <c r="D150">
        <f>'Vision Regional'!H30/'Vision Regional'!M30</f>
        <v>0.12396030761507204</v>
      </c>
    </row>
    <row r="151" spans="1:4" hidden="1" x14ac:dyDescent="0.25">
      <c r="A151">
        <v>2045</v>
      </c>
      <c r="B151" t="s">
        <v>5</v>
      </c>
      <c r="C151" t="s">
        <v>13</v>
      </c>
      <c r="D151">
        <f>'Vision Regional'!H31/'Vision Regional'!M31</f>
        <v>0.12479340106882668</v>
      </c>
    </row>
    <row r="152" spans="1:4" hidden="1" x14ac:dyDescent="0.25">
      <c r="A152">
        <v>2046</v>
      </c>
      <c r="B152" t="s">
        <v>5</v>
      </c>
      <c r="C152" t="s">
        <v>13</v>
      </c>
      <c r="D152">
        <f>'Vision Regional'!H32/'Vision Regional'!M32</f>
        <v>0.125646089529972</v>
      </c>
    </row>
    <row r="153" spans="1:4" hidden="1" x14ac:dyDescent="0.25">
      <c r="A153">
        <v>2047</v>
      </c>
      <c r="B153" t="s">
        <v>5</v>
      </c>
      <c r="C153" t="s">
        <v>13</v>
      </c>
      <c r="D153">
        <f>'Vision Regional'!H33/'Vision Regional'!M33</f>
        <v>0.12651509422621104</v>
      </c>
    </row>
    <row r="154" spans="1:4" hidden="1" x14ac:dyDescent="0.25">
      <c r="A154">
        <v>2048</v>
      </c>
      <c r="B154" t="s">
        <v>5</v>
      </c>
      <c r="C154" t="s">
        <v>13</v>
      </c>
      <c r="D154">
        <f>'Vision Regional'!H34/'Vision Regional'!M34</f>
        <v>0.12739894445181452</v>
      </c>
    </row>
    <row r="155" spans="1:4" hidden="1" x14ac:dyDescent="0.25">
      <c r="A155">
        <v>2049</v>
      </c>
      <c r="B155" t="s">
        <v>5</v>
      </c>
      <c r="C155" t="s">
        <v>13</v>
      </c>
      <c r="D155">
        <f>'Vision Regional'!H35/'Vision Regional'!M35</f>
        <v>0.12827916211134469</v>
      </c>
    </row>
    <row r="156" spans="1:4" hidden="1" x14ac:dyDescent="0.25">
      <c r="A156">
        <v>2050</v>
      </c>
      <c r="B156" t="s">
        <v>5</v>
      </c>
      <c r="C156" t="s">
        <v>13</v>
      </c>
      <c r="D156">
        <f>'Vision Regional'!H36/'Vision Regional'!M36</f>
        <v>0.12917362994636367</v>
      </c>
    </row>
    <row r="157" spans="1:4" hidden="1" x14ac:dyDescent="0.25">
      <c r="A157">
        <v>2020</v>
      </c>
      <c r="B157" t="s">
        <v>5</v>
      </c>
      <c r="C157" t="s">
        <v>14</v>
      </c>
      <c r="D157">
        <f>D158</f>
        <v>0.11546268195104624</v>
      </c>
    </row>
    <row r="158" spans="1:4" hidden="1" x14ac:dyDescent="0.25">
      <c r="A158">
        <v>2021</v>
      </c>
      <c r="B158" t="s">
        <v>5</v>
      </c>
      <c r="C158" t="s">
        <v>14</v>
      </c>
      <c r="D158">
        <f>'Vision Regional'!I7/'Vision Regional'!N7</f>
        <v>0.11546268195104624</v>
      </c>
    </row>
    <row r="159" spans="1:4" hidden="1" x14ac:dyDescent="0.25">
      <c r="A159">
        <v>2022</v>
      </c>
      <c r="B159" t="s">
        <v>5</v>
      </c>
      <c r="C159" t="s">
        <v>14</v>
      </c>
      <c r="D159">
        <f>'Vision Regional'!I8/'Vision Regional'!N8</f>
        <v>0.11523260995473299</v>
      </c>
    </row>
    <row r="160" spans="1:4" hidden="1" x14ac:dyDescent="0.25">
      <c r="A160">
        <v>2023</v>
      </c>
      <c r="B160" t="s">
        <v>5</v>
      </c>
      <c r="C160" t="s">
        <v>14</v>
      </c>
      <c r="D160">
        <f>'Vision Regional'!I9/'Vision Regional'!N9</f>
        <v>0.11513603772245493</v>
      </c>
    </row>
    <row r="161" spans="1:4" hidden="1" x14ac:dyDescent="0.25">
      <c r="A161">
        <v>2024</v>
      </c>
      <c r="B161" t="s">
        <v>5</v>
      </c>
      <c r="C161" t="s">
        <v>14</v>
      </c>
      <c r="D161">
        <f>'Vision Regional'!I10/'Vision Regional'!N10</f>
        <v>0.11595506671854738</v>
      </c>
    </row>
    <row r="162" spans="1:4" hidden="1" x14ac:dyDescent="0.25">
      <c r="A162">
        <v>2025</v>
      </c>
      <c r="B162" t="s">
        <v>5</v>
      </c>
      <c r="C162" t="s">
        <v>14</v>
      </c>
      <c r="D162">
        <f>'Vision Regional'!I11/'Vision Regional'!N11</f>
        <v>0.11670966658581429</v>
      </c>
    </row>
    <row r="163" spans="1:4" hidden="1" x14ac:dyDescent="0.25">
      <c r="A163">
        <v>2026</v>
      </c>
      <c r="B163" t="s">
        <v>5</v>
      </c>
      <c r="C163" t="s">
        <v>14</v>
      </c>
      <c r="D163">
        <f>'Vision Regional'!I12/'Vision Regional'!N12</f>
        <v>0.11672865590720208</v>
      </c>
    </row>
    <row r="164" spans="1:4" hidden="1" x14ac:dyDescent="0.25">
      <c r="A164">
        <v>2027</v>
      </c>
      <c r="B164" t="s">
        <v>5</v>
      </c>
      <c r="C164" t="s">
        <v>14</v>
      </c>
      <c r="D164">
        <f>'Vision Regional'!I13/'Vision Regional'!N13</f>
        <v>0.11654796886473652</v>
      </c>
    </row>
    <row r="165" spans="1:4" hidden="1" x14ac:dyDescent="0.25">
      <c r="A165">
        <v>2028</v>
      </c>
      <c r="B165" t="s">
        <v>5</v>
      </c>
      <c r="C165" t="s">
        <v>14</v>
      </c>
      <c r="D165">
        <f>'Vision Regional'!I14/'Vision Regional'!N14</f>
        <v>0.11649328798718381</v>
      </c>
    </row>
    <row r="166" spans="1:4" hidden="1" x14ac:dyDescent="0.25">
      <c r="A166">
        <v>2029</v>
      </c>
      <c r="B166" t="s">
        <v>5</v>
      </c>
      <c r="C166" t="s">
        <v>14</v>
      </c>
      <c r="D166">
        <f>'Vision Regional'!I15/'Vision Regional'!N15</f>
        <v>0.11661488847658738</v>
      </c>
    </row>
    <row r="167" spans="1:4" hidden="1" x14ac:dyDescent="0.25">
      <c r="A167">
        <v>2030</v>
      </c>
      <c r="B167" t="s">
        <v>5</v>
      </c>
      <c r="C167" t="s">
        <v>14</v>
      </c>
      <c r="D167">
        <f>'Vision Regional'!I16/'Vision Regional'!N16</f>
        <v>0.11690307309440062</v>
      </c>
    </row>
    <row r="168" spans="1:4" hidden="1" x14ac:dyDescent="0.25">
      <c r="A168">
        <v>2031</v>
      </c>
      <c r="B168" t="s">
        <v>5</v>
      </c>
      <c r="C168" t="s">
        <v>14</v>
      </c>
      <c r="D168">
        <f>'Vision Regional'!I17/'Vision Regional'!N17</f>
        <v>0.11730978029494132</v>
      </c>
    </row>
    <row r="169" spans="1:4" hidden="1" x14ac:dyDescent="0.25">
      <c r="A169">
        <v>2032</v>
      </c>
      <c r="B169" t="s">
        <v>5</v>
      </c>
      <c r="C169" t="s">
        <v>14</v>
      </c>
      <c r="D169">
        <f>'Vision Regional'!I18/'Vision Regional'!N18</f>
        <v>0.11811758928124876</v>
      </c>
    </row>
    <row r="170" spans="1:4" hidden="1" x14ac:dyDescent="0.25">
      <c r="A170">
        <v>2033</v>
      </c>
      <c r="B170" t="s">
        <v>5</v>
      </c>
      <c r="C170" t="s">
        <v>14</v>
      </c>
      <c r="D170">
        <f>'Vision Regional'!I19/'Vision Regional'!N19</f>
        <v>0.11878764924467866</v>
      </c>
    </row>
    <row r="171" spans="1:4" hidden="1" x14ac:dyDescent="0.25">
      <c r="A171">
        <v>2034</v>
      </c>
      <c r="B171" t="s">
        <v>5</v>
      </c>
      <c r="C171" t="s">
        <v>14</v>
      </c>
      <c r="D171">
        <f>'Vision Regional'!I20/'Vision Regional'!N20</f>
        <v>0.11949115757843912</v>
      </c>
    </row>
    <row r="172" spans="1:4" hidden="1" x14ac:dyDescent="0.25">
      <c r="A172">
        <v>2035</v>
      </c>
      <c r="B172" t="s">
        <v>5</v>
      </c>
      <c r="C172" t="s">
        <v>14</v>
      </c>
      <c r="D172">
        <f>'Vision Regional'!I21/'Vision Regional'!N21</f>
        <v>0.12024133844709993</v>
      </c>
    </row>
    <row r="173" spans="1:4" hidden="1" x14ac:dyDescent="0.25">
      <c r="A173">
        <v>2036</v>
      </c>
      <c r="B173" t="s">
        <v>5</v>
      </c>
      <c r="C173" t="s">
        <v>14</v>
      </c>
      <c r="D173">
        <f>'Vision Regional'!I22/'Vision Regional'!N22</f>
        <v>0.12117426524837636</v>
      </c>
    </row>
    <row r="174" spans="1:4" hidden="1" x14ac:dyDescent="0.25">
      <c r="A174">
        <v>2037</v>
      </c>
      <c r="B174" t="s">
        <v>5</v>
      </c>
      <c r="C174" t="s">
        <v>14</v>
      </c>
      <c r="D174">
        <f>'Vision Regional'!I23/'Vision Regional'!N23</f>
        <v>0.12203988030379963</v>
      </c>
    </row>
    <row r="175" spans="1:4" hidden="1" x14ac:dyDescent="0.25">
      <c r="A175">
        <v>2038</v>
      </c>
      <c r="B175" t="s">
        <v>5</v>
      </c>
      <c r="C175" t="s">
        <v>14</v>
      </c>
      <c r="D175">
        <f>'Vision Regional'!I24/'Vision Regional'!N24</f>
        <v>0.12293052147499224</v>
      </c>
    </row>
    <row r="176" spans="1:4" hidden="1" x14ac:dyDescent="0.25">
      <c r="A176">
        <v>2039</v>
      </c>
      <c r="B176" t="s">
        <v>5</v>
      </c>
      <c r="C176" t="s">
        <v>14</v>
      </c>
      <c r="D176">
        <f>'Vision Regional'!I25/'Vision Regional'!N25</f>
        <v>0.12377460662679186</v>
      </c>
    </row>
    <row r="177" spans="1:4" hidden="1" x14ac:dyDescent="0.25">
      <c r="A177">
        <v>2040</v>
      </c>
      <c r="B177" t="s">
        <v>5</v>
      </c>
      <c r="C177" t="s">
        <v>14</v>
      </c>
      <c r="D177">
        <f>'Vision Regional'!I26/'Vision Regional'!N26</f>
        <v>0.12468253453779771</v>
      </c>
    </row>
    <row r="178" spans="1:4" hidden="1" x14ac:dyDescent="0.25">
      <c r="A178">
        <v>2041</v>
      </c>
      <c r="B178" t="s">
        <v>5</v>
      </c>
      <c r="C178" t="s">
        <v>14</v>
      </c>
      <c r="D178">
        <f>'Vision Regional'!I27/'Vision Regional'!N27</f>
        <v>0.1251834537420044</v>
      </c>
    </row>
    <row r="179" spans="1:4" hidden="1" x14ac:dyDescent="0.25">
      <c r="A179">
        <v>2042</v>
      </c>
      <c r="B179" t="s">
        <v>5</v>
      </c>
      <c r="C179" t="s">
        <v>14</v>
      </c>
      <c r="D179">
        <f>'Vision Regional'!I28/'Vision Regional'!N28</f>
        <v>0.12575920318894493</v>
      </c>
    </row>
    <row r="180" spans="1:4" hidden="1" x14ac:dyDescent="0.25">
      <c r="A180">
        <v>2043</v>
      </c>
      <c r="B180" t="s">
        <v>5</v>
      </c>
      <c r="C180" t="s">
        <v>14</v>
      </c>
      <c r="D180">
        <f>'Vision Regional'!I29/'Vision Regional'!N29</f>
        <v>0.12641485494038304</v>
      </c>
    </row>
    <row r="181" spans="1:4" hidden="1" x14ac:dyDescent="0.25">
      <c r="A181">
        <v>2044</v>
      </c>
      <c r="B181" t="s">
        <v>5</v>
      </c>
      <c r="C181" t="s">
        <v>14</v>
      </c>
      <c r="D181">
        <f>'Vision Regional'!I30/'Vision Regional'!N30</f>
        <v>0.12710011387844936</v>
      </c>
    </row>
    <row r="182" spans="1:4" hidden="1" x14ac:dyDescent="0.25">
      <c r="A182">
        <v>2045</v>
      </c>
      <c r="B182" t="s">
        <v>5</v>
      </c>
      <c r="C182" t="s">
        <v>14</v>
      </c>
      <c r="D182">
        <f>'Vision Regional'!I31/'Vision Regional'!N31</f>
        <v>0.12782087752624299</v>
      </c>
    </row>
    <row r="183" spans="1:4" hidden="1" x14ac:dyDescent="0.25">
      <c r="A183">
        <v>2046</v>
      </c>
      <c r="B183" t="s">
        <v>5</v>
      </c>
      <c r="C183" t="s">
        <v>14</v>
      </c>
      <c r="D183">
        <f>'Vision Regional'!I32/'Vision Regional'!N32</f>
        <v>0.12856241199695376</v>
      </c>
    </row>
    <row r="184" spans="1:4" hidden="1" x14ac:dyDescent="0.25">
      <c r="A184">
        <v>2047</v>
      </c>
      <c r="B184" t="s">
        <v>5</v>
      </c>
      <c r="C184" t="s">
        <v>14</v>
      </c>
      <c r="D184">
        <f>'Vision Regional'!I33/'Vision Regional'!N33</f>
        <v>0.12934136033590937</v>
      </c>
    </row>
    <row r="185" spans="1:4" hidden="1" x14ac:dyDescent="0.25">
      <c r="A185">
        <v>2048</v>
      </c>
      <c r="B185" t="s">
        <v>5</v>
      </c>
      <c r="C185" t="s">
        <v>14</v>
      </c>
      <c r="D185">
        <f>'Vision Regional'!I34/'Vision Regional'!N34</f>
        <v>0.13013764350661941</v>
      </c>
    </row>
    <row r="186" spans="1:4" hidden="1" x14ac:dyDescent="0.25">
      <c r="A186">
        <v>2049</v>
      </c>
      <c r="B186" t="s">
        <v>5</v>
      </c>
      <c r="C186" t="s">
        <v>14</v>
      </c>
      <c r="D186">
        <f>'Vision Regional'!I35/'Vision Regional'!N35</f>
        <v>0.13096119060660161</v>
      </c>
    </row>
    <row r="187" spans="1:4" hidden="1" x14ac:dyDescent="0.25">
      <c r="A187">
        <v>2050</v>
      </c>
      <c r="B187" t="s">
        <v>5</v>
      </c>
      <c r="C187" t="s">
        <v>14</v>
      </c>
      <c r="D187">
        <f>'Vision Regional'!I36/'Vision Regional'!N36</f>
        <v>0.13179473530989128</v>
      </c>
    </row>
  </sheetData>
  <autoFilter ref="A1:D187">
    <filterColumn colId="0">
      <filters>
        <filter val="2030"/>
        <filter val="2031"/>
      </filters>
    </filterColumn>
    <filterColumn colId="2">
      <filters>
        <filter val="NOx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B1" workbookViewId="0">
      <selection activeCell="B16" sqref="A16:XFD16"/>
    </sheetView>
  </sheetViews>
  <sheetFormatPr defaultRowHeight="15" x14ac:dyDescent="0.25"/>
  <cols>
    <col min="1" max="1" width="20.5703125" customWidth="1"/>
    <col min="2" max="2" width="16.28515625" customWidth="1"/>
    <col min="3" max="4" width="12" customWidth="1"/>
    <col min="5" max="5" width="12" bestFit="1" customWidth="1"/>
    <col min="6" max="6" width="20.5703125" customWidth="1"/>
    <col min="7" max="7" width="16.28515625" customWidth="1"/>
    <col min="8" max="8" width="12" customWidth="1"/>
    <col min="9" max="9" width="12" bestFit="1" customWidth="1"/>
  </cols>
  <sheetData>
    <row r="1" spans="1:14" x14ac:dyDescent="0.25">
      <c r="A1" t="s">
        <v>0</v>
      </c>
      <c r="K1" t="s">
        <v>1</v>
      </c>
      <c r="L1" t="s">
        <v>2</v>
      </c>
    </row>
    <row r="2" spans="1:14" x14ac:dyDescent="0.25">
      <c r="A2" t="s">
        <v>3</v>
      </c>
      <c r="B2" t="s">
        <v>4</v>
      </c>
      <c r="F2" t="s">
        <v>3</v>
      </c>
      <c r="G2" t="s">
        <v>5</v>
      </c>
      <c r="K2" t="s">
        <v>6</v>
      </c>
      <c r="L2" t="s">
        <v>7</v>
      </c>
    </row>
    <row r="4" spans="1:14" x14ac:dyDescent="0.25">
      <c r="A4" t="s">
        <v>8</v>
      </c>
      <c r="B4" t="s">
        <v>9</v>
      </c>
      <c r="F4" t="s">
        <v>8</v>
      </c>
      <c r="G4" t="s">
        <v>9</v>
      </c>
      <c r="K4" t="s">
        <v>10</v>
      </c>
      <c r="L4" t="s">
        <v>9</v>
      </c>
    </row>
    <row r="5" spans="1:14" x14ac:dyDescent="0.25">
      <c r="A5" t="s">
        <v>11</v>
      </c>
      <c r="B5" t="s">
        <v>12</v>
      </c>
      <c r="C5" t="s">
        <v>13</v>
      </c>
      <c r="D5" t="s">
        <v>14</v>
      </c>
      <c r="F5" t="s">
        <v>11</v>
      </c>
      <c r="G5" t="s">
        <v>12</v>
      </c>
      <c r="H5" t="s">
        <v>13</v>
      </c>
      <c r="I5" t="s">
        <v>14</v>
      </c>
      <c r="K5" t="s">
        <v>11</v>
      </c>
      <c r="L5" t="s">
        <v>12</v>
      </c>
      <c r="M5" t="s">
        <v>13</v>
      </c>
      <c r="N5" t="s">
        <v>14</v>
      </c>
    </row>
    <row r="6" spans="1:14" x14ac:dyDescent="0.25">
      <c r="A6" s="1">
        <v>2020</v>
      </c>
      <c r="B6" s="2">
        <v>0</v>
      </c>
      <c r="C6" s="2">
        <v>0</v>
      </c>
      <c r="D6" s="2">
        <v>0</v>
      </c>
      <c r="F6" s="1">
        <v>2020</v>
      </c>
      <c r="G6" s="2">
        <v>0</v>
      </c>
      <c r="H6" s="2">
        <v>0</v>
      </c>
      <c r="I6" s="2">
        <v>0</v>
      </c>
      <c r="K6">
        <v>2020</v>
      </c>
      <c r="L6">
        <v>0</v>
      </c>
      <c r="M6">
        <v>0</v>
      </c>
      <c r="N6">
        <v>0</v>
      </c>
    </row>
    <row r="7" spans="1:14" x14ac:dyDescent="0.25">
      <c r="A7" s="1">
        <v>2021</v>
      </c>
      <c r="B7" s="2">
        <v>0.18219769478923808</v>
      </c>
      <c r="C7" s="2">
        <v>4.4538606664639158E-3</v>
      </c>
      <c r="D7" s="2">
        <v>0.23450005898745729</v>
      </c>
      <c r="F7" s="1">
        <v>2021</v>
      </c>
      <c r="G7" s="2">
        <v>5.6625786449473026E-2</v>
      </c>
      <c r="H7" s="2">
        <v>1.0398965107067948E-3</v>
      </c>
      <c r="I7" s="2">
        <v>7.3080762482778283E-2</v>
      </c>
      <c r="K7">
        <v>2021</v>
      </c>
      <c r="L7">
        <v>0.50293622887789979</v>
      </c>
      <c r="M7">
        <v>1.0688542868910744E-2</v>
      </c>
      <c r="N7">
        <v>0.63293837669354502</v>
      </c>
    </row>
    <row r="8" spans="1:14" x14ac:dyDescent="0.25">
      <c r="A8" s="1">
        <v>2022</v>
      </c>
      <c r="B8" s="2">
        <v>0.32708694912740555</v>
      </c>
      <c r="C8" s="2">
        <v>8.8060183202508524E-3</v>
      </c>
      <c r="D8" s="2">
        <v>0.44050813613269924</v>
      </c>
      <c r="F8" s="1">
        <v>2022</v>
      </c>
      <c r="G8" s="2">
        <v>0.1015661945930475</v>
      </c>
      <c r="H8" s="2">
        <v>2.0751979044189295E-3</v>
      </c>
      <c r="I8" s="2">
        <v>0.13693535784901911</v>
      </c>
      <c r="K8">
        <v>2022</v>
      </c>
      <c r="L8">
        <v>0.9053055991786465</v>
      </c>
      <c r="M8">
        <v>2.1163850327905021E-2</v>
      </c>
      <c r="N8">
        <v>1.1883385953230743</v>
      </c>
    </row>
    <row r="9" spans="1:14" x14ac:dyDescent="0.25">
      <c r="A9" s="1">
        <v>2023</v>
      </c>
      <c r="B9" s="2">
        <v>0.44443246088641786</v>
      </c>
      <c r="C9" s="2">
        <v>1.3097725948558181E-2</v>
      </c>
      <c r="D9" s="2">
        <v>0.62552585754647083</v>
      </c>
      <c r="F9" s="1">
        <v>2023</v>
      </c>
      <c r="G9" s="2">
        <v>0.13792009585608511</v>
      </c>
      <c r="H9" s="2">
        <v>3.1175011895728799E-3</v>
      </c>
      <c r="I9" s="2">
        <v>0.19410457423945715</v>
      </c>
      <c r="K9">
        <v>2023</v>
      </c>
      <c r="L9">
        <v>1.2323376281607636</v>
      </c>
      <c r="M9">
        <v>3.1519343735702865E-2</v>
      </c>
      <c r="N9">
        <v>1.6858715835554676</v>
      </c>
    </row>
    <row r="10" spans="1:14" x14ac:dyDescent="0.25">
      <c r="A10" s="1">
        <v>2024</v>
      </c>
      <c r="B10" s="2">
        <v>0.53070989974264648</v>
      </c>
      <c r="C10" s="2">
        <v>1.6976369029417571E-2</v>
      </c>
      <c r="D10" s="2">
        <v>0.78153270591509738</v>
      </c>
      <c r="F10" s="1">
        <v>2024</v>
      </c>
      <c r="G10" s="2">
        <v>0.1673513758770877</v>
      </c>
      <c r="H10" s="2">
        <v>4.1855253186816321E-3</v>
      </c>
      <c r="I10" s="2">
        <v>0.2461686098351592</v>
      </c>
      <c r="K10">
        <v>2024</v>
      </c>
      <c r="L10">
        <v>1.4878785400283618</v>
      </c>
      <c r="M10">
        <v>4.1390734463228274E-2</v>
      </c>
      <c r="N10">
        <v>2.1229655314042759</v>
      </c>
    </row>
    <row r="11" spans="1:14" x14ac:dyDescent="0.25">
      <c r="A11" s="1">
        <v>2025</v>
      </c>
      <c r="B11" s="2">
        <v>0.59964236448595543</v>
      </c>
      <c r="C11" s="2">
        <v>2.0874385781061489E-2</v>
      </c>
      <c r="D11" s="2">
        <v>0.92297537058272638</v>
      </c>
      <c r="F11" s="1">
        <v>2025</v>
      </c>
      <c r="G11" s="2">
        <v>0.19168732800766186</v>
      </c>
      <c r="H11" s="2">
        <v>5.2796868568404653E-3</v>
      </c>
      <c r="I11" s="2">
        <v>0.29479577144120839</v>
      </c>
      <c r="K11">
        <v>2025</v>
      </c>
      <c r="L11">
        <v>1.6978732350187897</v>
      </c>
      <c r="M11">
        <v>5.1365838094553862E-2</v>
      </c>
      <c r="N11">
        <v>2.5258899289584633</v>
      </c>
    </row>
    <row r="12" spans="1:14" x14ac:dyDescent="0.25">
      <c r="A12" s="1">
        <v>2026</v>
      </c>
      <c r="B12" s="2">
        <v>0.69883941677437278</v>
      </c>
      <c r="C12" s="2">
        <v>2.6490129409984076E-2</v>
      </c>
      <c r="D12" s="2">
        <v>1.0818727703609454</v>
      </c>
      <c r="F12" s="1">
        <v>2026</v>
      </c>
      <c r="G12" s="2">
        <v>0.22161488499152604</v>
      </c>
      <c r="H12" s="2">
        <v>6.791411784333401E-3</v>
      </c>
      <c r="I12" s="2">
        <v>0.34547249963351234</v>
      </c>
      <c r="K12">
        <v>2026</v>
      </c>
      <c r="L12">
        <v>1.9763732835928494</v>
      </c>
      <c r="M12">
        <v>6.5293487598159672E-2</v>
      </c>
      <c r="N12">
        <v>2.9596203001614185</v>
      </c>
    </row>
    <row r="13" spans="1:14" x14ac:dyDescent="0.25">
      <c r="A13" s="1">
        <v>2027</v>
      </c>
      <c r="B13" s="2">
        <v>0.81824410014987947</v>
      </c>
      <c r="C13" s="2">
        <v>3.1890039322395314E-2</v>
      </c>
      <c r="D13" s="2">
        <v>1.2440027088363763</v>
      </c>
      <c r="F13" s="1">
        <v>2027</v>
      </c>
      <c r="G13" s="2">
        <v>0.25782193611912962</v>
      </c>
      <c r="H13" s="2">
        <v>8.3023401587309642E-3</v>
      </c>
      <c r="I13" s="2">
        <v>0.39698107094045376</v>
      </c>
      <c r="K13">
        <v>2027</v>
      </c>
      <c r="L13">
        <v>2.3118973709876727</v>
      </c>
      <c r="M13">
        <v>7.8951900533081654E-2</v>
      </c>
      <c r="N13">
        <v>3.406160354464717</v>
      </c>
    </row>
    <row r="14" spans="1:14" x14ac:dyDescent="0.25">
      <c r="A14" s="1">
        <v>2028</v>
      </c>
      <c r="B14" s="2">
        <v>0.95692295207172151</v>
      </c>
      <c r="C14" s="2">
        <v>3.5821254376120382E-2</v>
      </c>
      <c r="D14" s="2">
        <v>1.4119805906206793</v>
      </c>
      <c r="F14" s="1">
        <v>2028</v>
      </c>
      <c r="G14" s="2">
        <v>0.30131522797537613</v>
      </c>
      <c r="H14" s="2">
        <v>9.5588078143794275E-3</v>
      </c>
      <c r="I14" s="2">
        <v>0.45065843420619167</v>
      </c>
      <c r="K14">
        <v>2028</v>
      </c>
      <c r="L14">
        <v>2.7033741672592129</v>
      </c>
      <c r="M14">
        <v>8.9428941728653566E-2</v>
      </c>
      <c r="N14">
        <v>3.8685356211747717</v>
      </c>
    </row>
    <row r="15" spans="1:14" x14ac:dyDescent="0.25">
      <c r="A15" s="1">
        <v>2029</v>
      </c>
      <c r="B15" s="2">
        <v>1.1108973480828972</v>
      </c>
      <c r="C15" s="2">
        <v>4.0108962947120297E-2</v>
      </c>
      <c r="D15" s="2">
        <v>1.5817671155574615</v>
      </c>
      <c r="F15" s="1">
        <v>2029</v>
      </c>
      <c r="G15" s="2">
        <v>0.35194333852088722</v>
      </c>
      <c r="H15" s="2">
        <v>1.088743618545876E-2</v>
      </c>
      <c r="I15" s="2">
        <v>0.50598081891574687</v>
      </c>
      <c r="K15">
        <v>2029</v>
      </c>
      <c r="L15">
        <v>3.1449428937644228</v>
      </c>
      <c r="M15">
        <v>0.10072556394845389</v>
      </c>
      <c r="N15">
        <v>4.3389041101499828</v>
      </c>
    </row>
    <row r="16" spans="1:14" s="18" customFormat="1" x14ac:dyDescent="0.25">
      <c r="A16" s="16">
        <v>2030</v>
      </c>
      <c r="B16" s="17">
        <v>1.280415656890435</v>
      </c>
      <c r="C16" s="17">
        <v>4.4764962594694313E-2</v>
      </c>
      <c r="D16" s="17">
        <v>1.7554209830082286</v>
      </c>
      <c r="F16" s="16">
        <v>2030</v>
      </c>
      <c r="G16" s="17">
        <v>0.41034211961991307</v>
      </c>
      <c r="H16" s="17">
        <v>1.2335885002882657E-2</v>
      </c>
      <c r="I16" s="17">
        <v>0.56410144817196262</v>
      </c>
      <c r="K16" s="18">
        <v>2030</v>
      </c>
      <c r="L16" s="18">
        <v>3.63937666965478</v>
      </c>
      <c r="M16" s="18">
        <v>0.11300980497379864</v>
      </c>
      <c r="N16" s="18">
        <v>4.8253774108781897</v>
      </c>
    </row>
    <row r="17" spans="1:14" x14ac:dyDescent="0.25">
      <c r="A17" s="1">
        <v>2031</v>
      </c>
      <c r="B17" s="2">
        <v>1.4538486398658215</v>
      </c>
      <c r="C17" s="2">
        <v>4.9924978333497627E-2</v>
      </c>
      <c r="D17" s="2">
        <v>1.9355217553209627</v>
      </c>
      <c r="F17" s="1">
        <v>2031</v>
      </c>
      <c r="G17" s="2">
        <v>0.4735244151412612</v>
      </c>
      <c r="H17" s="2">
        <v>1.3939324104113693E-2</v>
      </c>
      <c r="I17" s="2">
        <v>0.62570725212500378</v>
      </c>
      <c r="K17">
        <v>2031</v>
      </c>
      <c r="L17">
        <v>4.1585000230734934</v>
      </c>
      <c r="M17">
        <v>0.12676332386996148</v>
      </c>
      <c r="N17">
        <v>5.3338029493520906</v>
      </c>
    </row>
    <row r="18" spans="1:14" x14ac:dyDescent="0.25">
      <c r="A18" s="1">
        <v>2032</v>
      </c>
      <c r="B18" s="2">
        <v>1.6178654887077091</v>
      </c>
      <c r="C18" s="2">
        <v>5.4340970296878011E-2</v>
      </c>
      <c r="D18" s="2">
        <v>2.1126096036676181</v>
      </c>
      <c r="F18" s="1">
        <v>2032</v>
      </c>
      <c r="G18" s="2">
        <v>0.5404629877286844</v>
      </c>
      <c r="H18" s="2">
        <v>1.5641172901897649E-2</v>
      </c>
      <c r="I18" s="2">
        <v>0.69232748718363624</v>
      </c>
      <c r="K18">
        <v>2032</v>
      </c>
      <c r="L18">
        <v>4.6830525307932831</v>
      </c>
      <c r="M18">
        <v>0.14005661361141031</v>
      </c>
      <c r="N18">
        <v>5.8613411550005594</v>
      </c>
    </row>
    <row r="19" spans="1:14" x14ac:dyDescent="0.25">
      <c r="A19" s="1">
        <v>2033</v>
      </c>
      <c r="B19" s="2">
        <v>1.7894245109749178</v>
      </c>
      <c r="C19" s="2">
        <v>5.9555682636861174E-2</v>
      </c>
      <c r="D19" s="2">
        <v>2.3058529478636771</v>
      </c>
      <c r="F19" s="1">
        <v>2033</v>
      </c>
      <c r="G19" s="2">
        <v>0.61054207209250588</v>
      </c>
      <c r="H19" s="2">
        <v>1.7506114650003374E-2</v>
      </c>
      <c r="I19" s="2">
        <v>0.76392905198345673</v>
      </c>
      <c r="K19">
        <v>2033</v>
      </c>
      <c r="L19">
        <v>5.2318008673987677</v>
      </c>
      <c r="M19">
        <v>0.154704884105064</v>
      </c>
      <c r="N19">
        <v>6.4310478138170453</v>
      </c>
    </row>
    <row r="20" spans="1:14" x14ac:dyDescent="0.25">
      <c r="A20" s="1">
        <v>2034</v>
      </c>
      <c r="B20" s="2">
        <v>1.9633757477067153</v>
      </c>
      <c r="C20" s="2">
        <v>6.485665783605532E-2</v>
      </c>
      <c r="D20" s="2">
        <v>2.5130851290262157</v>
      </c>
      <c r="F20" s="1">
        <v>2034</v>
      </c>
      <c r="G20" s="2">
        <v>0.68376108583847284</v>
      </c>
      <c r="H20" s="2">
        <v>1.9389598064039421E-2</v>
      </c>
      <c r="I20" s="2">
        <v>0.84166806260442861</v>
      </c>
      <c r="K20">
        <v>2034</v>
      </c>
      <c r="L20">
        <v>5.7974204792263428</v>
      </c>
      <c r="M20">
        <v>0.16978815240782419</v>
      </c>
      <c r="N20">
        <v>7.0437685905914975</v>
      </c>
    </row>
    <row r="21" spans="1:14" x14ac:dyDescent="0.25">
      <c r="A21" s="1">
        <v>2035</v>
      </c>
      <c r="B21" s="2">
        <v>2.1419329273089716</v>
      </c>
      <c r="C21" s="2">
        <v>7.0272608865519559E-2</v>
      </c>
      <c r="D21" s="2">
        <v>2.7376192755039703</v>
      </c>
      <c r="F21" s="1">
        <v>2035</v>
      </c>
      <c r="G21" s="2">
        <v>0.76062535535019826</v>
      </c>
      <c r="H21" s="2">
        <v>2.137392249193415E-2</v>
      </c>
      <c r="I21" s="2">
        <v>0.92732221809528248</v>
      </c>
      <c r="K21">
        <v>2035</v>
      </c>
      <c r="L21">
        <v>6.3860928908299002</v>
      </c>
      <c r="M21">
        <v>0.18552296370876808</v>
      </c>
      <c r="N21">
        <v>7.7121747817474358</v>
      </c>
    </row>
    <row r="22" spans="1:14" x14ac:dyDescent="0.25">
      <c r="A22" s="1">
        <v>2036</v>
      </c>
      <c r="B22" s="2">
        <v>2.3220462133270008</v>
      </c>
      <c r="C22" s="2">
        <v>7.5899141399292214E-2</v>
      </c>
      <c r="D22" s="2">
        <v>2.9825195421204747</v>
      </c>
      <c r="F22" s="1">
        <v>2036</v>
      </c>
      <c r="G22" s="2">
        <v>0.84125815280628435</v>
      </c>
      <c r="H22" s="2">
        <v>2.3588781516131266E-2</v>
      </c>
      <c r="I22" s="2">
        <v>1.0238560597645723</v>
      </c>
      <c r="K22">
        <v>2036</v>
      </c>
      <c r="L22">
        <v>6.9899910812170667</v>
      </c>
      <c r="M22">
        <v>0.20212603598146739</v>
      </c>
      <c r="N22">
        <v>8.4494513555822124</v>
      </c>
    </row>
    <row r="23" spans="1:14" x14ac:dyDescent="0.25">
      <c r="A23" s="1">
        <v>2037</v>
      </c>
      <c r="B23" s="2">
        <v>2.5041048065724896</v>
      </c>
      <c r="C23" s="2">
        <v>8.1651445903987541E-2</v>
      </c>
      <c r="D23" s="2">
        <v>3.2493977794060811</v>
      </c>
      <c r="F23" s="1">
        <v>2037</v>
      </c>
      <c r="G23" s="2">
        <v>0.92414568365034144</v>
      </c>
      <c r="H23" s="2">
        <v>2.5812740823233718E-2</v>
      </c>
      <c r="I23" s="2">
        <v>1.1299951830834036</v>
      </c>
      <c r="K23">
        <v>2037</v>
      </c>
      <c r="L23">
        <v>7.6118490112629118</v>
      </c>
      <c r="M23">
        <v>0.21919953132099501</v>
      </c>
      <c r="N23">
        <v>9.2592288706810706</v>
      </c>
    </row>
    <row r="24" spans="1:14" x14ac:dyDescent="0.25">
      <c r="A24" s="1">
        <v>2038</v>
      </c>
      <c r="B24" s="2">
        <v>2.6852140025051421</v>
      </c>
      <c r="C24" s="2">
        <v>8.7523106118483018E-2</v>
      </c>
      <c r="D24" s="2">
        <v>3.5341436726373736</v>
      </c>
      <c r="F24" s="1">
        <v>2038</v>
      </c>
      <c r="G24" s="2">
        <v>1.0092551124433502</v>
      </c>
      <c r="H24" s="2">
        <v>2.8149867251326788E-2</v>
      </c>
      <c r="I24" s="2">
        <v>1.2459993116798724</v>
      </c>
      <c r="K24">
        <v>2038</v>
      </c>
      <c r="L24">
        <v>8.2507174065789783</v>
      </c>
      <c r="M24">
        <v>0.23688144367717157</v>
      </c>
      <c r="N24">
        <v>10.135801074701746</v>
      </c>
    </row>
    <row r="25" spans="1:14" x14ac:dyDescent="0.25">
      <c r="A25" s="1">
        <v>2039</v>
      </c>
      <c r="B25" s="2">
        <v>2.8645590151227731</v>
      </c>
      <c r="C25" s="2">
        <v>9.3501307120335941E-2</v>
      </c>
      <c r="D25" s="2">
        <v>3.8350138894508348</v>
      </c>
      <c r="F25" s="1">
        <v>2039</v>
      </c>
      <c r="G25" s="2">
        <v>1.0959186608554639</v>
      </c>
      <c r="H25" s="2">
        <v>3.0597324962802694E-2</v>
      </c>
      <c r="I25" s="2">
        <v>1.3705428057754769</v>
      </c>
      <c r="K25">
        <v>2039</v>
      </c>
      <c r="L25">
        <v>8.9032985413904306</v>
      </c>
      <c r="M25">
        <v>0.2551381591982762</v>
      </c>
      <c r="N25">
        <v>11.072891630413096</v>
      </c>
    </row>
    <row r="26" spans="1:14" x14ac:dyDescent="0.25">
      <c r="A26" s="1">
        <v>2040</v>
      </c>
      <c r="B26" s="2">
        <v>3.0432829883513604</v>
      </c>
      <c r="C26" s="2">
        <v>9.9587492707239433E-2</v>
      </c>
      <c r="D26" s="2">
        <v>4.1540931034066482</v>
      </c>
      <c r="F26" s="1">
        <v>2040</v>
      </c>
      <c r="G26" s="2">
        <v>1.1850175213183216</v>
      </c>
      <c r="H26" s="2">
        <v>3.3163991325272771E-2</v>
      </c>
      <c r="I26" s="2">
        <v>1.5061739941894068</v>
      </c>
      <c r="K26">
        <v>2040</v>
      </c>
      <c r="L26">
        <v>9.5728041941611579</v>
      </c>
      <c r="M26">
        <v>0.27399166944865694</v>
      </c>
      <c r="N26">
        <v>12.080071998639134</v>
      </c>
    </row>
    <row r="27" spans="1:14" x14ac:dyDescent="0.25">
      <c r="A27" s="1">
        <v>2041</v>
      </c>
      <c r="B27" s="2">
        <v>3.2497023383683645</v>
      </c>
      <c r="C27" s="2">
        <v>0.10675509862594501</v>
      </c>
      <c r="D27" s="2">
        <v>4.533148345170396</v>
      </c>
      <c r="F27" s="1">
        <v>2041</v>
      </c>
      <c r="G27" s="2">
        <v>1.2768391974913453</v>
      </c>
      <c r="H27" s="2">
        <v>3.5880269652363794E-2</v>
      </c>
      <c r="I27" s="2">
        <v>1.6547244424018155</v>
      </c>
      <c r="K27">
        <v>2041</v>
      </c>
      <c r="L27">
        <v>10.295656979841507</v>
      </c>
      <c r="M27">
        <v>0.29509391233910831</v>
      </c>
      <c r="N27">
        <v>13.218395825794225</v>
      </c>
    </row>
    <row r="28" spans="1:14" x14ac:dyDescent="0.25">
      <c r="A28" s="1">
        <v>2042</v>
      </c>
      <c r="B28" s="2">
        <v>3.4531088211166194</v>
      </c>
      <c r="C28" s="2">
        <v>0.11410028140389228</v>
      </c>
      <c r="D28" s="2">
        <v>4.9281551817216567</v>
      </c>
      <c r="F28" s="1">
        <v>2042</v>
      </c>
      <c r="G28" s="2">
        <v>1.3691842525130435</v>
      </c>
      <c r="H28" s="2">
        <v>3.8713235925184775E-2</v>
      </c>
      <c r="I28" s="2">
        <v>1.8123072388421964</v>
      </c>
      <c r="K28">
        <v>2042</v>
      </c>
      <c r="L28">
        <v>11.022717212421171</v>
      </c>
      <c r="M28">
        <v>0.31639892581426965</v>
      </c>
      <c r="N28">
        <v>14.410931310683672</v>
      </c>
    </row>
    <row r="29" spans="1:14" x14ac:dyDescent="0.25">
      <c r="A29" s="1">
        <v>2043</v>
      </c>
      <c r="B29" s="2">
        <v>3.6567614473397043</v>
      </c>
      <c r="C29" s="2">
        <v>0.12161685953488618</v>
      </c>
      <c r="D29" s="2">
        <v>5.3510894496493435</v>
      </c>
      <c r="F29" s="1">
        <v>2043</v>
      </c>
      <c r="G29" s="2">
        <v>1.4632663055421293</v>
      </c>
      <c r="H29" s="2">
        <v>4.1665082832683012E-2</v>
      </c>
      <c r="I29" s="2">
        <v>1.9847832382470427</v>
      </c>
      <c r="K29">
        <v>2043</v>
      </c>
      <c r="L29">
        <v>11.762335969337371</v>
      </c>
      <c r="M29">
        <v>0.33833784319827709</v>
      </c>
      <c r="N29">
        <v>15.700553856451933</v>
      </c>
    </row>
    <row r="30" spans="1:14" x14ac:dyDescent="0.25">
      <c r="A30" s="1">
        <v>2044</v>
      </c>
      <c r="B30" s="2">
        <v>3.8582165168269951</v>
      </c>
      <c r="C30" s="2">
        <v>0.12928918203889195</v>
      </c>
      <c r="D30" s="2">
        <v>5.7877721912544118</v>
      </c>
      <c r="F30" s="1">
        <v>2044</v>
      </c>
      <c r="G30" s="2">
        <v>1.5584177598582389</v>
      </c>
      <c r="H30" s="2">
        <v>4.4734118679289392E-2</v>
      </c>
      <c r="I30" s="2">
        <v>2.1656349029497832</v>
      </c>
      <c r="K30">
        <v>2044</v>
      </c>
      <c r="L30">
        <v>12.503060910420704</v>
      </c>
      <c r="M30">
        <v>0.36087453750276333</v>
      </c>
      <c r="N30">
        <v>17.038811664801983</v>
      </c>
    </row>
    <row r="31" spans="1:14" x14ac:dyDescent="0.25">
      <c r="A31" s="1">
        <v>2045</v>
      </c>
      <c r="B31" s="2">
        <v>4.0592046748398838</v>
      </c>
      <c r="C31" s="2">
        <v>0.13709657865045571</v>
      </c>
      <c r="D31" s="2">
        <v>6.2375237414293849</v>
      </c>
      <c r="F31" s="1">
        <v>2045</v>
      </c>
      <c r="G31" s="2">
        <v>1.6551701033537156</v>
      </c>
      <c r="H31" s="2">
        <v>4.7915523265457144E-2</v>
      </c>
      <c r="I31" s="2">
        <v>2.3548470644975428</v>
      </c>
      <c r="K31">
        <v>2045</v>
      </c>
      <c r="L31">
        <v>13.249033733965387</v>
      </c>
      <c r="M31">
        <v>0.38395878992856791</v>
      </c>
      <c r="N31">
        <v>18.423023766317577</v>
      </c>
    </row>
    <row r="32" spans="1:14" x14ac:dyDescent="0.25">
      <c r="A32" s="1">
        <v>2046</v>
      </c>
      <c r="B32" s="2">
        <v>4.2590625325343705</v>
      </c>
      <c r="C32" s="2">
        <v>0.14501716350838881</v>
      </c>
      <c r="D32" s="2">
        <v>6.6979532405159681</v>
      </c>
      <c r="F32" s="1">
        <v>2046</v>
      </c>
      <c r="G32" s="2">
        <v>1.7531629348482567</v>
      </c>
      <c r="H32" s="2">
        <v>5.1206187732929835E-2</v>
      </c>
      <c r="I32" s="2">
        <v>2.5514930644362064</v>
      </c>
      <c r="K32">
        <v>2046</v>
      </c>
      <c r="L32">
        <v>13.99832916767021</v>
      </c>
      <c r="M32">
        <v>0.40754302759828392</v>
      </c>
      <c r="N32">
        <v>19.846337858818821</v>
      </c>
    </row>
    <row r="33" spans="1:14" x14ac:dyDescent="0.25">
      <c r="A33" s="1">
        <v>2047</v>
      </c>
      <c r="B33" s="2">
        <v>4.455389097645245</v>
      </c>
      <c r="C33" s="2">
        <v>0.15302312744176105</v>
      </c>
      <c r="D33" s="2">
        <v>7.1659856260043977</v>
      </c>
      <c r="F33" s="1">
        <v>2047</v>
      </c>
      <c r="G33" s="2">
        <v>1.8521171852471032</v>
      </c>
      <c r="H33" s="2">
        <v>5.4598748633650329E-2</v>
      </c>
      <c r="I33" s="2">
        <v>2.7553119897234772</v>
      </c>
      <c r="K33">
        <v>2047</v>
      </c>
      <c r="L33">
        <v>14.744723687063225</v>
      </c>
      <c r="M33">
        <v>0.43155916665585281</v>
      </c>
      <c r="N33">
        <v>21.302636546946175</v>
      </c>
    </row>
    <row r="34" spans="1:14" x14ac:dyDescent="0.25">
      <c r="A34" s="1">
        <v>2048</v>
      </c>
      <c r="B34" s="2">
        <v>4.6499095705742803</v>
      </c>
      <c r="C34" s="2">
        <v>0.16109926939721131</v>
      </c>
      <c r="D34" s="2">
        <v>7.6428139117275045</v>
      </c>
      <c r="F34" s="1">
        <v>2048</v>
      </c>
      <c r="G34" s="2">
        <v>1.9527110803227949</v>
      </c>
      <c r="H34" s="2">
        <v>5.809096034739699E-2</v>
      </c>
      <c r="I34" s="2">
        <v>2.9666230231750204</v>
      </c>
      <c r="K34">
        <v>2048</v>
      </c>
      <c r="L34">
        <v>15.491971091977128</v>
      </c>
      <c r="M34">
        <v>0.45597677906482542</v>
      </c>
      <c r="N34">
        <v>22.796040739927214</v>
      </c>
    </row>
    <row r="35" spans="1:14" x14ac:dyDescent="0.25">
      <c r="A35" s="1">
        <v>2049</v>
      </c>
      <c r="B35" s="2">
        <v>4.8535100379946279</v>
      </c>
      <c r="C35" s="2">
        <v>0.1693177835447493</v>
      </c>
      <c r="D35" s="2">
        <v>8.1317312282371788</v>
      </c>
      <c r="F35" s="1">
        <v>2049</v>
      </c>
      <c r="G35" s="2">
        <v>2.0582934919894562</v>
      </c>
      <c r="H35" s="2">
        <v>6.1700692572871196E-2</v>
      </c>
      <c r="I35" s="2">
        <v>3.1865688914900208</v>
      </c>
      <c r="K35">
        <v>2049</v>
      </c>
      <c r="L35">
        <v>16.270093093463416</v>
      </c>
      <c r="M35">
        <v>0.48098764879143641</v>
      </c>
      <c r="N35">
        <v>24.332161892619425</v>
      </c>
    </row>
    <row r="36" spans="1:14" x14ac:dyDescent="0.25">
      <c r="A36" s="1">
        <v>2050</v>
      </c>
      <c r="B36" s="2">
        <v>5.0555954387531656</v>
      </c>
      <c r="C36" s="2">
        <v>0.17755455163354542</v>
      </c>
      <c r="D36" s="2">
        <v>8.6307678392793221</v>
      </c>
      <c r="F36" s="1">
        <v>2050</v>
      </c>
      <c r="G36" s="2">
        <v>2.1654708060767653</v>
      </c>
      <c r="H36" s="2">
        <v>6.5397545408923355E-2</v>
      </c>
      <c r="I36" s="2">
        <v>3.4140377034265814</v>
      </c>
      <c r="K36">
        <v>2050</v>
      </c>
      <c r="L36">
        <v>17.046320052903482</v>
      </c>
      <c r="M36">
        <v>0.50627628437846139</v>
      </c>
      <c r="N36">
        <v>25.904203953208714</v>
      </c>
    </row>
    <row r="37" spans="1:14" x14ac:dyDescent="0.25">
      <c r="A37" s="1" t="s">
        <v>15</v>
      </c>
      <c r="B37" s="2">
        <v>70.88550365943712</v>
      </c>
      <c r="C37" s="2">
        <v>2.3952669953939432</v>
      </c>
      <c r="D37" s="2">
        <v>104.54688375094156</v>
      </c>
      <c r="F37" s="1" t="s">
        <v>15</v>
      </c>
      <c r="G37" s="2">
        <v>27.42733245247792</v>
      </c>
      <c r="H37" s="2">
        <v>0.79263889186751124</v>
      </c>
      <c r="I37" s="2">
        <v>38.182132333389717</v>
      </c>
      <c r="K37" t="s">
        <v>15</v>
      </c>
      <c r="L37">
        <v>223.5720645415193</v>
      </c>
      <c r="M37">
        <v>6.5447177008738908</v>
      </c>
      <c r="N37">
        <v>303.90727944885958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ReadMe&amp;summary</vt:lpstr>
      <vt:lpstr>SC pivot</vt:lpstr>
      <vt:lpstr>SJV pivot</vt:lpstr>
      <vt:lpstr>Regional combined EI WTW</vt:lpstr>
      <vt:lpstr>Statewide combined EI WTW</vt:lpstr>
      <vt:lpstr>Regional allocation for TTW</vt:lpstr>
      <vt:lpstr>Vision Regional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Dyer, Wesley@ARB</cp:lastModifiedBy>
  <dcterms:created xsi:type="dcterms:W3CDTF">2018-09-18T19:22:36Z</dcterms:created>
  <dcterms:modified xsi:type="dcterms:W3CDTF">2019-07-17T22:30:03Z</dcterms:modified>
</cp:coreProperties>
</file>